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ptime\GitHub Template\"/>
    </mc:Choice>
  </mc:AlternateContent>
  <xr:revisionPtr revIDLastSave="0" documentId="13_ncr:1_{FCA1192A-A3C3-49CF-8EC0-452582A32818}" xr6:coauthVersionLast="46" xr6:coauthVersionMax="47" xr10:uidLastSave="{00000000-0000-0000-0000-000000000000}"/>
  <bookViews>
    <workbookView xWindow="-120" yWindow="-120" windowWidth="29040" windowHeight="15840" xr2:uid="{35AD3B6B-7100-4F44-8674-491EE3292F98}"/>
  </bookViews>
  <sheets>
    <sheet name="Knowledge" sheetId="1" r:id="rId1"/>
    <sheet name="Portal User" sheetId="7" r:id="rId2"/>
    <sheet name="PC Lifecycle" sheetId="2" r:id="rId3"/>
    <sheet name="ServiceNow" sheetId="12" r:id="rId4"/>
    <sheet name="Service Desk" sheetId="4" r:id="rId5"/>
    <sheet name="Portal" sheetId="5" state="hidden" r:id="rId6"/>
    <sheet name="DXC IT" sheetId="8" state="hidden" r:id="rId7"/>
    <sheet name="Status" sheetId="11" r:id="rId8"/>
  </sheets>
  <definedNames>
    <definedName name="_xlnm._FilterDatabase" localSheetId="0" hidden="1">Knowledge!$A$1:$O$1048562</definedName>
    <definedName name="_xlnm._FilterDatabase" localSheetId="2" hidden="1">'PC Lifecycle'!$A$1:$T$83</definedName>
    <definedName name="_xlnm._FilterDatabase" localSheetId="1" hidden="1">'Portal User'!$A$1:$J$86</definedName>
    <definedName name="_xlnm._FilterDatabase" localSheetId="4" hidden="1">'Service Desk'!$B$1:$I$96</definedName>
    <definedName name="_xlnm._FilterDatabase" localSheetId="3" hidden="1">ServiceNow!$A$1:$M$97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 i="11" l="1" a="1"/>
  <c r="AC3" i="11" s="1"/>
  <c r="AC7" i="11" a="1"/>
  <c r="AC7" i="11" s="1"/>
  <c r="AC2" i="11" s="1" a="1"/>
  <c r="AC2" i="11" s="1"/>
  <c r="AC6" i="11" a="1"/>
  <c r="AC6" i="11" s="1"/>
  <c r="AC5" i="11" a="1"/>
  <c r="AC5" i="11" s="1"/>
  <c r="AC4" i="11" a="1"/>
  <c r="AC4" i="11" s="1"/>
  <c r="AC8" i="11" a="1"/>
  <c r="AC8" i="11" s="1"/>
  <c r="Z7" i="11" a="1"/>
  <c r="Z7" i="11" s="1"/>
  <c r="Z2" i="11" s="1" a="1"/>
  <c r="Z2" i="11" s="1"/>
  <c r="W7" i="11" a="1"/>
  <c r="W7" i="11" s="1"/>
  <c r="W2" i="11" s="1" a="1"/>
  <c r="W2" i="11" s="1"/>
  <c r="T7" i="11" a="1"/>
  <c r="T7" i="11" s="1"/>
  <c r="T2" i="11" s="1" a="1"/>
  <c r="T2" i="11" s="1"/>
  <c r="Q7" i="11" a="1"/>
  <c r="Q7" i="11" s="1"/>
  <c r="Q2" i="11" s="1" a="1"/>
  <c r="Q2" i="11" s="1"/>
  <c r="Q8" i="11" a="1"/>
  <c r="Q8" i="11" s="1"/>
  <c r="W4" i="11" a="1"/>
  <c r="W4" i="11" s="1"/>
  <c r="W8" i="11" a="1"/>
  <c r="W8" i="11" s="1"/>
  <c r="W6" i="11" a="1"/>
  <c r="W6" i="11" s="1"/>
  <c r="W5" i="11" a="1"/>
  <c r="W5" i="11" s="1"/>
  <c r="W3" i="11" a="1"/>
  <c r="W3" i="11" s="1"/>
  <c r="Z8" i="11" a="1"/>
  <c r="Z8" i="11" s="1"/>
  <c r="Z6" i="11" a="1"/>
  <c r="Z6" i="11" s="1"/>
  <c r="Z5" i="11" a="1"/>
  <c r="Z5" i="11" s="1"/>
  <c r="Z4" i="11" a="1"/>
  <c r="Z4" i="11" s="1"/>
  <c r="Z3" i="11" a="1"/>
  <c r="Z3" i="11" s="1"/>
  <c r="T3" i="11" a="1"/>
  <c r="T3" i="11" s="1"/>
  <c r="Q3" i="11" a="1"/>
  <c r="Q3" i="11" s="1"/>
  <c r="T4" i="11" a="1"/>
  <c r="T4" i="11" s="1"/>
  <c r="T8" i="11" a="1"/>
  <c r="T8" i="11" s="1"/>
  <c r="T6" i="11" a="1"/>
  <c r="T6" i="11" s="1"/>
  <c r="T5" i="11" a="1"/>
  <c r="T5" i="11" s="1"/>
  <c r="Q6" i="11" a="1"/>
  <c r="Q6" i="11" s="1"/>
  <c r="Q5" i="11" a="1"/>
  <c r="Q5" i="11" s="1"/>
  <c r="Q4" i="11" a="1"/>
  <c r="Q4" i="11" s="1"/>
  <c r="B1" i="11" l="1"/>
  <c r="B5" i="11"/>
  <c r="B6" i="11"/>
  <c r="B8" i="11"/>
  <c r="B7" i="11"/>
  <c r="B4" i="11"/>
  <c r="B3" i="11"/>
  <c r="A36" i="1"/>
  <c r="A35" i="1"/>
  <c r="A34" i="1"/>
  <c r="A33" i="1"/>
  <c r="A32" i="1"/>
  <c r="A31" i="1"/>
  <c r="A30" i="1"/>
  <c r="A29" i="1"/>
  <c r="A28" i="1"/>
  <c r="A27" i="1"/>
  <c r="A26" i="1"/>
  <c r="A25" i="1"/>
  <c r="A24" i="1"/>
  <c r="A23" i="1"/>
  <c r="A22" i="1"/>
  <c r="A21" i="1"/>
  <c r="A20" i="1"/>
  <c r="A18" i="1"/>
  <c r="A17" i="1"/>
  <c r="A14" i="1"/>
  <c r="A13" i="1"/>
  <c r="A12" i="1"/>
  <c r="A10" i="1"/>
  <c r="A9" i="1"/>
  <c r="A6" i="1"/>
  <c r="A5" i="1"/>
  <c r="A4" i="1"/>
  <c r="A3" i="1"/>
  <c r="A2" i="1"/>
  <c r="B1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<sst xmlns="http://schemas.openxmlformats.org/spreadsheetml/2006/main" count="211" uniqueCount="92">
  <si>
    <t>Persona</t>
  </si>
  <si>
    <t>Area</t>
  </si>
  <si>
    <t>Owner/Tester</t>
  </si>
  <si>
    <t>Use Case Scenario</t>
  </si>
  <si>
    <t>Expected Results</t>
  </si>
  <si>
    <t>General test steps</t>
  </si>
  <si>
    <t>Status</t>
  </si>
  <si>
    <t>Pass/Fail/Skip</t>
  </si>
  <si>
    <t>Notes</t>
  </si>
  <si>
    <t>Modern Workplace Notes</t>
  </si>
  <si>
    <t>ServiceNow Notes</t>
  </si>
  <si>
    <t>Boomi Notes</t>
  </si>
  <si>
    <t>CLW Notes</t>
  </si>
  <si>
    <t>Completed</t>
  </si>
  <si>
    <t>New Requirement</t>
  </si>
  <si>
    <t>Failed</t>
  </si>
  <si>
    <t xml:space="preserve"> </t>
  </si>
  <si>
    <t>ID</t>
  </si>
  <si>
    <t>1.) User clicks on the "Go to DXC Gear" link on the Find Accessories card
2.) DXC Gear is opened in a new browser window without having to relogin to Universal ID</t>
  </si>
  <si>
    <t>There are multiple outages, pilot user wants to see/review all </t>
  </si>
  <si>
    <t>1.) User clicks on the "Company portal" link on the "Manage your software" card
2.) Intune Conpany Portal application opens on the user's PC without having to relogin to Universal ID</t>
  </si>
  <si>
    <t>On Hold</t>
  </si>
  <si>
    <t>1.) Non-pilot user is provided an Uptime link
2.) User clicks on the link.
3.) Validate appropriate error message is displayed and user is not allowed to use Uptime</t>
  </si>
  <si>
    <t>1.) User has an Incident that was/still is open from ITConnect
2.) User searches for issue/incident 
3.) User reviews incident card/info for status/latest comments
Note: Validate experience for users with 1 Incident vs. user with 10's/100's of Incidents</t>
  </si>
  <si>
    <t>Boomi Comments</t>
  </si>
  <si>
    <t>ServiceNow</t>
  </si>
  <si>
    <t>PC Lifecycle</t>
  </si>
  <si>
    <t>In Progress</t>
  </si>
  <si>
    <t>Tester</t>
  </si>
  <si>
    <t>Number</t>
  </si>
  <si>
    <t>Product</t>
  </si>
  <si>
    <t>Short Description</t>
  </si>
  <si>
    <t>Description</t>
  </si>
  <si>
    <t>Acceptance Criteria</t>
  </si>
  <si>
    <t>Pass / Fail</t>
  </si>
  <si>
    <t>Test tickets</t>
  </si>
  <si>
    <t>Tested On Date</t>
  </si>
  <si>
    <t>Retest date</t>
  </si>
  <si>
    <t>SN Dev Updates</t>
  </si>
  <si>
    <t>Knowledge</t>
  </si>
  <si>
    <t>Not Started</t>
  </si>
  <si>
    <t>Service Desk</t>
  </si>
  <si>
    <t>First Time User Experience</t>
  </si>
  <si>
    <t>Portal</t>
  </si>
  <si>
    <t>Vicky</t>
  </si>
  <si>
    <t>A pilot user goes to IT Connect using help.dxc.com, via IT Actions, a sharepoint or any other external link that goes directly to IT Connect </t>
  </si>
  <si>
    <t>No change from production today</t>
  </si>
  <si>
    <t>Skip</t>
  </si>
  <si>
    <t>Kerry</t>
  </si>
  <si>
    <t>A pilot user wants to go to DXC Gear to place an order. </t>
  </si>
  <si>
    <t>User is directed to DXC Gear after clicking the link on the Find Accessories card</t>
  </si>
  <si>
    <t>A pilot user wants to review a News announcement (something is currently down)  </t>
  </si>
  <si>
    <t xml:space="preserve">There is a card visible with outage information.  </t>
  </si>
  <si>
    <t>1.) Validate user can see an Outage card in "What's New" section
2.) Click on outage card to vew specific information
3.) Validate there is not an option to provide comments/feedback</t>
  </si>
  <si>
    <t>A non-pilot user wants to review a News announcement (something is currently down) </t>
  </si>
  <si>
    <t>The outage card in "What's New" clearly indicates there are multiple outages.  User can drill down to see the full list of outages and select any of them to review specific information</t>
  </si>
  <si>
    <t>1.) Validate user can see an Outage card in "What's New" section
2.) Click on outage card to see list of all outages
3.) Click on one of the outages to see specific information
4.) Validate there is not an option to provide comments/feedback</t>
  </si>
  <si>
    <t>Ashley C</t>
  </si>
  <si>
    <t>A pilot user wants to “Manage Software” – click on tile "Manage your software" from Home page to open Company Portal (no additional integration for software in MVP1 pilot) </t>
  </si>
  <si>
    <t>Intune Company Portal app is launched after clicking the link on the"Manage your software" card</t>
  </si>
  <si>
    <t>A pilot user wants to “Manage Software” – click on button to "Open Company Portal" in the Looking for Software? / Apps &amp; Software section of the Marketplace (no additional integration for software in MVP1 pilot) </t>
  </si>
  <si>
    <t>Intune Company Portal app is launched after clicking the link/button for "Open Company Portal"</t>
  </si>
  <si>
    <t>A non-pilot user receives a link to Uptime from a colleague  </t>
  </si>
  <si>
    <t>User receives an appropriate error message and not allowed to use Uptime</t>
  </si>
  <si>
    <t>A pilot user wants to check status of an issue that was submitted before the pilot start date</t>
  </si>
  <si>
    <t>User is able to find the issue/Incident within Uptime and review the status/details</t>
  </si>
  <si>
    <t>A pilot user wants to check status of an issue that was started via chat during the pilot</t>
  </si>
  <si>
    <t>An Incident is created and is then available for user to find/review details</t>
  </si>
  <si>
    <t>1.) User chats with an agent
2.) Chat is completed
3.) User searches and finds related issue/incident
4.) Validate user is able to see status and related information from the chat interaction</t>
  </si>
  <si>
    <t>A pilot user wants to add comments on an open support Incident from Uptime</t>
  </si>
  <si>
    <t>User is able to add comments on any open support Incident via Uptime.  Notification of additional comments is received by ticket owner</t>
  </si>
  <si>
    <t>A pilot user clicks on “Get Help” from a device card</t>
  </si>
  <si>
    <t>User is directed to support page to search for help or chat with an agent</t>
  </si>
  <si>
    <t>A pilot user wants to reopen a case that has been resolved</t>
  </si>
  <si>
    <t>GL</t>
  </si>
  <si>
    <t>A pilot user is able to login to Universal ID, but has no user record in Service Now</t>
  </si>
  <si>
    <t>User should be shown an error message that they are not authorized and provided information about how to contact support</t>
  </si>
  <si>
    <t>1.) User record is disabled or doesn't exist on Service Now
2.) User logs in to Uptime via Universal ID
3.) Validate experience -- user should not be able to continue within Uptime</t>
  </si>
  <si>
    <t>DXC IT Experience</t>
  </si>
  <si>
    <t>Knowledge Base</t>
  </si>
  <si>
    <t>Run reports of the most Viewed articles</t>
  </si>
  <si>
    <t>View user comments on articles</t>
  </si>
  <si>
    <t>Format and be able to view all articles</t>
  </si>
  <si>
    <t>Able to view full depot inventory</t>
  </si>
  <si>
    <t>Able to scan the device barcode and view specific information</t>
  </si>
  <si>
    <t>Before shipping a PC to user, the depot agent should be able to attach shipping informaiton to the request</t>
  </si>
  <si>
    <t>OverAll Status</t>
  </si>
  <si>
    <t>Portal User</t>
  </si>
  <si>
    <t xml:space="preserve">TOTAL Test Cases </t>
  </si>
  <si>
    <t>In progress</t>
  </si>
  <si>
    <t>Not Available</t>
  </si>
  <si>
    <t>Added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</si>
</sst>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name val="Calibri"/>
      <family val="2"/>
    </font>
    <font>
      <sz val="11"/>
      <color rgb="FF444444"/>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b/>
      <sz val="14"/>
      <color theme="1"/>
      <name val="Calibri"/>
      <family val="2"/>
      <scheme val="minor"/>
    </font>
    <font>
      <sz val="11"/>
      <color theme="1"/>
      <name val="Calibri"/>
      <family val="2"/>
      <charset val="1"/>
    </font>
    <font>
      <b/>
      <sz val="11"/>
      <color theme="0"/>
      <name val="Calibri"/>
      <family val="2"/>
      <scheme val="minor"/>
    </font>
    <font>
      <sz val="8"/>
      <name val="Calibri"/>
      <family val="2"/>
      <scheme val="minor"/>
    </font>
    <font>
      <sz val="8"/>
      <color theme="1"/>
      <name val="Verdana"/>
      <family val="2"/>
    </font>
    <font>
      <b/>
      <sz val="11"/>
      <color rgb="FFFF0000"/>
      <name val="Calibri"/>
      <family val="2"/>
      <scheme val="minor"/>
    </font>
    <font>
      <b/>
      <sz val="12"/>
      <color theme="0"/>
      <name val="Calibri"/>
      <family val="2"/>
      <scheme val="minor"/>
    </font>
    <font>
      <sz val="11"/>
      <color rgb="FF000000"/>
      <name val="Calibri"/>
      <family val="2"/>
    </font>
    <font>
      <sz val="11"/>
      <color rgb="FF242424"/>
      <name val="Segoe UI"/>
      <family val="2"/>
    </font>
    <font>
      <sz val="11"/>
      <color theme="1"/>
      <name val="Calibri"/>
      <family val="2"/>
      <scheme val="minor"/>
    </font>
    <font>
      <u/>
      <sz val="11"/>
      <color theme="10"/>
      <name val="Calibri"/>
      <family val="2"/>
      <scheme val="minor"/>
    </font>
    <font>
      <sz val="9"/>
      <color rgb="FF6264A7"/>
      <name val="Segoe UI"/>
      <family val="2"/>
    </font>
    <font>
      <sz val="11"/>
      <color theme="1"/>
      <name val="Arial Nova"/>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D9D9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000"/>
        <bgColor indexed="64"/>
      </patternFill>
    </fill>
    <fill>
      <patternFill patternType="solid">
        <fgColor theme="5"/>
        <bgColor indexed="64"/>
      </patternFill>
    </fill>
    <fill>
      <patternFill patternType="solid">
        <fgColor theme="7" tint="0.79998168889431442"/>
        <bgColor indexed="64"/>
      </patternFill>
    </fill>
    <fill>
      <patternFill patternType="solid">
        <fgColor rgb="FF7030A0"/>
        <bgColor indexed="64"/>
      </patternFill>
    </fill>
    <fill>
      <patternFill patternType="solid">
        <fgColor theme="0"/>
        <bgColor indexed="64"/>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rgb="FF000000"/>
      </left>
      <right style="thin">
        <color rgb="FF000000"/>
      </right>
      <top style="thin">
        <color rgb="FF000000"/>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double">
        <color rgb="FF0070C0"/>
      </left>
      <right style="double">
        <color rgb="FF0070C0"/>
      </right>
      <top style="double">
        <color rgb="FF0070C0"/>
      </top>
      <bottom style="thin">
        <color theme="0" tint="-0.14996795556505021"/>
      </bottom>
      <diagonal/>
    </border>
    <border>
      <left style="double">
        <color rgb="FF0070C0"/>
      </left>
      <right style="double">
        <color rgb="FF0070C0"/>
      </right>
      <top style="thin">
        <color theme="0" tint="-0.14996795556505021"/>
      </top>
      <bottom style="thin">
        <color theme="0" tint="-0.14996795556505021"/>
      </bottom>
      <diagonal/>
    </border>
    <border>
      <left style="double">
        <color rgb="FF0070C0"/>
      </left>
      <right style="double">
        <color rgb="FF0070C0"/>
      </right>
      <top style="thin">
        <color theme="0" tint="-0.14996795556505021"/>
      </top>
      <bottom style="double">
        <color rgb="FF0070C0"/>
      </bottom>
      <diagonal/>
    </border>
    <border>
      <left style="double">
        <color rgb="FF0070C0"/>
      </left>
      <right style="double">
        <color rgb="FF0070C0"/>
      </right>
      <top style="double">
        <color rgb="FF0070C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s>
  <cellStyleXfs count="6">
    <xf numFmtId="0" fontId="0" fillId="0" borderId="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9" fontId="18" fillId="0" borderId="0" applyFont="0" applyFill="0" applyBorder="0" applyAlignment="0" applyProtection="0"/>
    <xf numFmtId="0" fontId="19" fillId="0" borderId="0" applyNumberFormat="0" applyFill="0" applyBorder="0" applyAlignment="0" applyProtection="0"/>
  </cellStyleXfs>
  <cellXfs count="134">
    <xf numFmtId="0" fontId="0" fillId="0" borderId="0" xfId="0"/>
    <xf numFmtId="0" fontId="0" fillId="0" borderId="0" xfId="0" applyAlignment="1">
      <alignment wrapText="1"/>
    </xf>
    <xf numFmtId="0" fontId="0" fillId="3" borderId="2" xfId="0" applyFill="1" applyBorder="1"/>
    <xf numFmtId="0" fontId="0" fillId="3" borderId="2" xfId="0" applyFill="1" applyBorder="1" applyAlignment="1">
      <alignment wrapText="1"/>
    </xf>
    <xf numFmtId="0" fontId="0" fillId="0" borderId="2" xfId="0" applyBorder="1"/>
    <xf numFmtId="0" fontId="4" fillId="0" borderId="2" xfId="0" applyFont="1" applyBorder="1" applyAlignment="1">
      <alignment horizontal="left" vertical="center" wrapText="1"/>
    </xf>
    <xf numFmtId="0" fontId="0" fillId="0" borderId="2" xfId="0" applyBorder="1" applyAlignment="1">
      <alignment wrapText="1"/>
    </xf>
    <xf numFmtId="0" fontId="0" fillId="0" borderId="2" xfId="0" applyBorder="1" applyAlignment="1">
      <alignment vertical="center" wrapText="1"/>
    </xf>
    <xf numFmtId="0" fontId="0" fillId="2" borderId="2" xfId="0" applyFill="1" applyBorder="1" applyAlignment="1">
      <alignment wrapText="1"/>
    </xf>
    <xf numFmtId="0" fontId="0" fillId="0" borderId="1" xfId="0" applyBorder="1" applyAlignment="1">
      <alignment wrapText="1"/>
    </xf>
    <xf numFmtId="0" fontId="0" fillId="0" borderId="1" xfId="0" applyBorder="1"/>
    <xf numFmtId="0" fontId="8" fillId="0" borderId="2" xfId="3" applyFill="1" applyBorder="1" applyAlignment="1">
      <alignment wrapText="1"/>
    </xf>
    <xf numFmtId="0" fontId="0" fillId="0" borderId="2" xfId="0" applyBorder="1" applyAlignment="1">
      <alignment vertical="top" wrapText="1"/>
    </xf>
    <xf numFmtId="0" fontId="0" fillId="0" borderId="2" xfId="0" applyBorder="1" applyAlignment="1">
      <alignment horizontal="left" vertical="center"/>
    </xf>
    <xf numFmtId="0" fontId="7" fillId="0" borderId="2" xfId="2" applyFill="1" applyBorder="1"/>
    <xf numFmtId="0" fontId="6" fillId="0" borderId="2" xfId="1" applyFill="1" applyBorder="1"/>
    <xf numFmtId="0" fontId="0" fillId="3" borderId="3" xfId="0" applyFill="1" applyBorder="1"/>
    <xf numFmtId="0" fontId="0" fillId="0" borderId="3" xfId="0" applyBorder="1"/>
    <xf numFmtId="0" fontId="2" fillId="8" borderId="1" xfId="0" applyFont="1" applyFill="1" applyBorder="1" applyAlignment="1">
      <alignment horizontal="center"/>
    </xf>
    <xf numFmtId="0" fontId="2" fillId="8" borderId="3" xfId="0" applyFont="1" applyFill="1" applyBorder="1" applyAlignment="1">
      <alignment horizontal="center"/>
    </xf>
    <xf numFmtId="0" fontId="2" fillId="8" borderId="2" xfId="0" applyFont="1" applyFill="1" applyBorder="1" applyAlignment="1">
      <alignment horizontal="center"/>
    </xf>
    <xf numFmtId="0" fontId="2" fillId="8" borderId="2" xfId="0" applyFont="1" applyFill="1" applyBorder="1" applyAlignment="1">
      <alignment horizontal="center" wrapText="1"/>
    </xf>
    <xf numFmtId="0" fontId="0" fillId="0" borderId="4" xfId="0" applyBorder="1"/>
    <xf numFmtId="0" fontId="0" fillId="0" borderId="4" xfId="0" applyBorder="1" applyAlignment="1">
      <alignment horizontal="left" vertical="center" wrapText="1"/>
    </xf>
    <xf numFmtId="0" fontId="0" fillId="0" borderId="4" xfId="0" applyBorder="1" applyAlignment="1">
      <alignment wrapText="1"/>
    </xf>
    <xf numFmtId="0" fontId="4" fillId="0" borderId="4" xfId="0" applyFont="1" applyBorder="1" applyAlignment="1">
      <alignment horizontal="left" vertical="center" wrapText="1"/>
    </xf>
    <xf numFmtId="1" fontId="0" fillId="0" borderId="0" xfId="0" applyNumberFormat="1"/>
    <xf numFmtId="0" fontId="0" fillId="0" borderId="0" xfId="0" applyAlignment="1">
      <alignment horizontal="left" wrapText="1"/>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5" xfId="0" applyBorder="1"/>
    <xf numFmtId="0" fontId="0" fillId="0" borderId="5" xfId="0" applyBorder="1" applyAlignment="1">
      <alignment wrapText="1"/>
    </xf>
    <xf numFmtId="0" fontId="0" fillId="0" borderId="5" xfId="0" applyBorder="1" applyAlignment="1">
      <alignment vertical="top" wrapText="1"/>
    </xf>
    <xf numFmtId="0" fontId="9" fillId="9" borderId="4" xfId="0" applyFont="1" applyFill="1" applyBorder="1"/>
    <xf numFmtId="0" fontId="9" fillId="9" borderId="4" xfId="0" applyFont="1" applyFill="1" applyBorder="1" applyAlignment="1">
      <alignment wrapText="1"/>
    </xf>
    <xf numFmtId="0" fontId="9" fillId="0" borderId="4" xfId="0" applyFont="1" applyBorder="1" applyAlignment="1">
      <alignment horizontal="center" vertical="center"/>
    </xf>
    <xf numFmtId="0" fontId="0" fillId="0" borderId="4" xfId="0" applyBorder="1" applyAlignment="1">
      <alignment horizontal="center" vertical="center" wrapText="1"/>
    </xf>
    <xf numFmtId="0" fontId="9" fillId="0" borderId="4" xfId="0" applyFont="1" applyBorder="1"/>
    <xf numFmtId="0" fontId="1" fillId="0" borderId="4" xfId="0" applyFont="1" applyBorder="1" applyAlignment="1">
      <alignment wrapText="1"/>
    </xf>
    <xf numFmtId="0" fontId="4" fillId="0" borderId="4" xfId="0" applyFont="1" applyBorder="1" applyAlignment="1">
      <alignment horizontal="center" vertical="center" wrapText="1"/>
    </xf>
    <xf numFmtId="0" fontId="5" fillId="0" borderId="4" xfId="0" applyFont="1" applyBorder="1" applyAlignment="1">
      <alignment horizontal="left" vertical="center" wrapText="1"/>
    </xf>
    <xf numFmtId="0" fontId="13" fillId="0" borderId="4" xfId="0" applyFont="1" applyBorder="1" applyAlignment="1">
      <alignment horizontal="left" vertical="top" wrapText="1"/>
    </xf>
    <xf numFmtId="0" fontId="10" fillId="0" borderId="4" xfId="0" applyFont="1" applyBorder="1" applyAlignment="1">
      <alignment horizontal="left" vertical="center" wrapText="1"/>
    </xf>
    <xf numFmtId="0" fontId="14" fillId="0" borderId="4" xfId="0" applyFont="1" applyBorder="1"/>
    <xf numFmtId="0" fontId="0" fillId="3" borderId="1" xfId="0" applyFill="1" applyBorder="1"/>
    <xf numFmtId="0" fontId="0" fillId="4" borderId="1" xfId="0" applyFill="1" applyBorder="1" applyAlignment="1">
      <alignment horizontal="center" wrapText="1"/>
    </xf>
    <xf numFmtId="0" fontId="0" fillId="4" borderId="1" xfId="0" applyFill="1" applyBorder="1" applyAlignment="1">
      <alignment wrapText="1"/>
    </xf>
    <xf numFmtId="0" fontId="0" fillId="4" borderId="1" xfId="0" applyFill="1" applyBorder="1"/>
    <xf numFmtId="1" fontId="0" fillId="0" borderId="1" xfId="0" applyNumberFormat="1" applyBorder="1"/>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center" wrapText="1"/>
    </xf>
    <xf numFmtId="0" fontId="14" fillId="0" borderId="1" xfId="0" applyFont="1" applyBorder="1"/>
    <xf numFmtId="1" fontId="14" fillId="0" borderId="1" xfId="0" applyNumberFormat="1" applyFont="1" applyBorder="1"/>
    <xf numFmtId="0" fontId="0" fillId="0" borderId="0" xfId="0" applyAlignment="1">
      <alignment horizontal="center" vertical="center"/>
    </xf>
    <xf numFmtId="0" fontId="0" fillId="0" borderId="6" xfId="0" applyBorder="1"/>
    <xf numFmtId="0" fontId="0" fillId="0" borderId="6" xfId="0" applyBorder="1" applyAlignment="1">
      <alignment wrapText="1"/>
    </xf>
    <xf numFmtId="0" fontId="11" fillId="11" borderId="7" xfId="0" applyFont="1" applyFill="1" applyBorder="1"/>
    <xf numFmtId="0" fontId="11" fillId="11" borderId="7" xfId="0" applyFont="1" applyFill="1" applyBorder="1" applyAlignment="1">
      <alignment wrapText="1"/>
    </xf>
    <xf numFmtId="0" fontId="11" fillId="11" borderId="7" xfId="0" applyFont="1" applyFill="1" applyBorder="1" applyAlignment="1">
      <alignment horizontal="left" wrapText="1"/>
    </xf>
    <xf numFmtId="0" fontId="0" fillId="0" borderId="8" xfId="0" applyBorder="1"/>
    <xf numFmtId="0" fontId="0" fillId="0" borderId="8" xfId="0" applyBorder="1" applyAlignment="1">
      <alignment wrapText="1"/>
    </xf>
    <xf numFmtId="0" fontId="0" fillId="0" borderId="8" xfId="0" applyBorder="1" applyAlignment="1">
      <alignment horizontal="left" wrapText="1"/>
    </xf>
    <xf numFmtId="0" fontId="9" fillId="9" borderId="4" xfId="0" applyFont="1" applyFill="1" applyBorder="1" applyAlignment="1">
      <alignment horizontal="left" wrapText="1"/>
    </xf>
    <xf numFmtId="0" fontId="0" fillId="0" borderId="4" xfId="0" applyBorder="1" applyAlignment="1">
      <alignment horizontal="left" wrapText="1"/>
    </xf>
    <xf numFmtId="0" fontId="0" fillId="0" borderId="0" xfId="0" applyAlignment="1">
      <alignment vertical="top" wrapText="1"/>
    </xf>
    <xf numFmtId="0" fontId="0" fillId="0" borderId="0" xfId="0" applyAlignment="1">
      <alignment vertical="top"/>
    </xf>
    <xf numFmtId="0" fontId="0" fillId="0" borderId="9" xfId="0" applyBorder="1"/>
    <xf numFmtId="1" fontId="0" fillId="0" borderId="10" xfId="0" applyNumberFormat="1" applyBorder="1"/>
    <xf numFmtId="0" fontId="0" fillId="0" borderId="11" xfId="0" applyBorder="1"/>
    <xf numFmtId="1" fontId="0" fillId="0" borderId="12" xfId="0" applyNumberFormat="1" applyBorder="1"/>
    <xf numFmtId="0" fontId="14" fillId="0" borderId="13" xfId="0" applyFont="1" applyBorder="1"/>
    <xf numFmtId="1" fontId="14" fillId="0" borderId="14" xfId="0" applyNumberFormat="1" applyFont="1" applyBorder="1"/>
    <xf numFmtId="0" fontId="0" fillId="0" borderId="1" xfId="0" applyBorder="1" applyAlignment="1">
      <alignment horizontal="center" vertical="center"/>
    </xf>
    <xf numFmtId="0" fontId="0" fillId="0" borderId="15" xfId="0" applyBorder="1" applyAlignment="1">
      <alignment wrapText="1"/>
    </xf>
    <xf numFmtId="9" fontId="0" fillId="0" borderId="0" xfId="4" applyFont="1"/>
    <xf numFmtId="10" fontId="0" fillId="0" borderId="0" xfId="4" applyNumberFormat="1" applyFont="1"/>
    <xf numFmtId="9" fontId="0" fillId="0" borderId="0" xfId="4" applyFont="1" applyBorder="1" applyAlignment="1">
      <alignment horizontal="center" vertical="center"/>
    </xf>
    <xf numFmtId="0" fontId="0" fillId="0" borderId="0" xfId="0" applyAlignment="1">
      <alignment horizontal="left" vertical="top" wrapText="1"/>
    </xf>
    <xf numFmtId="0" fontId="5"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19" fillId="0" borderId="4" xfId="5" applyBorder="1" applyAlignment="1">
      <alignment horizontal="center" vertical="center"/>
    </xf>
    <xf numFmtId="0" fontId="0" fillId="9" borderId="4" xfId="0" applyFill="1" applyBorder="1" applyAlignment="1">
      <alignment wrapText="1"/>
    </xf>
    <xf numFmtId="9" fontId="0" fillId="0" borderId="0" xfId="4" applyFont="1" applyBorder="1" applyAlignment="1">
      <alignment wrapText="1"/>
    </xf>
    <xf numFmtId="0" fontId="15" fillId="11" borderId="0" xfId="0" applyFont="1" applyFill="1" applyAlignment="1">
      <alignment horizontal="left" vertical="top" wrapText="1"/>
    </xf>
    <xf numFmtId="0" fontId="19" fillId="0" borderId="4" xfId="5" applyFill="1" applyBorder="1" applyAlignment="1">
      <alignment horizontal="center" vertical="center"/>
    </xf>
    <xf numFmtId="0" fontId="16" fillId="0" borderId="0" xfId="0" applyFont="1" applyAlignment="1">
      <alignment wrapText="1"/>
    </xf>
    <xf numFmtId="0" fontId="0" fillId="0" borderId="16" xfId="0" applyBorder="1" applyAlignment="1">
      <alignment wrapText="1"/>
    </xf>
    <xf numFmtId="0" fontId="2" fillId="0" borderId="0" xfId="0" applyFont="1" applyAlignment="1">
      <alignment vertical="top" wrapText="1"/>
    </xf>
    <xf numFmtId="0" fontId="16" fillId="0" borderId="0" xfId="0" applyFont="1" applyAlignment="1">
      <alignment vertical="top"/>
    </xf>
    <xf numFmtId="0" fontId="17" fillId="0" borderId="0" xfId="0" applyFont="1" applyAlignment="1">
      <alignment vertical="top"/>
    </xf>
    <xf numFmtId="0" fontId="3" fillId="0" borderId="0" xfId="0" applyFont="1" applyAlignment="1">
      <alignment vertical="top" wrapText="1"/>
    </xf>
    <xf numFmtId="16" fontId="0" fillId="0" borderId="0" xfId="0" applyNumberFormat="1" applyAlignment="1">
      <alignment vertical="top" wrapText="1"/>
    </xf>
    <xf numFmtId="0" fontId="0" fillId="10" borderId="0" xfId="0" applyFill="1" applyAlignment="1">
      <alignment vertical="top" wrapText="1"/>
    </xf>
    <xf numFmtId="0" fontId="0" fillId="0" borderId="5" xfId="0" applyBorder="1" applyAlignment="1">
      <alignment vertical="top"/>
    </xf>
    <xf numFmtId="0" fontId="0" fillId="0" borderId="5" xfId="0" applyBorder="1" applyAlignment="1">
      <alignment horizontal="center" vertical="top"/>
    </xf>
    <xf numFmtId="0" fontId="3" fillId="0" borderId="5" xfId="0" applyFont="1" applyBorder="1" applyAlignment="1">
      <alignment horizontal="left" vertical="top" wrapText="1"/>
    </xf>
    <xf numFmtId="0" fontId="0" fillId="0" borderId="5" xfId="0" applyBorder="1" applyAlignment="1">
      <alignment horizontal="left" vertical="top" wrapText="1"/>
    </xf>
    <xf numFmtId="1" fontId="14" fillId="0" borderId="1" xfId="0" applyNumberFormat="1" applyFont="1" applyBorder="1" applyAlignment="1">
      <alignment horizontal="center" vertical="center"/>
    </xf>
    <xf numFmtId="0" fontId="0" fillId="4" borderId="17" xfId="0" applyFill="1" applyBorder="1" applyAlignment="1">
      <alignment wrapText="1"/>
    </xf>
    <xf numFmtId="0" fontId="0" fillId="0" borderId="17" xfId="0" applyBorder="1"/>
    <xf numFmtId="0" fontId="21" fillId="0" borderId="19" xfId="0" applyFont="1" applyBorder="1"/>
    <xf numFmtId="0" fontId="21" fillId="0" borderId="20" xfId="0" applyFont="1" applyBorder="1"/>
    <xf numFmtId="0" fontId="21" fillId="13" borderId="18" xfId="0" applyFont="1" applyFill="1" applyBorder="1" applyAlignment="1">
      <alignment wrapText="1"/>
    </xf>
    <xf numFmtId="0" fontId="21" fillId="0" borderId="19" xfId="0" applyFont="1" applyBorder="1" applyAlignment="1">
      <alignment wrapText="1"/>
    </xf>
    <xf numFmtId="0" fontId="0" fillId="0" borderId="0" xfId="0" applyAlignment="1"/>
    <xf numFmtId="0" fontId="0" fillId="0" borderId="0" xfId="0" applyAlignment="1">
      <alignment horizontal="left"/>
    </xf>
    <xf numFmtId="0" fontId="2" fillId="8" borderId="7" xfId="0" applyFont="1" applyFill="1" applyBorder="1" applyAlignment="1">
      <alignment horizontal="center"/>
    </xf>
    <xf numFmtId="0" fontId="2" fillId="8" borderId="7" xfId="0" applyFont="1" applyFill="1" applyBorder="1" applyAlignment="1">
      <alignment horizontal="center" vertical="center"/>
    </xf>
    <xf numFmtId="0" fontId="2" fillId="8" borderId="7" xfId="0" applyFont="1" applyFill="1" applyBorder="1" applyAlignment="1">
      <alignment horizontal="center" wrapText="1"/>
    </xf>
    <xf numFmtId="0" fontId="21" fillId="13" borderId="21" xfId="0" applyFont="1" applyFill="1" applyBorder="1" applyAlignment="1">
      <alignment wrapText="1"/>
    </xf>
    <xf numFmtId="0" fontId="0" fillId="0" borderId="1" xfId="0" applyBorder="1" applyAlignment="1">
      <alignment horizontal="center" vertical="center" wrapText="1"/>
    </xf>
    <xf numFmtId="0" fontId="21" fillId="0" borderId="1" xfId="0" applyFont="1" applyBorder="1" applyAlignment="1">
      <alignment wrapText="1"/>
    </xf>
    <xf numFmtId="0" fontId="3" fillId="0" borderId="1" xfId="0" applyFont="1" applyBorder="1" applyAlignment="1">
      <alignment horizontal="left" vertical="center" wrapText="1"/>
    </xf>
    <xf numFmtId="0" fontId="8" fillId="0" borderId="1" xfId="3" applyFill="1" applyBorder="1" applyAlignment="1">
      <alignment wrapText="1"/>
    </xf>
    <xf numFmtId="0" fontId="3" fillId="0" borderId="1" xfId="3" applyFont="1" applyFill="1"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xf numFmtId="0" fontId="0" fillId="0" borderId="1" xfId="0" applyBorder="1" applyAlignment="1">
      <alignment horizontal="left"/>
    </xf>
    <xf numFmtId="0" fontId="0" fillId="0" borderId="22" xfId="0" applyBorder="1" applyAlignment="1">
      <alignment horizontal="center" vertical="center"/>
    </xf>
    <xf numFmtId="0" fontId="0" fillId="0" borderId="23" xfId="0" applyBorder="1" applyAlignment="1">
      <alignment wrapText="1"/>
    </xf>
    <xf numFmtId="0" fontId="0" fillId="0" borderId="24" xfId="0" applyBorder="1"/>
    <xf numFmtId="0" fontId="0" fillId="0" borderId="25" xfId="0" applyBorder="1"/>
    <xf numFmtId="0" fontId="20" fillId="0" borderId="1" xfId="0" applyFont="1" applyBorder="1"/>
    <xf numFmtId="0" fontId="19" fillId="0" borderId="1" xfId="5" applyBorder="1"/>
    <xf numFmtId="0" fontId="0" fillId="0" borderId="4" xfId="0" applyBorder="1" applyAlignment="1">
      <alignment horizontal="left" vertical="center"/>
    </xf>
    <xf numFmtId="0" fontId="9" fillId="0" borderId="4" xfId="0" applyFont="1" applyBorder="1" applyAlignment="1"/>
    <xf numFmtId="0" fontId="0" fillId="0" borderId="4" xfId="0" applyBorder="1" applyAlignment="1"/>
    <xf numFmtId="0" fontId="0" fillId="0" borderId="0" xfId="0" applyBorder="1"/>
    <xf numFmtId="0" fontId="9" fillId="9" borderId="26" xfId="0" applyFont="1" applyFill="1" applyBorder="1"/>
    <xf numFmtId="0" fontId="0" fillId="0" borderId="26" xfId="0" applyBorder="1" applyAlignment="1"/>
    <xf numFmtId="0" fontId="0" fillId="0" borderId="26" xfId="0" applyBorder="1"/>
    <xf numFmtId="0" fontId="0" fillId="0" borderId="26" xfId="0" applyBorder="1" applyAlignment="1">
      <alignment wrapText="1"/>
    </xf>
  </cellXfs>
  <cellStyles count="6">
    <cellStyle name="Bad" xfId="2" builtinId="27"/>
    <cellStyle name="Good" xfId="1" builtinId="26"/>
    <cellStyle name="Hyperlink" xfId="5" builtinId="8"/>
    <cellStyle name="Neutral" xfId="3" builtinId="28"/>
    <cellStyle name="Normal" xfId="0" builtinId="0"/>
    <cellStyle name="Percent" xfId="4" builtinId="5"/>
  </cellStyles>
  <dxfs count="4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499984740745262"/>
      </font>
      <fill>
        <patternFill>
          <bgColor theme="5"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9"/>
      </font>
      <fill>
        <patternFill>
          <bgColor theme="9"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1" defaultTableStyle="TableStyleMedium2" defaultPivotStyle="PivotStyleLight16">
    <tableStyle name="Invisible" pivot="0" table="0" count="0" xr9:uid="{D809CB9E-6C97-438E-A0B4-374286695423}"/>
  </tableStyles>
  <colors>
    <mruColors>
      <color rgb="FFE16E1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Knowledge (Total Cases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E3FF-4750-8E52-F93DBEF2A046}"/>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E3FF-4750-8E52-F93DBEF2A046}"/>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E3FF-4750-8E52-F93DBEF2A046}"/>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E3FF-4750-8E52-F93DBEF2A046}"/>
              </c:ext>
            </c:extLst>
          </c:dPt>
          <c:dPt>
            <c:idx val="4"/>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E3FF-4750-8E52-F93DBEF2A046}"/>
              </c:ext>
            </c:extLst>
          </c:dPt>
          <c:dPt>
            <c:idx val="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E3FF-4750-8E52-F93DBEF2A046}"/>
              </c:ext>
            </c:extLst>
          </c:dPt>
          <c:cat>
            <c:strRef>
              <c:f>Status!$P$3:$P$8</c:f>
              <c:strCache>
                <c:ptCount val="6"/>
                <c:pt idx="0">
                  <c:v>Not Started</c:v>
                </c:pt>
                <c:pt idx="1">
                  <c:v>In progress</c:v>
                </c:pt>
                <c:pt idx="2">
                  <c:v>On Hold</c:v>
                </c:pt>
                <c:pt idx="3">
                  <c:v>Failed</c:v>
                </c:pt>
                <c:pt idx="4">
                  <c:v>New Requirement</c:v>
                </c:pt>
                <c:pt idx="5">
                  <c:v>Completed</c:v>
                </c:pt>
              </c:strCache>
            </c:strRef>
          </c:cat>
          <c:val>
            <c:numRef>
              <c:f>Status!$Q$3:$Q$8</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64D-4582-81DB-A56E0E5CCFE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ServiceNow (Total Test Cases :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A342-4981-B731-367385204E15}"/>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A342-4981-B731-367385204E15}"/>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A342-4981-B731-367385204E15}"/>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A342-4981-B731-367385204E15}"/>
              </c:ext>
            </c:extLst>
          </c:dPt>
          <c:dPt>
            <c:idx val="4"/>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A342-4981-B731-367385204E15}"/>
              </c:ext>
            </c:extLst>
          </c:dPt>
          <c:dPt>
            <c:idx val="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A342-4981-B731-367385204E15}"/>
              </c:ext>
            </c:extLst>
          </c:dPt>
          <c:cat>
            <c:strRef>
              <c:f>Status!$AB$3:$AB$8</c:f>
              <c:strCache>
                <c:ptCount val="6"/>
                <c:pt idx="0">
                  <c:v>Not Started</c:v>
                </c:pt>
                <c:pt idx="1">
                  <c:v>In progress</c:v>
                </c:pt>
                <c:pt idx="2">
                  <c:v>On Hold</c:v>
                </c:pt>
                <c:pt idx="3">
                  <c:v>Failed</c:v>
                </c:pt>
                <c:pt idx="4">
                  <c:v>New Requirement</c:v>
                </c:pt>
                <c:pt idx="5">
                  <c:v>Completed</c:v>
                </c:pt>
              </c:strCache>
            </c:strRef>
          </c:cat>
          <c:val>
            <c:numRef>
              <c:f>Status!$AC$3:$AC$8</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FA6-4899-9228-AECC421F139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Overall Status (Total Cases :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3"/>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A3E-4CB8-8898-B5FAE83D5F04}"/>
              </c:ext>
            </c:extLst>
          </c:dPt>
          <c:dPt>
            <c:idx val="1"/>
            <c:bubble3D val="0"/>
            <c:spPr>
              <a:solidFill>
                <a:srgbClr val="00A3E1"/>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A3E-4CB8-8898-B5FAE83D5F04}"/>
              </c:ext>
            </c:extLst>
          </c:dPt>
          <c:dPt>
            <c:idx val="2"/>
            <c:bubble3D val="0"/>
            <c:spPr>
              <a:solidFill>
                <a:srgbClr val="E16E1F"/>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A3E-4CB8-8898-B5FAE83D5F04}"/>
              </c:ext>
            </c:extLst>
          </c:dPt>
          <c:dPt>
            <c:idx val="3"/>
            <c:bubble3D val="0"/>
            <c:spPr>
              <a:solidFill>
                <a:srgbClr val="C000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EA3E-4CB8-8898-B5FAE83D5F04}"/>
              </c:ext>
            </c:extLst>
          </c:dPt>
          <c:dPt>
            <c:idx val="4"/>
            <c:bubble3D val="0"/>
            <c:spPr>
              <a:solidFill>
                <a:schemeClr val="accent4">
                  <a:lumMod val="40000"/>
                  <a:lumOff val="6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EA3E-4CB8-8898-B5FAE83D5F04}"/>
              </c:ext>
            </c:extLst>
          </c:dPt>
          <c:dPt>
            <c:idx val="5"/>
            <c:bubble3D val="0"/>
            <c:spPr>
              <a:solidFill>
                <a:srgbClr val="6CC24A"/>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EA3E-4CB8-8898-B5FAE83D5F04}"/>
              </c:ext>
            </c:extLst>
          </c:dPt>
          <c:dLbls>
            <c:dLbl>
              <c:idx val="3"/>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6="http://schemas.microsoft.com/office/drawing/2014/chart" uri="{C3380CC4-5D6E-409C-BE32-E72D297353CC}">
                  <c16:uniqueId val="{00000007-EA3E-4CB8-8898-B5FAE83D5F04}"/>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Status!$A$3:$A$8</c:f>
              <c:strCache>
                <c:ptCount val="6"/>
                <c:pt idx="0">
                  <c:v>Not Started</c:v>
                </c:pt>
                <c:pt idx="1">
                  <c:v>In Progress</c:v>
                </c:pt>
                <c:pt idx="2">
                  <c:v>Not Available</c:v>
                </c:pt>
                <c:pt idx="3">
                  <c:v>Failed</c:v>
                </c:pt>
                <c:pt idx="4">
                  <c:v>New Requirement</c:v>
                </c:pt>
                <c:pt idx="5">
                  <c:v>Completed</c:v>
                </c:pt>
              </c:strCache>
            </c:strRef>
          </c:cat>
          <c:val>
            <c:numRef>
              <c:f>Status!$B$3:$B$8</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0BB3-440A-AA1D-3156CBBF42CB}"/>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5.8711067366579175E-2"/>
          <c:y val="0.92187445319335082"/>
          <c:w val="0.85480008748906389"/>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Portal User (Total</a:t>
            </a:r>
            <a:r>
              <a:rPr lang="en-US" b="1" baseline="0"/>
              <a:t> Cases : )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26ED-4B00-8AF2-41A3359E3B6B}"/>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26ED-4B00-8AF2-41A3359E3B6B}"/>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4-26ED-4B00-8AF2-41A3359E3B6B}"/>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26ED-4B00-8AF2-41A3359E3B6B}"/>
              </c:ext>
            </c:extLst>
          </c:dPt>
          <c:dPt>
            <c:idx val="4"/>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6-26ED-4B00-8AF2-41A3359E3B6B}"/>
              </c:ext>
            </c:extLst>
          </c:dPt>
          <c:dPt>
            <c:idx val="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26ED-4B00-8AF2-41A3359E3B6B}"/>
              </c:ext>
            </c:extLst>
          </c:dPt>
          <c:cat>
            <c:strRef>
              <c:f>Status!$S$3:$S$8</c:f>
              <c:strCache>
                <c:ptCount val="6"/>
                <c:pt idx="0">
                  <c:v>Not Started</c:v>
                </c:pt>
                <c:pt idx="1">
                  <c:v>In progress</c:v>
                </c:pt>
                <c:pt idx="2">
                  <c:v>On Hold</c:v>
                </c:pt>
                <c:pt idx="3">
                  <c:v>Failed</c:v>
                </c:pt>
                <c:pt idx="4">
                  <c:v>New Requirement</c:v>
                </c:pt>
                <c:pt idx="5">
                  <c:v>Completed</c:v>
                </c:pt>
              </c:strCache>
            </c:strRef>
          </c:cat>
          <c:val>
            <c:numRef>
              <c:f>Status!$T$3:$T$8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ED-4B00-8AF2-41A3359E3B6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Service</a:t>
            </a:r>
            <a:r>
              <a:rPr lang="en-US" sz="1200" b="1" baseline="0"/>
              <a:t> Desk (Total Cases : )</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6D6E-4E0D-8651-FD21DA94DC85}"/>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6D6E-4E0D-8651-FD21DA94DC85}"/>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6D6E-4E0D-8651-FD21DA94DC85}"/>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6D6E-4E0D-8651-FD21DA94DC85}"/>
              </c:ext>
            </c:extLst>
          </c:dPt>
          <c:dPt>
            <c:idx val="4"/>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6D6E-4E0D-8651-FD21DA94DC85}"/>
              </c:ext>
            </c:extLst>
          </c:dPt>
          <c:dPt>
            <c:idx val="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6D6E-4E0D-8651-FD21DA94DC85}"/>
              </c:ext>
            </c:extLst>
          </c:dPt>
          <c:cat>
            <c:strRef>
              <c:f>Status!$Y$3:$Y$8</c:f>
              <c:strCache>
                <c:ptCount val="6"/>
                <c:pt idx="0">
                  <c:v>Not Started</c:v>
                </c:pt>
                <c:pt idx="1">
                  <c:v>In progress</c:v>
                </c:pt>
                <c:pt idx="2">
                  <c:v>On Hold</c:v>
                </c:pt>
                <c:pt idx="3">
                  <c:v>Failed</c:v>
                </c:pt>
                <c:pt idx="4">
                  <c:v>New Requirement</c:v>
                </c:pt>
                <c:pt idx="5">
                  <c:v>Completed</c:v>
                </c:pt>
              </c:strCache>
            </c:strRef>
          </c:cat>
          <c:val>
            <c:numRef>
              <c:f>Status!$Z$3:$Z$8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46EF-4DD2-8D14-1175641FD7E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PC Lifecycle</a:t>
            </a:r>
            <a:r>
              <a:rPr lang="en-US" sz="1200" b="1" baseline="0"/>
              <a:t> (Total Cases : </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6DC-4E46-BEC4-B53D6D33EB47}"/>
              </c:ext>
            </c:extLst>
          </c:dPt>
          <c:dPt>
            <c:idx val="1"/>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3-E6DC-4E46-BEC4-B53D6D33EB47}"/>
              </c:ext>
            </c:extLst>
          </c:dPt>
          <c:dPt>
            <c:idx val="2"/>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E6DC-4E46-BEC4-B53D6D33EB47}"/>
              </c:ext>
            </c:extLst>
          </c:dPt>
          <c:dPt>
            <c:idx val="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E6DC-4E46-BEC4-B53D6D33EB47}"/>
              </c:ext>
            </c:extLst>
          </c:dPt>
          <c:dPt>
            <c:idx val="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E6DC-4E46-BEC4-B53D6D33EB47}"/>
              </c:ext>
            </c:extLst>
          </c:dPt>
          <c:dPt>
            <c:idx val="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E6DC-4E46-BEC4-B53D6D33EB47}"/>
              </c:ext>
            </c:extLst>
          </c:dPt>
          <c:cat>
            <c:strRef>
              <c:f>Status!$V$3:$V$8</c:f>
              <c:strCache>
                <c:ptCount val="6"/>
                <c:pt idx="0">
                  <c:v>Not Started</c:v>
                </c:pt>
                <c:pt idx="1">
                  <c:v>In progress</c:v>
                </c:pt>
                <c:pt idx="2">
                  <c:v>On Hold</c:v>
                </c:pt>
                <c:pt idx="3">
                  <c:v>Failed</c:v>
                </c:pt>
                <c:pt idx="4">
                  <c:v>New Requirement</c:v>
                </c:pt>
                <c:pt idx="5">
                  <c:v>Completed</c:v>
                </c:pt>
              </c:strCache>
            </c:strRef>
          </c:cat>
          <c:val>
            <c:numRef>
              <c:f>Status!$W$3:$W$8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E497-4FD9-8D74-A411BCA3344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35718</xdr:colOff>
      <xdr:row>19</xdr:row>
      <xdr:rowOff>14764</xdr:rowOff>
    </xdr:from>
    <xdr:to>
      <xdr:col>4</xdr:col>
      <xdr:colOff>428624</xdr:colOff>
      <xdr:row>35</xdr:row>
      <xdr:rowOff>11906</xdr:rowOff>
    </xdr:to>
    <xdr:graphicFrame macro="">
      <xdr:nvGraphicFramePr>
        <xdr:cNvPr id="14" name="Chart 3">
          <a:extLst>
            <a:ext uri="{FF2B5EF4-FFF2-40B4-BE49-F238E27FC236}">
              <a16:creationId xmlns:a16="http://schemas.microsoft.com/office/drawing/2014/main" id="{998E3FD7-3B34-4A08-BD05-7DAAA00B3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36</xdr:row>
      <xdr:rowOff>21906</xdr:rowOff>
    </xdr:from>
    <xdr:to>
      <xdr:col>13</xdr:col>
      <xdr:colOff>523875</xdr:colOff>
      <xdr:row>51</xdr:row>
      <xdr:rowOff>119061</xdr:rowOff>
    </xdr:to>
    <xdr:graphicFrame macro="">
      <xdr:nvGraphicFramePr>
        <xdr:cNvPr id="6" name="Chart 1">
          <a:extLst>
            <a:ext uri="{FF2B5EF4-FFF2-40B4-BE49-F238E27FC236}">
              <a16:creationId xmlns:a16="http://schemas.microsoft.com/office/drawing/2014/main" id="{DAC246A7-5267-439D-A40E-AFF3938A5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99058</xdr:colOff>
      <xdr:row>0</xdr:row>
      <xdr:rowOff>17145</xdr:rowOff>
    </xdr:from>
    <xdr:to>
      <xdr:col>13</xdr:col>
      <xdr:colOff>500061</xdr:colOff>
      <xdr:row>17</xdr:row>
      <xdr:rowOff>139065</xdr:rowOff>
    </xdr:to>
    <xdr:graphicFrame macro="">
      <xdr:nvGraphicFramePr>
        <xdr:cNvPr id="20" name="Chart 2">
          <a:extLst>
            <a:ext uri="{FF2B5EF4-FFF2-40B4-BE49-F238E27FC236}">
              <a16:creationId xmlns:a16="http://schemas.microsoft.com/office/drawing/2014/main" id="{2EBA05FF-4775-496F-9C04-980A90533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66198</xdr:colOff>
      <xdr:row>36</xdr:row>
      <xdr:rowOff>26194</xdr:rowOff>
    </xdr:from>
    <xdr:to>
      <xdr:col>4</xdr:col>
      <xdr:colOff>464342</xdr:colOff>
      <xdr:row>51</xdr:row>
      <xdr:rowOff>119062</xdr:rowOff>
    </xdr:to>
    <xdr:graphicFrame macro="">
      <xdr:nvGraphicFramePr>
        <xdr:cNvPr id="3" name="Chart 1">
          <a:extLst>
            <a:ext uri="{FF2B5EF4-FFF2-40B4-BE49-F238E27FC236}">
              <a16:creationId xmlns:a16="http://schemas.microsoft.com/office/drawing/2014/main" id="{7E6BA217-9A41-41E6-B5EB-53CEF1845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100011</xdr:colOff>
      <xdr:row>36</xdr:row>
      <xdr:rowOff>24766</xdr:rowOff>
    </xdr:from>
    <xdr:to>
      <xdr:col>19</xdr:col>
      <xdr:colOff>345280</xdr:colOff>
      <xdr:row>51</xdr:row>
      <xdr:rowOff>119063</xdr:rowOff>
    </xdr:to>
    <xdr:graphicFrame macro="">
      <xdr:nvGraphicFramePr>
        <xdr:cNvPr id="2" name="Chart 6">
          <a:extLst>
            <a:ext uri="{FF2B5EF4-FFF2-40B4-BE49-F238E27FC236}">
              <a16:creationId xmlns:a16="http://schemas.microsoft.com/office/drawing/2014/main" id="{C34919C1-8474-495F-ABDA-72E5C79114B7}"/>
            </a:ext>
            <a:ext uri="{147F2762-F138-4A5C-976F-8EAC2B608ADB}">
              <a16:predDERef xmlns:a16="http://schemas.microsoft.com/office/drawing/2014/main" pred="{7E6BA217-9A41-41E6-B5EB-53CEF1845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107155</xdr:colOff>
      <xdr:row>19</xdr:row>
      <xdr:rowOff>19527</xdr:rowOff>
    </xdr:from>
    <xdr:to>
      <xdr:col>13</xdr:col>
      <xdr:colOff>511968</xdr:colOff>
      <xdr:row>35</xdr:row>
      <xdr:rowOff>66675</xdr:rowOff>
    </xdr:to>
    <xdr:graphicFrame macro="">
      <xdr:nvGraphicFramePr>
        <xdr:cNvPr id="4" name="Chart 4">
          <a:extLst>
            <a:ext uri="{FF2B5EF4-FFF2-40B4-BE49-F238E27FC236}">
              <a16:creationId xmlns:a16="http://schemas.microsoft.com/office/drawing/2014/main" id="{4114FDFE-9484-4B7F-B004-F4E8FE124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namedSheetView name="CLW View" id="{6268F49B-A181-48FB-8EB6-6F199E1570E8}">
    <nsvFilter filterId="{06217252-A393-4D5C-A1F6-998753E88DFB}" ref="A1:O1048562" tableId="0">
      <columnFilter colId="7">
        <filter colId="7">
          <x:filters>
            <x:filter val="Failed"/>
          </x:filters>
        </filter>
      </columnFilter>
    </nsvFilter>
  </namedSheetView>
</namedSheetView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Custom 10">
      <a:dk1>
        <a:sysClr val="windowText" lastClr="000000"/>
      </a:dk1>
      <a:lt1>
        <a:sysClr val="window" lastClr="FFFFFF"/>
      </a:lt1>
      <a:dk2>
        <a:srgbClr val="44546A"/>
      </a:dk2>
      <a:lt2>
        <a:srgbClr val="E7E6E6"/>
      </a:lt2>
      <a:accent1>
        <a:srgbClr val="4472C4"/>
      </a:accent1>
      <a:accent2>
        <a:srgbClr val="FF0000"/>
      </a:accent2>
      <a:accent3>
        <a:srgbClr val="A5A5A5"/>
      </a:accent3>
      <a:accent4>
        <a:srgbClr val="FFC000"/>
      </a:accent4>
      <a:accent5>
        <a:srgbClr val="FF000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157C-105D-408A-8B27-D3FE96646A99}">
  <dimension ref="A1:P1048576"/>
  <sheetViews>
    <sheetView showGridLines="0" tabSelected="1" zoomScale="95" zoomScaleNormal="95" workbookViewId="0">
      <pane ySplit="1" topLeftCell="A2" activePane="bottomLeft" state="frozen"/>
      <selection pane="bottomLeft"/>
    </sheetView>
  </sheetViews>
  <sheetFormatPr defaultRowHeight="15" x14ac:dyDescent="0.25"/>
  <cols>
    <col min="1" max="1" width="8.5703125" style="10"/>
    <col min="2" max="2" width="22.42578125" style="10" customWidth="1"/>
    <col min="3" max="3" width="19.42578125" style="10" customWidth="1"/>
    <col min="4" max="4" width="27.5703125" style="10" customWidth="1"/>
    <col min="5" max="5" width="46.42578125" style="50" customWidth="1"/>
    <col min="6" max="7" width="46.42578125" style="9" customWidth="1"/>
    <col min="8" max="8" width="15.5703125" style="10" customWidth="1"/>
    <col min="9" max="9" width="15.42578125" style="10" customWidth="1"/>
    <col min="10" max="10" width="42.5703125" style="9" customWidth="1"/>
    <col min="11" max="11" width="8.5703125" style="10" customWidth="1"/>
    <col min="12" max="12" width="8.5703125" style="48" customWidth="1"/>
    <col min="13" max="13" width="35.42578125" style="10" customWidth="1"/>
    <col min="14" max="14" width="18.42578125" style="10" customWidth="1"/>
    <col min="15" max="15" width="22.5703125" style="10" customWidth="1"/>
    <col min="16" max="16" width="37.140625" customWidth="1"/>
    <col min="16384" max="16384" width="9.42578125" customWidth="1"/>
  </cols>
  <sheetData>
    <row r="1" spans="1:16" ht="15.75" thickTop="1" x14ac:dyDescent="0.25">
      <c r="B1" s="44" t="s">
        <v>0</v>
      </c>
      <c r="C1" s="44" t="s">
        <v>1</v>
      </c>
      <c r="D1" s="44" t="s">
        <v>2</v>
      </c>
      <c r="E1" s="45" t="s">
        <v>3</v>
      </c>
      <c r="F1" s="46" t="s">
        <v>4</v>
      </c>
      <c r="G1" s="46" t="s">
        <v>5</v>
      </c>
      <c r="H1" s="47" t="s">
        <v>6</v>
      </c>
      <c r="I1" s="47" t="s">
        <v>7</v>
      </c>
      <c r="J1" s="46" t="s">
        <v>8</v>
      </c>
      <c r="M1" s="46" t="s">
        <v>9</v>
      </c>
      <c r="N1" s="46" t="s">
        <v>10</v>
      </c>
      <c r="O1" s="99" t="s">
        <v>11</v>
      </c>
      <c r="P1" s="103" t="s">
        <v>12</v>
      </c>
    </row>
    <row r="2" spans="1:16" x14ac:dyDescent="0.25">
      <c r="A2" s="10" t="str">
        <f>_xlfn.CONCAT(K2,L2)</f>
        <v/>
      </c>
      <c r="C2" s="49"/>
      <c r="E2" s="10"/>
      <c r="F2" s="10"/>
      <c r="G2" s="10"/>
      <c r="M2" s="9"/>
      <c r="O2" s="100"/>
      <c r="P2" s="101"/>
    </row>
    <row r="3" spans="1:16" x14ac:dyDescent="0.25">
      <c r="A3" s="10" t="str">
        <f t="shared" ref="A3:A6" si="0">_xlfn.CONCAT(K3,L3)</f>
        <v/>
      </c>
      <c r="C3" s="49"/>
      <c r="E3" s="10"/>
      <c r="F3" s="10"/>
      <c r="G3" s="10"/>
      <c r="M3" s="49"/>
      <c r="O3" s="100"/>
      <c r="P3" s="101"/>
    </row>
    <row r="4" spans="1:16" x14ac:dyDescent="0.25">
      <c r="A4" s="10" t="str">
        <f t="shared" si="0"/>
        <v/>
      </c>
      <c r="C4" s="49"/>
      <c r="E4" s="10"/>
      <c r="F4" s="10"/>
      <c r="G4" s="10"/>
      <c r="M4" s="49"/>
      <c r="O4" s="100"/>
      <c r="P4" s="101"/>
    </row>
    <row r="5" spans="1:16" x14ac:dyDescent="0.25">
      <c r="A5" s="10" t="str">
        <f t="shared" si="0"/>
        <v/>
      </c>
      <c r="C5" s="49"/>
      <c r="E5" s="10"/>
      <c r="F5" s="10"/>
      <c r="G5" s="10"/>
      <c r="M5" s="9"/>
      <c r="O5" s="100"/>
      <c r="P5" s="101"/>
    </row>
    <row r="6" spans="1:16" x14ac:dyDescent="0.25">
      <c r="A6" s="10" t="str">
        <f t="shared" si="0"/>
        <v/>
      </c>
      <c r="C6" s="49"/>
      <c r="E6" s="10"/>
      <c r="F6" s="10"/>
      <c r="G6" s="10"/>
      <c r="M6" s="49"/>
      <c r="O6" s="100"/>
      <c r="P6" s="101"/>
    </row>
    <row r="7" spans="1:16" x14ac:dyDescent="0.25">
      <c r="C7" s="49"/>
      <c r="E7" s="10"/>
      <c r="F7" s="10"/>
      <c r="G7" s="10"/>
      <c r="L7" s="10"/>
      <c r="M7" s="49"/>
      <c r="O7" s="100"/>
      <c r="P7" s="101"/>
    </row>
    <row r="8" spans="1:16" x14ac:dyDescent="0.25">
      <c r="C8" s="49"/>
      <c r="E8" s="10"/>
      <c r="F8" s="10"/>
      <c r="G8" s="10"/>
      <c r="L8" s="10"/>
      <c r="M8" s="49"/>
      <c r="O8" s="100"/>
      <c r="P8" s="101"/>
    </row>
    <row r="9" spans="1:16" x14ac:dyDescent="0.25">
      <c r="A9" s="10" t="str">
        <f t="shared" ref="A9:A10" si="1">_xlfn.CONCAT(K9,L9)</f>
        <v/>
      </c>
      <c r="C9" s="49"/>
      <c r="E9" s="10"/>
      <c r="F9" s="10"/>
      <c r="G9" s="10"/>
      <c r="M9" s="9"/>
      <c r="O9" s="100"/>
      <c r="P9" s="101"/>
    </row>
    <row r="10" spans="1:16" x14ac:dyDescent="0.25">
      <c r="A10" s="10" t="str">
        <f t="shared" si="1"/>
        <v/>
      </c>
      <c r="C10" s="49"/>
      <c r="E10" s="10"/>
      <c r="F10" s="10"/>
      <c r="G10" s="10"/>
      <c r="M10" s="49"/>
      <c r="O10" s="100"/>
      <c r="P10" s="101"/>
    </row>
    <row r="11" spans="1:16" x14ac:dyDescent="0.25">
      <c r="C11" s="49"/>
      <c r="E11" s="10"/>
      <c r="F11" s="10"/>
      <c r="G11" s="10"/>
      <c r="L11" s="10"/>
      <c r="M11" s="49"/>
      <c r="O11" s="100"/>
      <c r="P11" s="101"/>
    </row>
    <row r="12" spans="1:16" x14ac:dyDescent="0.25">
      <c r="A12" s="10" t="str">
        <f t="shared" ref="A12:A14" si="2">_xlfn.CONCAT(K12,L12)</f>
        <v/>
      </c>
      <c r="C12" s="49"/>
      <c r="E12" s="10"/>
      <c r="F12" s="10"/>
      <c r="G12" s="10"/>
      <c r="M12" s="9"/>
      <c r="O12" s="100"/>
      <c r="P12" s="101"/>
    </row>
    <row r="13" spans="1:16" x14ac:dyDescent="0.25">
      <c r="A13" s="10" t="str">
        <f t="shared" si="2"/>
        <v/>
      </c>
      <c r="C13" s="49"/>
      <c r="E13" s="10"/>
      <c r="F13" s="10"/>
      <c r="G13" s="10"/>
      <c r="M13" s="9"/>
      <c r="O13" s="100"/>
      <c r="P13" s="101"/>
    </row>
    <row r="14" spans="1:16" x14ac:dyDescent="0.25">
      <c r="A14" s="10" t="str">
        <f t="shared" si="2"/>
        <v/>
      </c>
      <c r="C14" s="49"/>
      <c r="E14" s="10"/>
      <c r="F14" s="10"/>
      <c r="G14" s="10"/>
      <c r="M14" s="49"/>
      <c r="O14" s="100"/>
      <c r="P14" s="101"/>
    </row>
    <row r="15" spans="1:16" x14ac:dyDescent="0.25">
      <c r="C15" s="49"/>
      <c r="E15" s="10"/>
      <c r="F15" s="10"/>
      <c r="G15" s="10"/>
      <c r="L15" s="10"/>
      <c r="M15" s="49"/>
      <c r="O15" s="100"/>
      <c r="P15" s="101"/>
    </row>
    <row r="16" spans="1:16" x14ac:dyDescent="0.25">
      <c r="C16" s="49"/>
      <c r="E16" s="10"/>
      <c r="F16" s="10"/>
      <c r="G16" s="10"/>
      <c r="L16" s="10"/>
      <c r="M16" s="49"/>
      <c r="O16" s="100"/>
      <c r="P16" s="101"/>
    </row>
    <row r="17" spans="1:16" x14ac:dyDescent="0.25">
      <c r="A17" s="10" t="str">
        <f t="shared" ref="A17:A18" si="3">_xlfn.CONCAT(K17,L17)</f>
        <v/>
      </c>
      <c r="C17" s="49"/>
      <c r="E17" s="10"/>
      <c r="F17" s="10"/>
      <c r="G17" s="10"/>
      <c r="M17" s="9"/>
      <c r="O17" s="100"/>
      <c r="P17" s="101"/>
    </row>
    <row r="18" spans="1:16" x14ac:dyDescent="0.25">
      <c r="A18" s="10" t="str">
        <f t="shared" si="3"/>
        <v/>
      </c>
      <c r="C18" s="49"/>
      <c r="E18" s="10"/>
      <c r="F18" s="10"/>
      <c r="G18" s="10"/>
      <c r="M18" s="9"/>
      <c r="O18" s="100"/>
      <c r="P18" s="104"/>
    </row>
    <row r="19" spans="1:16" x14ac:dyDescent="0.25">
      <c r="C19" s="49"/>
      <c r="E19" s="10"/>
      <c r="F19" s="10"/>
      <c r="G19" s="10"/>
      <c r="I19" s="9"/>
      <c r="L19" s="10"/>
      <c r="M19" s="9"/>
      <c r="O19" s="100"/>
      <c r="P19" s="101"/>
    </row>
    <row r="20" spans="1:16" x14ac:dyDescent="0.25">
      <c r="A20" s="10" t="str">
        <f t="shared" ref="A20:A36" si="4">_xlfn.CONCAT(K20,L20)</f>
        <v/>
      </c>
      <c r="C20" s="49"/>
      <c r="E20" s="10"/>
      <c r="F20" s="10"/>
      <c r="G20" s="10"/>
      <c r="M20" s="9"/>
      <c r="O20" s="100"/>
      <c r="P20" s="101"/>
    </row>
    <row r="21" spans="1:16" x14ac:dyDescent="0.25">
      <c r="A21" s="10" t="str">
        <f t="shared" si="4"/>
        <v/>
      </c>
      <c r="C21" s="49"/>
      <c r="E21" s="10"/>
      <c r="F21" s="10"/>
      <c r="G21" s="10"/>
      <c r="I21" s="9"/>
      <c r="M21" s="9"/>
      <c r="O21" s="100"/>
      <c r="P21" s="101"/>
    </row>
    <row r="22" spans="1:16" x14ac:dyDescent="0.25">
      <c r="A22" s="10" t="str">
        <f t="shared" si="4"/>
        <v/>
      </c>
      <c r="C22" s="49"/>
      <c r="E22" s="10"/>
      <c r="F22" s="10"/>
      <c r="G22" s="10"/>
      <c r="M22" s="9"/>
      <c r="O22" s="100"/>
      <c r="P22" s="101"/>
    </row>
    <row r="23" spans="1:16" x14ac:dyDescent="0.25">
      <c r="A23" s="10" t="str">
        <f t="shared" si="4"/>
        <v/>
      </c>
      <c r="C23" s="49"/>
      <c r="D23" s="49"/>
      <c r="E23" s="10"/>
      <c r="F23" s="10"/>
      <c r="G23" s="10"/>
      <c r="M23" s="9"/>
      <c r="O23" s="100"/>
      <c r="P23" s="101"/>
    </row>
    <row r="24" spans="1:16" x14ac:dyDescent="0.25">
      <c r="A24" s="10" t="str">
        <f t="shared" si="4"/>
        <v/>
      </c>
      <c r="C24" s="49"/>
      <c r="D24" s="49"/>
      <c r="E24" s="10"/>
      <c r="F24" s="10"/>
      <c r="G24" s="10"/>
      <c r="M24" s="9"/>
      <c r="O24" s="100"/>
      <c r="P24" s="101"/>
    </row>
    <row r="25" spans="1:16" x14ac:dyDescent="0.25">
      <c r="A25" s="10" t="str">
        <f t="shared" si="4"/>
        <v/>
      </c>
      <c r="C25" s="49"/>
      <c r="D25" s="49"/>
      <c r="E25" s="10"/>
      <c r="F25" s="10"/>
      <c r="G25" s="10"/>
      <c r="I25" s="9"/>
      <c r="M25" s="9"/>
      <c r="O25" s="100"/>
      <c r="P25" s="104"/>
    </row>
    <row r="26" spans="1:16" x14ac:dyDescent="0.25">
      <c r="A26" s="10" t="str">
        <f t="shared" si="4"/>
        <v/>
      </c>
      <c r="C26" s="49"/>
      <c r="D26" s="49"/>
      <c r="E26" s="10"/>
      <c r="F26" s="10"/>
      <c r="G26" s="10"/>
      <c r="M26" s="9"/>
      <c r="O26" s="100"/>
      <c r="P26" s="101"/>
    </row>
    <row r="27" spans="1:16" x14ac:dyDescent="0.25">
      <c r="A27" s="10" t="str">
        <f t="shared" si="4"/>
        <v/>
      </c>
      <c r="C27" s="49"/>
      <c r="E27" s="10"/>
      <c r="F27" s="10"/>
      <c r="G27" s="10"/>
      <c r="M27" s="9"/>
      <c r="O27" s="100"/>
      <c r="P27" s="101"/>
    </row>
    <row r="28" spans="1:16" x14ac:dyDescent="0.25">
      <c r="A28" s="10" t="str">
        <f t="shared" si="4"/>
        <v/>
      </c>
      <c r="C28" s="49"/>
      <c r="E28" s="10"/>
      <c r="F28" s="10"/>
      <c r="G28" s="10"/>
      <c r="M28" s="9"/>
      <c r="O28" s="100"/>
      <c r="P28" s="101"/>
    </row>
    <row r="29" spans="1:16" x14ac:dyDescent="0.25">
      <c r="A29" s="10" t="str">
        <f t="shared" si="4"/>
        <v/>
      </c>
      <c r="C29" s="49"/>
      <c r="E29" s="10"/>
      <c r="F29" s="10"/>
      <c r="G29" s="10"/>
      <c r="M29" s="9"/>
      <c r="O29" s="100"/>
      <c r="P29" s="101"/>
    </row>
    <row r="30" spans="1:16" x14ac:dyDescent="0.25">
      <c r="A30" s="10" t="str">
        <f t="shared" si="4"/>
        <v/>
      </c>
      <c r="C30" s="49"/>
      <c r="E30" s="10"/>
      <c r="F30" s="10"/>
      <c r="G30" s="10"/>
      <c r="M30" s="9"/>
      <c r="O30" s="100"/>
      <c r="P30" s="101"/>
    </row>
    <row r="31" spans="1:16" x14ac:dyDescent="0.25">
      <c r="A31" s="10" t="str">
        <f t="shared" si="4"/>
        <v/>
      </c>
      <c r="C31" s="49"/>
      <c r="E31" s="10"/>
      <c r="F31" s="10"/>
      <c r="G31" s="10"/>
      <c r="M31" s="9"/>
      <c r="O31" s="100"/>
      <c r="P31" s="104"/>
    </row>
    <row r="32" spans="1:16" x14ac:dyDescent="0.25">
      <c r="A32" s="10" t="str">
        <f t="shared" si="4"/>
        <v/>
      </c>
      <c r="C32" s="49"/>
      <c r="E32" s="10"/>
      <c r="F32" s="10"/>
      <c r="G32" s="10"/>
      <c r="M32" s="9"/>
      <c r="O32" s="100"/>
      <c r="P32" s="101"/>
    </row>
    <row r="33" spans="1:16" x14ac:dyDescent="0.25">
      <c r="A33" s="10" t="str">
        <f t="shared" si="4"/>
        <v/>
      </c>
      <c r="C33" s="49"/>
      <c r="E33" s="10"/>
      <c r="F33" s="10"/>
      <c r="G33" s="10"/>
      <c r="M33" s="9"/>
      <c r="O33" s="100"/>
      <c r="P33" s="101"/>
    </row>
    <row r="34" spans="1:16" x14ac:dyDescent="0.25">
      <c r="A34" s="10" t="str">
        <f t="shared" si="4"/>
        <v/>
      </c>
      <c r="C34" s="49"/>
      <c r="E34" s="10"/>
      <c r="F34" s="10"/>
      <c r="G34" s="10"/>
      <c r="J34" s="10"/>
      <c r="M34" s="9"/>
      <c r="O34" s="100"/>
      <c r="P34" s="101"/>
    </row>
    <row r="35" spans="1:16" x14ac:dyDescent="0.25">
      <c r="A35" s="10" t="str">
        <f t="shared" si="4"/>
        <v/>
      </c>
      <c r="C35" s="49"/>
      <c r="E35" s="10"/>
      <c r="F35" s="10"/>
      <c r="G35" s="10"/>
      <c r="M35" s="9"/>
      <c r="O35" s="100"/>
      <c r="P35" s="104"/>
    </row>
    <row r="36" spans="1:16" ht="15.75" thickBot="1" x14ac:dyDescent="0.3">
      <c r="A36" s="10" t="str">
        <f t="shared" si="4"/>
        <v/>
      </c>
      <c r="C36" s="49"/>
      <c r="E36" s="10"/>
      <c r="F36" s="10"/>
      <c r="G36" s="10"/>
      <c r="M36" s="9"/>
      <c r="O36" s="100"/>
      <c r="P36" s="102"/>
    </row>
    <row r="37" spans="1:16" ht="15.75" thickTop="1" x14ac:dyDescent="0.25">
      <c r="E37" s="10"/>
      <c r="F37" s="10"/>
      <c r="G37" s="10"/>
      <c r="M37" s="9"/>
    </row>
    <row r="38" spans="1:16" x14ac:dyDescent="0.25">
      <c r="E38" s="10"/>
      <c r="F38" s="10"/>
      <c r="G38" s="10"/>
      <c r="M38" s="9"/>
    </row>
    <row r="39" spans="1:16" x14ac:dyDescent="0.25">
      <c r="E39" s="10"/>
      <c r="F39" s="10"/>
      <c r="G39" s="10"/>
    </row>
    <row r="40" spans="1:16" x14ac:dyDescent="0.25">
      <c r="E40" s="10"/>
      <c r="F40" s="10"/>
      <c r="G40" s="10"/>
    </row>
    <row r="41" spans="1:16" x14ac:dyDescent="0.25">
      <c r="E41" s="10"/>
      <c r="F41" s="10"/>
      <c r="G41" s="10"/>
    </row>
    <row r="42" spans="1:16" x14ac:dyDescent="0.25">
      <c r="E42" s="10"/>
      <c r="F42" s="10"/>
      <c r="G42" s="10"/>
    </row>
    <row r="43" spans="1:16" x14ac:dyDescent="0.25">
      <c r="E43" s="10"/>
      <c r="F43" s="10"/>
      <c r="G43" s="10"/>
    </row>
    <row r="44" spans="1:16" x14ac:dyDescent="0.25">
      <c r="E44" s="10"/>
      <c r="F44" s="10"/>
      <c r="G44" s="10"/>
    </row>
    <row r="45" spans="1:16" x14ac:dyDescent="0.25">
      <c r="E45" s="10"/>
      <c r="F45" s="10"/>
      <c r="G45" s="10"/>
    </row>
    <row r="46" spans="1:16" x14ac:dyDescent="0.25">
      <c r="E46" s="10"/>
      <c r="F46" s="10"/>
      <c r="G46" s="10"/>
    </row>
    <row r="47" spans="1:16" x14ac:dyDescent="0.25">
      <c r="E47" s="10"/>
      <c r="F47" s="10"/>
      <c r="G47" s="10"/>
    </row>
    <row r="48" spans="1:16" x14ac:dyDescent="0.25">
      <c r="E48" s="10"/>
      <c r="F48" s="10"/>
      <c r="G48" s="10"/>
    </row>
    <row r="49" spans="4:7" x14ac:dyDescent="0.25">
      <c r="E49" s="10"/>
      <c r="F49" s="10"/>
      <c r="G49" s="10"/>
    </row>
    <row r="50" spans="4:7" x14ac:dyDescent="0.25">
      <c r="E50" s="10"/>
      <c r="F50" s="10"/>
      <c r="G50" s="10"/>
    </row>
    <row r="51" spans="4:7" x14ac:dyDescent="0.25">
      <c r="E51" s="10"/>
      <c r="F51" s="10"/>
      <c r="G51" s="10"/>
    </row>
    <row r="52" spans="4:7" x14ac:dyDescent="0.25">
      <c r="E52" s="10"/>
      <c r="F52" s="10"/>
      <c r="G52" s="10"/>
    </row>
    <row r="53" spans="4:7" x14ac:dyDescent="0.25">
      <c r="E53" s="10"/>
      <c r="F53" s="10"/>
      <c r="G53" s="10"/>
    </row>
    <row r="54" spans="4:7" x14ac:dyDescent="0.25">
      <c r="D54" s="10" t="s">
        <v>16</v>
      </c>
      <c r="E54" s="10"/>
      <c r="F54" s="10"/>
      <c r="G54" s="10"/>
    </row>
    <row r="55" spans="4:7" x14ac:dyDescent="0.25">
      <c r="E55" s="10"/>
      <c r="F55" s="10"/>
      <c r="G55" s="10"/>
    </row>
    <row r="56" spans="4:7" x14ac:dyDescent="0.25">
      <c r="E56" s="10"/>
      <c r="F56" s="10"/>
      <c r="G56" s="10"/>
    </row>
    <row r="57" spans="4:7" x14ac:dyDescent="0.25">
      <c r="E57" s="10"/>
      <c r="F57" s="10"/>
      <c r="G57" s="10"/>
    </row>
    <row r="58" spans="4:7" x14ac:dyDescent="0.25">
      <c r="E58" s="10"/>
      <c r="F58" s="10"/>
      <c r="G58" s="10"/>
    </row>
    <row r="59" spans="4:7" x14ac:dyDescent="0.25">
      <c r="E59" s="10"/>
      <c r="F59" s="10"/>
      <c r="G59" s="10"/>
    </row>
    <row r="60" spans="4:7" x14ac:dyDescent="0.25">
      <c r="E60" s="10"/>
      <c r="F60" s="10"/>
      <c r="G60" s="10"/>
    </row>
    <row r="61" spans="4:7" x14ac:dyDescent="0.25">
      <c r="E61" s="10"/>
      <c r="F61" s="10"/>
      <c r="G61" s="10"/>
    </row>
    <row r="62" spans="4:7" x14ac:dyDescent="0.25">
      <c r="E62" s="10"/>
      <c r="F62" s="10"/>
      <c r="G62" s="10"/>
    </row>
    <row r="63" spans="4:7" x14ac:dyDescent="0.25">
      <c r="E63" s="10"/>
      <c r="F63" s="10"/>
      <c r="G63" s="10"/>
    </row>
    <row r="64" spans="4:7" x14ac:dyDescent="0.25">
      <c r="E64" s="10"/>
      <c r="F64" s="10"/>
      <c r="G64" s="10"/>
    </row>
    <row r="65" spans="5:7" x14ac:dyDescent="0.25">
      <c r="E65" s="10"/>
      <c r="F65" s="10"/>
      <c r="G65" s="10"/>
    </row>
    <row r="66" spans="5:7" x14ac:dyDescent="0.25">
      <c r="E66" s="10"/>
      <c r="F66" s="10"/>
      <c r="G66" s="10"/>
    </row>
    <row r="67" spans="5:7" x14ac:dyDescent="0.25">
      <c r="E67" s="10"/>
      <c r="F67" s="10"/>
      <c r="G67" s="10"/>
    </row>
    <row r="68" spans="5:7" x14ac:dyDescent="0.25">
      <c r="E68" s="10"/>
      <c r="F68" s="10"/>
      <c r="G68" s="10"/>
    </row>
    <row r="69" spans="5:7" x14ac:dyDescent="0.25">
      <c r="E69" s="10"/>
      <c r="F69" s="10"/>
      <c r="G69" s="10"/>
    </row>
    <row r="70" spans="5:7" x14ac:dyDescent="0.25">
      <c r="E70" s="10"/>
      <c r="F70" s="10"/>
      <c r="G70" s="10"/>
    </row>
    <row r="71" spans="5:7" x14ac:dyDescent="0.25">
      <c r="E71" s="10"/>
      <c r="F71" s="10"/>
      <c r="G71" s="10"/>
    </row>
    <row r="72" spans="5:7" x14ac:dyDescent="0.25">
      <c r="E72" s="10"/>
      <c r="F72" s="10"/>
      <c r="G72" s="10"/>
    </row>
    <row r="73" spans="5:7" x14ac:dyDescent="0.25">
      <c r="E73" s="10"/>
      <c r="F73" s="10"/>
      <c r="G73" s="10"/>
    </row>
    <row r="74" spans="5:7" x14ac:dyDescent="0.25">
      <c r="E74" s="10"/>
      <c r="F74" s="10"/>
      <c r="G74" s="10"/>
    </row>
    <row r="75" spans="5:7" x14ac:dyDescent="0.25">
      <c r="E75" s="10"/>
      <c r="F75" s="10"/>
      <c r="G75" s="10"/>
    </row>
    <row r="76" spans="5:7" x14ac:dyDescent="0.25">
      <c r="E76" s="10"/>
      <c r="F76" s="10"/>
      <c r="G76" s="10"/>
    </row>
    <row r="77" spans="5:7" x14ac:dyDescent="0.25">
      <c r="E77" s="10"/>
      <c r="F77" s="10"/>
      <c r="G77" s="10"/>
    </row>
    <row r="78" spans="5:7" x14ac:dyDescent="0.25">
      <c r="E78" s="10"/>
      <c r="F78" s="10"/>
      <c r="G78" s="10"/>
    </row>
    <row r="79" spans="5:7" x14ac:dyDescent="0.25">
      <c r="E79" s="10"/>
      <c r="F79" s="10"/>
      <c r="G79" s="10"/>
    </row>
    <row r="80" spans="5:7" x14ac:dyDescent="0.25">
      <c r="E80" s="10"/>
      <c r="F80" s="10"/>
      <c r="G80" s="10"/>
    </row>
    <row r="81" spans="5:7" x14ac:dyDescent="0.25">
      <c r="E81" s="10"/>
      <c r="F81" s="10"/>
      <c r="G81" s="10"/>
    </row>
    <row r="82" spans="5:7" x14ac:dyDescent="0.25">
      <c r="E82" s="10"/>
      <c r="F82" s="10"/>
      <c r="G82" s="10"/>
    </row>
    <row r="83" spans="5:7" x14ac:dyDescent="0.25">
      <c r="E83" s="10"/>
      <c r="F83" s="10"/>
      <c r="G83" s="10"/>
    </row>
    <row r="84" spans="5:7" x14ac:dyDescent="0.25">
      <c r="E84" s="10"/>
      <c r="F84" s="10"/>
      <c r="G84" s="10"/>
    </row>
    <row r="85" spans="5:7" x14ac:dyDescent="0.25">
      <c r="E85" s="10"/>
      <c r="F85" s="10"/>
      <c r="G85" s="10"/>
    </row>
    <row r="86" spans="5:7" x14ac:dyDescent="0.25">
      <c r="E86" s="10"/>
      <c r="F86" s="10"/>
      <c r="G86" s="10"/>
    </row>
    <row r="87" spans="5:7" x14ac:dyDescent="0.25">
      <c r="E87" s="10"/>
      <c r="F87" s="10"/>
      <c r="G87" s="10"/>
    </row>
    <row r="88" spans="5:7" x14ac:dyDescent="0.25">
      <c r="E88" s="10"/>
      <c r="F88" s="10"/>
      <c r="G88" s="10"/>
    </row>
    <row r="89" spans="5:7" x14ac:dyDescent="0.25">
      <c r="E89" s="10"/>
      <c r="F89" s="10"/>
      <c r="G89" s="10"/>
    </row>
    <row r="90" spans="5:7" x14ac:dyDescent="0.25">
      <c r="E90" s="10"/>
      <c r="F90" s="10"/>
      <c r="G90" s="10"/>
    </row>
    <row r="91" spans="5:7" x14ac:dyDescent="0.25">
      <c r="E91" s="10"/>
      <c r="F91" s="10"/>
      <c r="G91" s="10"/>
    </row>
    <row r="92" spans="5:7" x14ac:dyDescent="0.25">
      <c r="E92" s="10"/>
      <c r="F92" s="10"/>
      <c r="G92" s="10"/>
    </row>
    <row r="93" spans="5:7" x14ac:dyDescent="0.25">
      <c r="E93" s="10"/>
      <c r="F93" s="10"/>
      <c r="G93" s="10"/>
    </row>
    <row r="94" spans="5:7" x14ac:dyDescent="0.25">
      <c r="E94" s="10"/>
      <c r="F94" s="10"/>
      <c r="G94" s="10"/>
    </row>
    <row r="95" spans="5:7" x14ac:dyDescent="0.25">
      <c r="E95" s="10"/>
      <c r="F95" s="10"/>
      <c r="G95" s="10"/>
    </row>
    <row r="96" spans="5:7" x14ac:dyDescent="0.25">
      <c r="E96" s="10"/>
      <c r="F96" s="10"/>
      <c r="G96" s="10"/>
    </row>
    <row r="97" spans="5:7" x14ac:dyDescent="0.25">
      <c r="E97" s="10"/>
      <c r="F97" s="10"/>
      <c r="G97" s="10"/>
    </row>
    <row r="98" spans="5:7" x14ac:dyDescent="0.25">
      <c r="E98" s="10"/>
      <c r="F98" s="10"/>
      <c r="G98" s="10"/>
    </row>
    <row r="99" spans="5:7" x14ac:dyDescent="0.25">
      <c r="E99" s="10"/>
      <c r="F99" s="10"/>
      <c r="G99" s="10"/>
    </row>
    <row r="100" spans="5:7" x14ac:dyDescent="0.25">
      <c r="E100" s="10"/>
      <c r="F100" s="10"/>
      <c r="G100" s="10"/>
    </row>
    <row r="101" spans="5:7" x14ac:dyDescent="0.25">
      <c r="E101" s="10"/>
      <c r="F101" s="10"/>
      <c r="G101" s="10"/>
    </row>
    <row r="102" spans="5:7" x14ac:dyDescent="0.25">
      <c r="E102" s="10"/>
      <c r="F102" s="10"/>
      <c r="G102" s="10"/>
    </row>
    <row r="103" spans="5:7" x14ac:dyDescent="0.25">
      <c r="E103" s="10"/>
      <c r="F103" s="10"/>
      <c r="G103" s="10"/>
    </row>
    <row r="104" spans="5:7" x14ac:dyDescent="0.25">
      <c r="E104" s="10"/>
      <c r="F104" s="10"/>
      <c r="G104" s="10"/>
    </row>
    <row r="105" spans="5:7" x14ac:dyDescent="0.25">
      <c r="E105" s="10"/>
      <c r="F105" s="10"/>
      <c r="G105" s="10"/>
    </row>
    <row r="106" spans="5:7" x14ac:dyDescent="0.25">
      <c r="E106" s="10"/>
      <c r="F106" s="10"/>
      <c r="G106" s="10"/>
    </row>
    <row r="107" spans="5:7" x14ac:dyDescent="0.25">
      <c r="E107" s="10"/>
      <c r="F107" s="10"/>
      <c r="G107" s="10"/>
    </row>
    <row r="108" spans="5:7" x14ac:dyDescent="0.25">
      <c r="E108" s="10"/>
      <c r="F108" s="10"/>
      <c r="G108" s="10"/>
    </row>
    <row r="109" spans="5:7" x14ac:dyDescent="0.25">
      <c r="E109" s="10"/>
      <c r="F109" s="10"/>
      <c r="G109" s="10"/>
    </row>
    <row r="110" spans="5:7" x14ac:dyDescent="0.25">
      <c r="E110" s="10"/>
      <c r="F110" s="10"/>
      <c r="G110" s="10"/>
    </row>
    <row r="111" spans="5:7" x14ac:dyDescent="0.25">
      <c r="E111" s="10"/>
      <c r="F111" s="10"/>
      <c r="G111" s="10"/>
    </row>
    <row r="112" spans="5:7" x14ac:dyDescent="0.25">
      <c r="E112" s="10"/>
      <c r="F112" s="10"/>
      <c r="G112" s="10"/>
    </row>
    <row r="113" spans="5:7" x14ac:dyDescent="0.25">
      <c r="E113" s="10"/>
      <c r="F113" s="10"/>
      <c r="G113" s="10"/>
    </row>
    <row r="114" spans="5:7" x14ac:dyDescent="0.25">
      <c r="E114" s="10"/>
      <c r="F114" s="10"/>
      <c r="G114" s="10"/>
    </row>
    <row r="115" spans="5:7" x14ac:dyDescent="0.25">
      <c r="E115" s="10"/>
      <c r="F115" s="10"/>
      <c r="G115" s="10"/>
    </row>
    <row r="116" spans="5:7" x14ac:dyDescent="0.25">
      <c r="E116" s="10"/>
      <c r="F116" s="10"/>
      <c r="G116" s="10"/>
    </row>
    <row r="117" spans="5:7" x14ac:dyDescent="0.25">
      <c r="E117" s="10"/>
      <c r="F117" s="10"/>
      <c r="G117" s="10"/>
    </row>
    <row r="118" spans="5:7" x14ac:dyDescent="0.25">
      <c r="E118" s="10"/>
      <c r="F118" s="10"/>
      <c r="G118" s="10"/>
    </row>
    <row r="119" spans="5:7" x14ac:dyDescent="0.25">
      <c r="E119" s="10"/>
      <c r="F119" s="10"/>
      <c r="G119" s="10"/>
    </row>
    <row r="120" spans="5:7" x14ac:dyDescent="0.25">
      <c r="E120" s="10"/>
      <c r="F120" s="10"/>
      <c r="G120" s="10"/>
    </row>
    <row r="121" spans="5:7" x14ac:dyDescent="0.25">
      <c r="E121" s="10"/>
      <c r="F121" s="10"/>
      <c r="G121" s="10"/>
    </row>
    <row r="122" spans="5:7" x14ac:dyDescent="0.25">
      <c r="E122" s="10"/>
      <c r="F122" s="10"/>
      <c r="G122" s="10"/>
    </row>
    <row r="123" spans="5:7" x14ac:dyDescent="0.25">
      <c r="E123" s="10"/>
      <c r="F123" s="10"/>
      <c r="G123" s="10"/>
    </row>
    <row r="124" spans="5:7" x14ac:dyDescent="0.25">
      <c r="E124" s="10"/>
      <c r="F124" s="10"/>
      <c r="G124" s="10"/>
    </row>
    <row r="125" spans="5:7" x14ac:dyDescent="0.25">
      <c r="E125" s="10"/>
      <c r="F125" s="10"/>
      <c r="G125" s="10"/>
    </row>
    <row r="126" spans="5:7" x14ac:dyDescent="0.25">
      <c r="E126" s="10"/>
      <c r="F126" s="10"/>
      <c r="G126" s="10"/>
    </row>
    <row r="127" spans="5:7" x14ac:dyDescent="0.25">
      <c r="E127" s="10"/>
      <c r="F127" s="10"/>
      <c r="G127" s="10"/>
    </row>
    <row r="128" spans="5:7" x14ac:dyDescent="0.25">
      <c r="E128" s="10"/>
      <c r="F128" s="10"/>
      <c r="G128" s="10"/>
    </row>
    <row r="129" spans="5:7" x14ac:dyDescent="0.25">
      <c r="E129" s="10"/>
      <c r="F129" s="10"/>
      <c r="G129" s="10"/>
    </row>
    <row r="130" spans="5:7" x14ac:dyDescent="0.25">
      <c r="E130" s="10"/>
      <c r="F130" s="10"/>
      <c r="G130" s="10"/>
    </row>
    <row r="131" spans="5:7" x14ac:dyDescent="0.25">
      <c r="E131" s="10"/>
      <c r="F131" s="10"/>
      <c r="G131" s="10"/>
    </row>
    <row r="132" spans="5:7" x14ac:dyDescent="0.25">
      <c r="E132" s="10"/>
      <c r="F132" s="10"/>
      <c r="G132" s="10"/>
    </row>
    <row r="133" spans="5:7" x14ac:dyDescent="0.25">
      <c r="E133" s="10"/>
      <c r="F133" s="10"/>
      <c r="G133" s="10"/>
    </row>
    <row r="134" spans="5:7" x14ac:dyDescent="0.25">
      <c r="E134" s="10"/>
      <c r="F134" s="10"/>
      <c r="G134" s="10"/>
    </row>
    <row r="1048562" spans="16:16" ht="15" customHeight="1" x14ac:dyDescent="0.25"/>
    <row r="1048563" spans="16:16" x14ac:dyDescent="0.25">
      <c r="P1048563" s="1"/>
    </row>
    <row r="1048564" spans="16:16" x14ac:dyDescent="0.25">
      <c r="P1048564" s="1"/>
    </row>
    <row r="1048565" spans="16:16" x14ac:dyDescent="0.25">
      <c r="P1048565" s="1"/>
    </row>
    <row r="1048566" spans="16:16" x14ac:dyDescent="0.25">
      <c r="P1048566" s="1"/>
    </row>
    <row r="1048567" spans="16:16" x14ac:dyDescent="0.25">
      <c r="P1048567" s="1"/>
    </row>
    <row r="1048568" spans="16:16" x14ac:dyDescent="0.25">
      <c r="P1048568" s="1"/>
    </row>
    <row r="1048569" spans="16:16" x14ac:dyDescent="0.25">
      <c r="P1048569" s="1"/>
    </row>
    <row r="1048570" spans="16:16" x14ac:dyDescent="0.25">
      <c r="P1048570" s="1"/>
    </row>
    <row r="1048571" spans="16:16" x14ac:dyDescent="0.25">
      <c r="P1048571" s="1"/>
    </row>
    <row r="1048572" spans="16:16" x14ac:dyDescent="0.25">
      <c r="P1048572" s="1"/>
    </row>
    <row r="1048573" spans="16:16" x14ac:dyDescent="0.25">
      <c r="P1048573" s="1"/>
    </row>
    <row r="1048574" spans="16:16" x14ac:dyDescent="0.25">
      <c r="P1048574" s="1"/>
    </row>
    <row r="1048575" spans="16:16" x14ac:dyDescent="0.25">
      <c r="P1048575" s="1"/>
    </row>
    <row r="1048576" spans="16:16" x14ac:dyDescent="0.25">
      <c r="P1048576" s="1"/>
    </row>
  </sheetData>
  <autoFilter ref="A1:O1048562" xr:uid="{06217252-A393-4D5C-A1F6-998753E88DFB}"/>
  <conditionalFormatting sqref="H1:H1048576">
    <cfRule type="cellIs" dxfId="45" priority="1" operator="equal">
      <formula>"On Hold"</formula>
    </cfRule>
    <cfRule type="cellIs" dxfId="44" priority="2" operator="equal">
      <formula>"Completed"</formula>
    </cfRule>
    <cfRule type="cellIs" dxfId="43" priority="3" operator="equal">
      <formula>"Failed"</formula>
    </cfRule>
  </conditionalFormatting>
  <dataValidations count="1">
    <dataValidation type="list" allowBlank="1" showInputMessage="1" showErrorMessage="1" sqref="H1:H1048576" xr:uid="{F644EB64-A141-43D4-B4E4-00E7F75FA630}">
      <formula1>"Not Started, In Progress, Failed, On Hold, Completed, New Requirement"</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7B7E-14A6-4F2A-8964-60F580043B93}">
  <dimension ref="A1:K1048576"/>
  <sheetViews>
    <sheetView showGridLines="0" zoomScale="88" zoomScaleNormal="88" workbookViewId="0">
      <pane ySplit="1" topLeftCell="A2" activePane="bottomLeft" state="frozen"/>
      <selection pane="bottomLeft"/>
    </sheetView>
  </sheetViews>
  <sheetFormatPr defaultColWidth="35" defaultRowHeight="15" x14ac:dyDescent="0.25"/>
  <cols>
    <col min="1" max="1" width="15.5703125" style="105" customWidth="1"/>
    <col min="2" max="2" width="24.5703125" style="105" customWidth="1"/>
    <col min="3" max="3" width="35" style="105" customWidth="1"/>
    <col min="4" max="4" width="24" style="54" customWidth="1"/>
    <col min="5" max="5" width="44.42578125" style="106" customWidth="1"/>
    <col min="6" max="6" width="26.5703125" style="106" customWidth="1"/>
    <col min="7" max="7" width="22.7109375" style="105" customWidth="1"/>
    <col min="8" max="9" width="35" style="105" customWidth="1"/>
    <col min="10" max="10" width="35" style="105"/>
    <col min="11" max="11" width="102" style="105" customWidth="1"/>
    <col min="12" max="16384" width="35" style="105"/>
  </cols>
  <sheetData>
    <row r="1" spans="1:11" customFormat="1" ht="15.75" thickTop="1" x14ac:dyDescent="0.25">
      <c r="A1" s="107" t="s">
        <v>17</v>
      </c>
      <c r="B1" s="107" t="s">
        <v>0</v>
      </c>
      <c r="C1" s="107" t="s">
        <v>1</v>
      </c>
      <c r="D1" s="108" t="s">
        <v>2</v>
      </c>
      <c r="E1" s="109" t="s">
        <v>3</v>
      </c>
      <c r="F1" s="109" t="s">
        <v>4</v>
      </c>
      <c r="G1" s="109" t="s">
        <v>5</v>
      </c>
      <c r="H1" s="107" t="s">
        <v>6</v>
      </c>
      <c r="I1" s="109" t="s">
        <v>8</v>
      </c>
      <c r="J1" s="109" t="s">
        <v>9</v>
      </c>
      <c r="K1" s="110" t="s">
        <v>12</v>
      </c>
    </row>
    <row r="2" spans="1:11" s="1" customFormat="1" x14ac:dyDescent="0.25">
      <c r="A2" s="9"/>
      <c r="B2" s="9"/>
      <c r="C2" s="51"/>
      <c r="D2" s="111"/>
      <c r="E2" s="50"/>
      <c r="F2" s="50"/>
      <c r="G2" s="51"/>
      <c r="H2" s="9"/>
      <c r="I2" s="9"/>
      <c r="J2" s="9"/>
      <c r="K2" s="112"/>
    </row>
    <row r="3" spans="1:11" s="1" customFormat="1" x14ac:dyDescent="0.25">
      <c r="A3" s="9"/>
      <c r="B3" s="9"/>
      <c r="C3" s="51"/>
      <c r="D3" s="111"/>
      <c r="E3" s="50"/>
      <c r="F3" s="50"/>
      <c r="G3" s="51"/>
      <c r="H3" s="9"/>
      <c r="I3" s="9"/>
      <c r="J3" s="9"/>
      <c r="K3" s="112"/>
    </row>
    <row r="4" spans="1:11" s="1" customFormat="1" x14ac:dyDescent="0.25">
      <c r="A4" s="9"/>
      <c r="B4" s="9"/>
      <c r="C4" s="51"/>
      <c r="D4" s="111"/>
      <c r="E4" s="50"/>
      <c r="F4" s="50"/>
      <c r="G4" s="51"/>
      <c r="H4" s="9"/>
      <c r="I4" s="9"/>
      <c r="J4" s="9"/>
      <c r="K4" s="112"/>
    </row>
    <row r="5" spans="1:11" s="1" customFormat="1" x14ac:dyDescent="0.25">
      <c r="A5" s="9"/>
      <c r="B5" s="9"/>
      <c r="C5" s="51"/>
      <c r="D5" s="111"/>
      <c r="E5" s="50"/>
      <c r="F5" s="50"/>
      <c r="G5" s="51"/>
      <c r="H5" s="9"/>
      <c r="I5" s="9"/>
      <c r="J5" s="9"/>
      <c r="K5" s="112"/>
    </row>
    <row r="6" spans="1:11" s="1" customFormat="1" x14ac:dyDescent="0.25">
      <c r="A6" s="9"/>
      <c r="B6" s="9"/>
      <c r="C6" s="51"/>
      <c r="D6" s="111"/>
      <c r="E6" s="50"/>
      <c r="F6" s="50"/>
      <c r="G6" s="51"/>
      <c r="H6" s="9"/>
      <c r="I6" s="9"/>
      <c r="J6" s="9"/>
      <c r="K6" s="112"/>
    </row>
    <row r="7" spans="1:11" s="1" customFormat="1" x14ac:dyDescent="0.25">
      <c r="A7" s="9"/>
      <c r="B7" s="9"/>
      <c r="C7" s="51"/>
      <c r="D7" s="111"/>
      <c r="E7" s="50"/>
      <c r="F7" s="50"/>
      <c r="G7" s="51"/>
      <c r="H7" s="9"/>
      <c r="I7" s="9"/>
      <c r="J7" s="9"/>
      <c r="K7" s="112"/>
    </row>
    <row r="8" spans="1:11" s="1" customFormat="1" x14ac:dyDescent="0.25">
      <c r="A8" s="9"/>
      <c r="B8" s="9"/>
      <c r="C8" s="51"/>
      <c r="D8" s="111"/>
      <c r="E8" s="51"/>
      <c r="F8" s="50"/>
      <c r="G8" s="51"/>
      <c r="H8" s="9"/>
      <c r="I8" s="9"/>
      <c r="J8" s="9"/>
      <c r="K8" s="112"/>
    </row>
    <row r="9" spans="1:11" s="1" customFormat="1" x14ac:dyDescent="0.25">
      <c r="A9" s="9"/>
      <c r="B9" s="9"/>
      <c r="C9" s="51"/>
      <c r="D9" s="111"/>
      <c r="E9" s="50"/>
      <c r="F9" s="50"/>
      <c r="G9" s="51"/>
      <c r="H9" s="9"/>
      <c r="I9" s="9"/>
      <c r="J9" s="9"/>
      <c r="K9" s="112"/>
    </row>
    <row r="10" spans="1:11" s="1" customFormat="1" x14ac:dyDescent="0.25">
      <c r="A10" s="9"/>
      <c r="B10" s="9"/>
      <c r="C10" s="51"/>
      <c r="D10" s="111"/>
      <c r="E10" s="50"/>
      <c r="F10" s="50"/>
      <c r="G10" s="51"/>
      <c r="H10" s="9"/>
      <c r="I10" s="9"/>
      <c r="J10" s="9"/>
      <c r="K10" s="112"/>
    </row>
    <row r="11" spans="1:11" s="1" customFormat="1" x14ac:dyDescent="0.25">
      <c r="A11" s="9"/>
      <c r="B11" s="9"/>
      <c r="C11" s="51"/>
      <c r="D11" s="111"/>
      <c r="E11" s="50"/>
      <c r="F11" s="50"/>
      <c r="G11" s="51"/>
      <c r="H11" s="9"/>
      <c r="I11" s="9"/>
      <c r="J11" s="9"/>
      <c r="K11" s="112"/>
    </row>
    <row r="12" spans="1:11" s="1" customFormat="1" x14ac:dyDescent="0.25">
      <c r="A12" s="9"/>
      <c r="B12" s="9"/>
      <c r="C12" s="51"/>
      <c r="D12" s="111"/>
      <c r="E12" s="50"/>
      <c r="F12" s="50"/>
      <c r="G12" s="51"/>
      <c r="H12" s="9"/>
      <c r="I12" s="9"/>
      <c r="J12" s="9"/>
      <c r="K12" s="112"/>
    </row>
    <row r="13" spans="1:11" s="1" customFormat="1" x14ac:dyDescent="0.25">
      <c r="A13" s="9"/>
      <c r="B13" s="9"/>
      <c r="C13" s="51"/>
      <c r="D13" s="111"/>
      <c r="E13" s="50"/>
      <c r="F13" s="50"/>
      <c r="G13" s="9"/>
      <c r="H13" s="9"/>
      <c r="I13" s="9"/>
      <c r="J13" s="9"/>
      <c r="K13" s="112"/>
    </row>
    <row r="14" spans="1:11" s="1" customFormat="1" x14ac:dyDescent="0.25">
      <c r="A14" s="9"/>
      <c r="B14" s="9"/>
      <c r="C14" s="51"/>
      <c r="D14" s="111"/>
      <c r="E14" s="50"/>
      <c r="F14" s="50"/>
      <c r="G14" s="9"/>
      <c r="H14" s="9"/>
      <c r="I14" s="9"/>
      <c r="J14" s="9"/>
      <c r="K14" s="112"/>
    </row>
    <row r="15" spans="1:11" s="1" customFormat="1" x14ac:dyDescent="0.25">
      <c r="A15" s="9"/>
      <c r="B15" s="9"/>
      <c r="C15" s="51"/>
      <c r="D15" s="111"/>
      <c r="E15" s="50"/>
      <c r="F15" s="50"/>
      <c r="G15" s="9"/>
      <c r="H15" s="9"/>
      <c r="I15" s="9"/>
      <c r="J15" s="9"/>
      <c r="K15" s="112"/>
    </row>
    <row r="16" spans="1:11" s="1" customFormat="1" x14ac:dyDescent="0.25">
      <c r="A16" s="9"/>
      <c r="B16" s="9"/>
      <c r="C16" s="51"/>
      <c r="D16" s="111"/>
      <c r="E16" s="113"/>
      <c r="F16" s="50"/>
      <c r="G16" s="9"/>
      <c r="H16" s="9"/>
      <c r="I16" s="9"/>
      <c r="J16" s="9"/>
      <c r="K16" s="112"/>
    </row>
    <row r="17" spans="1:11" s="1" customFormat="1" x14ac:dyDescent="0.25">
      <c r="A17" s="9"/>
      <c r="B17" s="9"/>
      <c r="C17" s="51"/>
      <c r="D17" s="111"/>
      <c r="E17" s="113"/>
      <c r="F17" s="29"/>
      <c r="G17" s="9"/>
      <c r="H17" s="9"/>
      <c r="I17" s="9"/>
      <c r="J17" s="9"/>
      <c r="K17" s="112"/>
    </row>
    <row r="18" spans="1:11" s="1" customFormat="1" x14ac:dyDescent="0.25">
      <c r="A18" s="9"/>
      <c r="B18" s="9"/>
      <c r="C18" s="51"/>
      <c r="D18" s="111"/>
      <c r="E18" s="113"/>
      <c r="F18" s="50"/>
      <c r="G18" s="9"/>
      <c r="H18" s="9"/>
      <c r="I18" s="9"/>
      <c r="J18" s="9"/>
      <c r="K18" s="112"/>
    </row>
    <row r="19" spans="1:11" s="1" customFormat="1" x14ac:dyDescent="0.25">
      <c r="A19" s="9"/>
      <c r="B19" s="9"/>
      <c r="C19" s="51"/>
      <c r="D19" s="111"/>
      <c r="E19" s="113"/>
      <c r="F19" s="50"/>
      <c r="G19" s="9"/>
      <c r="H19" s="9"/>
      <c r="I19" s="9"/>
      <c r="J19" s="9"/>
      <c r="K19" s="112"/>
    </row>
    <row r="20" spans="1:11" s="1" customFormat="1" x14ac:dyDescent="0.25">
      <c r="A20" s="9"/>
      <c r="B20" s="9"/>
      <c r="C20" s="51"/>
      <c r="D20" s="111"/>
      <c r="E20" s="113"/>
      <c r="F20" s="50"/>
      <c r="G20" s="9"/>
      <c r="H20" s="9"/>
      <c r="I20" s="9"/>
      <c r="J20" s="9"/>
      <c r="K20" s="112"/>
    </row>
    <row r="21" spans="1:11" s="1" customFormat="1" x14ac:dyDescent="0.25">
      <c r="A21" s="9"/>
      <c r="B21" s="9"/>
      <c r="C21" s="51"/>
      <c r="D21" s="111"/>
      <c r="E21" s="113"/>
      <c r="F21" s="50"/>
      <c r="G21" s="9"/>
      <c r="H21" s="9"/>
      <c r="I21" s="9"/>
      <c r="J21" s="9"/>
      <c r="K21" s="112"/>
    </row>
    <row r="22" spans="1:11" s="1" customFormat="1" x14ac:dyDescent="0.25">
      <c r="A22" s="9"/>
      <c r="B22" s="9"/>
      <c r="C22" s="51"/>
      <c r="D22" s="111"/>
      <c r="E22" s="50"/>
      <c r="F22" s="50"/>
      <c r="G22" s="9"/>
      <c r="H22" s="9"/>
      <c r="I22" s="9"/>
      <c r="J22" s="9"/>
      <c r="K22" s="112"/>
    </row>
    <row r="23" spans="1:11" s="1" customFormat="1" x14ac:dyDescent="0.25">
      <c r="A23" s="9"/>
      <c r="B23" s="9"/>
      <c r="C23" s="51"/>
      <c r="D23" s="111"/>
      <c r="E23" s="50"/>
      <c r="F23" s="50"/>
      <c r="G23" s="9"/>
      <c r="H23" s="9"/>
      <c r="I23" s="114"/>
      <c r="J23" s="115"/>
      <c r="K23" s="112"/>
    </row>
    <row r="24" spans="1:11" s="1" customFormat="1" x14ac:dyDescent="0.25">
      <c r="A24" s="9"/>
      <c r="B24" s="9"/>
      <c r="C24" s="51"/>
      <c r="D24" s="111"/>
      <c r="E24" s="50"/>
      <c r="F24" s="50"/>
      <c r="G24" s="9"/>
      <c r="H24" s="9"/>
      <c r="I24" s="9"/>
      <c r="J24" s="9"/>
      <c r="K24" s="112"/>
    </row>
    <row r="25" spans="1:11" s="1" customFormat="1" x14ac:dyDescent="0.25">
      <c r="A25" s="9"/>
      <c r="B25" s="9"/>
      <c r="C25" s="51"/>
      <c r="D25" s="111"/>
      <c r="E25" s="50"/>
      <c r="F25" s="50"/>
      <c r="G25" s="9"/>
      <c r="H25" s="9"/>
      <c r="I25" s="9"/>
      <c r="J25" s="9"/>
      <c r="K25" s="112"/>
    </row>
    <row r="26" spans="1:11" s="1" customFormat="1" x14ac:dyDescent="0.25">
      <c r="A26" s="9"/>
      <c r="B26" s="9"/>
      <c r="C26" s="51"/>
      <c r="D26" s="111"/>
      <c r="E26" s="50"/>
      <c r="F26" s="50"/>
      <c r="G26" s="9"/>
      <c r="H26" s="9"/>
      <c r="I26" s="116"/>
      <c r="J26" s="117"/>
      <c r="K26" s="112"/>
    </row>
    <row r="27" spans="1:11" s="1" customFormat="1" x14ac:dyDescent="0.25">
      <c r="A27" s="9"/>
      <c r="B27" s="9"/>
      <c r="C27" s="51"/>
      <c r="D27" s="111"/>
      <c r="E27" s="50"/>
      <c r="F27" s="50"/>
      <c r="G27" s="9"/>
      <c r="H27" s="9"/>
      <c r="I27" s="116"/>
      <c r="J27" s="117"/>
      <c r="K27" s="112"/>
    </row>
    <row r="28" spans="1:11" s="1" customFormat="1" x14ac:dyDescent="0.25">
      <c r="A28" s="9"/>
      <c r="B28" s="9"/>
      <c r="C28" s="51"/>
      <c r="D28" s="111"/>
      <c r="E28" s="50"/>
      <c r="F28" s="50"/>
      <c r="G28" s="9"/>
      <c r="H28" s="9"/>
      <c r="I28" s="116"/>
      <c r="J28" s="117"/>
      <c r="K28" s="112"/>
    </row>
    <row r="29" spans="1:11" s="1" customFormat="1" x14ac:dyDescent="0.25">
      <c r="A29" s="9"/>
      <c r="B29" s="9"/>
      <c r="C29" s="51"/>
      <c r="D29" s="111"/>
      <c r="E29" s="50"/>
      <c r="F29" s="50"/>
      <c r="G29" s="9"/>
      <c r="H29" s="9"/>
      <c r="I29" s="116"/>
      <c r="J29" s="117"/>
      <c r="K29" s="112"/>
    </row>
    <row r="30" spans="1:11" s="1" customFormat="1" x14ac:dyDescent="0.25">
      <c r="A30" s="9"/>
      <c r="B30" s="9"/>
      <c r="C30" s="51"/>
      <c r="D30" s="111"/>
      <c r="E30" s="50"/>
      <c r="F30" s="50"/>
      <c r="G30" s="9"/>
      <c r="H30" s="9"/>
      <c r="I30" s="116"/>
      <c r="J30" s="117"/>
      <c r="K30" s="112"/>
    </row>
    <row r="31" spans="1:11" s="1" customFormat="1" x14ac:dyDescent="0.25">
      <c r="A31" s="9"/>
      <c r="B31" s="9"/>
      <c r="C31" s="51"/>
      <c r="D31" s="111"/>
      <c r="E31" s="50"/>
      <c r="F31" s="50"/>
      <c r="G31" s="9"/>
      <c r="H31" s="9"/>
      <c r="I31" s="116"/>
      <c r="J31" s="117"/>
      <c r="K31" s="112"/>
    </row>
    <row r="32" spans="1:11" s="1" customFormat="1" x14ac:dyDescent="0.25">
      <c r="A32" s="9"/>
      <c r="B32" s="9"/>
      <c r="C32" s="51"/>
      <c r="D32" s="111"/>
      <c r="E32" s="50"/>
      <c r="F32" s="50"/>
      <c r="G32" s="9"/>
      <c r="H32" s="9"/>
      <c r="I32" s="116"/>
      <c r="J32" s="117"/>
      <c r="K32" s="112"/>
    </row>
    <row r="33" spans="1:11" s="1" customFormat="1" x14ac:dyDescent="0.25">
      <c r="A33" s="9"/>
      <c r="B33" s="9"/>
      <c r="C33" s="51"/>
      <c r="D33" s="111"/>
      <c r="E33" s="50"/>
      <c r="F33" s="50"/>
      <c r="G33" s="9"/>
      <c r="H33" s="9"/>
      <c r="I33" s="116"/>
      <c r="J33" s="117"/>
      <c r="K33" s="112"/>
    </row>
    <row r="34" spans="1:11" s="1" customFormat="1" x14ac:dyDescent="0.25">
      <c r="A34" s="9"/>
      <c r="B34" s="9"/>
      <c r="C34" s="51"/>
      <c r="D34" s="111"/>
      <c r="E34" s="50"/>
      <c r="F34" s="50"/>
      <c r="G34" s="9"/>
      <c r="H34" s="9"/>
      <c r="I34" s="116"/>
      <c r="J34" s="117"/>
      <c r="K34" s="112"/>
    </row>
    <row r="35" spans="1:11" s="1" customFormat="1" x14ac:dyDescent="0.25">
      <c r="A35" s="9"/>
      <c r="B35" s="9"/>
      <c r="C35" s="51"/>
      <c r="D35" s="111"/>
      <c r="E35" s="50"/>
      <c r="F35" s="50"/>
      <c r="G35" s="9"/>
      <c r="H35" s="9"/>
      <c r="I35" s="116"/>
      <c r="J35" s="117"/>
      <c r="K35" s="112"/>
    </row>
    <row r="36" spans="1:11" s="1" customFormat="1" x14ac:dyDescent="0.25">
      <c r="A36" s="9"/>
      <c r="B36" s="9"/>
      <c r="C36" s="51"/>
      <c r="D36" s="111"/>
      <c r="E36" s="50"/>
      <c r="F36" s="50"/>
      <c r="G36" s="9"/>
      <c r="H36" s="9"/>
      <c r="I36" s="116"/>
      <c r="J36" s="117"/>
      <c r="K36" s="112"/>
    </row>
    <row r="37" spans="1:11" s="1" customFormat="1" x14ac:dyDescent="0.25">
      <c r="A37" s="9"/>
      <c r="B37" s="9"/>
      <c r="C37" s="51"/>
      <c r="D37" s="111"/>
      <c r="E37" s="50"/>
      <c r="F37" s="50"/>
      <c r="G37" s="9"/>
      <c r="H37" s="9"/>
      <c r="I37" s="116"/>
      <c r="J37" s="117"/>
      <c r="K37" s="112"/>
    </row>
    <row r="38" spans="1:11" s="1" customFormat="1" x14ac:dyDescent="0.25">
      <c r="A38" s="9"/>
      <c r="B38" s="9"/>
      <c r="C38" s="51"/>
      <c r="D38" s="111"/>
      <c r="E38" s="50"/>
      <c r="F38" s="50"/>
      <c r="G38" s="9"/>
      <c r="H38" s="9"/>
      <c r="I38" s="116"/>
      <c r="J38" s="117"/>
      <c r="K38" s="112"/>
    </row>
    <row r="39" spans="1:11" s="1" customFormat="1" x14ac:dyDescent="0.25">
      <c r="A39" s="9"/>
      <c r="B39" s="9"/>
      <c r="C39" s="51"/>
      <c r="D39" s="111"/>
      <c r="E39" s="50"/>
      <c r="F39" s="50"/>
      <c r="G39" s="9"/>
      <c r="H39" s="9"/>
      <c r="I39" s="116"/>
      <c r="J39" s="117"/>
      <c r="K39" s="112"/>
    </row>
    <row r="40" spans="1:11" s="1" customFormat="1" x14ac:dyDescent="0.25">
      <c r="A40" s="9"/>
      <c r="B40" s="9"/>
      <c r="C40" s="51"/>
      <c r="D40" s="111"/>
      <c r="E40" s="50"/>
      <c r="F40" s="50"/>
      <c r="G40" s="9"/>
      <c r="H40" s="9"/>
      <c r="I40" s="116"/>
      <c r="J40" s="117"/>
      <c r="K40" s="112"/>
    </row>
    <row r="41" spans="1:11" s="1" customFormat="1" x14ac:dyDescent="0.25">
      <c r="A41" s="9"/>
      <c r="B41" s="9"/>
      <c r="C41" s="51"/>
      <c r="D41" s="111"/>
      <c r="E41" s="50"/>
      <c r="F41" s="50"/>
      <c r="G41" s="9"/>
      <c r="H41" s="9"/>
      <c r="I41" s="116"/>
      <c r="J41" s="117"/>
      <c r="K41" s="112"/>
    </row>
    <row r="42" spans="1:11" s="1" customFormat="1" x14ac:dyDescent="0.25">
      <c r="A42" s="9"/>
      <c r="B42" s="9"/>
      <c r="C42" s="51"/>
      <c r="D42" s="111"/>
      <c r="E42" s="50"/>
      <c r="F42" s="50"/>
      <c r="G42" s="9"/>
      <c r="H42" s="9"/>
      <c r="I42" s="116"/>
      <c r="J42" s="117"/>
      <c r="K42" s="112"/>
    </row>
    <row r="43" spans="1:11" s="1" customFormat="1" x14ac:dyDescent="0.25">
      <c r="A43" s="9"/>
      <c r="B43" s="9"/>
      <c r="C43" s="51"/>
      <c r="D43" s="111"/>
      <c r="E43" s="50"/>
      <c r="F43" s="50"/>
      <c r="G43" s="9"/>
      <c r="H43" s="9"/>
      <c r="I43" s="116"/>
      <c r="J43" s="117"/>
      <c r="K43" s="112"/>
    </row>
    <row r="44" spans="1:11" s="1" customFormat="1" x14ac:dyDescent="0.25">
      <c r="A44" s="9"/>
      <c r="B44" s="9"/>
      <c r="C44" s="51"/>
      <c r="D44" s="111"/>
      <c r="E44" s="50"/>
      <c r="F44" s="50"/>
      <c r="G44" s="9"/>
      <c r="H44" s="9"/>
      <c r="I44" s="116"/>
      <c r="J44" s="117"/>
      <c r="K44" s="112"/>
    </row>
    <row r="45" spans="1:11" s="1" customFormat="1" x14ac:dyDescent="0.25">
      <c r="A45" s="9"/>
      <c r="B45" s="9"/>
      <c r="C45" s="51"/>
      <c r="D45" s="111"/>
      <c r="E45" s="50"/>
      <c r="F45" s="50"/>
      <c r="G45" s="9"/>
      <c r="H45" s="9"/>
      <c r="I45" s="116"/>
      <c r="J45" s="117"/>
      <c r="K45" s="112"/>
    </row>
    <row r="46" spans="1:11" s="1" customFormat="1" x14ac:dyDescent="0.25">
      <c r="A46" s="9"/>
      <c r="B46" s="9"/>
      <c r="C46" s="51"/>
      <c r="D46" s="111"/>
      <c r="E46" s="50"/>
      <c r="F46" s="50"/>
      <c r="G46" s="9"/>
      <c r="H46" s="9"/>
      <c r="I46" s="116"/>
      <c r="J46" s="117"/>
      <c r="K46" s="112"/>
    </row>
    <row r="47" spans="1:11" s="1" customFormat="1" x14ac:dyDescent="0.25">
      <c r="A47" s="9"/>
      <c r="B47" s="9"/>
      <c r="C47" s="51"/>
      <c r="D47" s="111"/>
      <c r="E47" s="50"/>
      <c r="F47" s="50"/>
      <c r="G47" s="9"/>
      <c r="H47" s="9"/>
      <c r="I47" s="116"/>
      <c r="J47" s="117"/>
      <c r="K47" s="112"/>
    </row>
    <row r="48" spans="1:11" s="1" customFormat="1" x14ac:dyDescent="0.25">
      <c r="A48" s="9"/>
      <c r="B48" s="9"/>
      <c r="C48" s="51"/>
      <c r="D48" s="111"/>
      <c r="E48" s="50"/>
      <c r="F48" s="50"/>
      <c r="G48" s="9"/>
      <c r="H48" s="9"/>
      <c r="I48" s="116"/>
      <c r="J48" s="117"/>
      <c r="K48" s="112"/>
    </row>
    <row r="49" spans="1:11" s="1" customFormat="1" x14ac:dyDescent="0.25">
      <c r="A49" s="9"/>
      <c r="B49" s="9"/>
      <c r="C49" s="51"/>
      <c r="D49" s="111"/>
      <c r="E49" s="50"/>
      <c r="F49" s="50"/>
      <c r="G49" s="9"/>
      <c r="H49" s="9"/>
      <c r="I49" s="116"/>
      <c r="J49" s="117"/>
      <c r="K49" s="112"/>
    </row>
    <row r="50" spans="1:11" s="1" customFormat="1" x14ac:dyDescent="0.25">
      <c r="A50" s="9"/>
      <c r="B50" s="9"/>
      <c r="C50" s="51"/>
      <c r="D50" s="111"/>
      <c r="E50" s="50"/>
      <c r="F50" s="50"/>
      <c r="G50" s="9"/>
      <c r="H50" s="9"/>
      <c r="I50" s="116"/>
      <c r="J50" s="117"/>
      <c r="K50" s="112"/>
    </row>
    <row r="51" spans="1:11" s="1" customFormat="1" x14ac:dyDescent="0.25">
      <c r="A51" s="9"/>
      <c r="B51" s="9"/>
      <c r="C51" s="51"/>
      <c r="D51" s="111"/>
      <c r="E51" s="50"/>
      <c r="F51" s="50"/>
      <c r="G51" s="9"/>
      <c r="H51" s="9"/>
      <c r="I51" s="116"/>
      <c r="J51" s="117"/>
      <c r="K51" s="112"/>
    </row>
    <row r="52" spans="1:11" s="1" customFormat="1" x14ac:dyDescent="0.25">
      <c r="A52" s="9"/>
      <c r="B52" s="9"/>
      <c r="C52" s="51"/>
      <c r="D52" s="111"/>
      <c r="E52" s="50"/>
      <c r="F52" s="50"/>
      <c r="G52" s="9"/>
      <c r="H52" s="9"/>
      <c r="I52" s="116"/>
      <c r="J52" s="117"/>
      <c r="K52" s="112"/>
    </row>
    <row r="53" spans="1:11" s="1" customFormat="1" x14ac:dyDescent="0.25">
      <c r="A53" s="9"/>
      <c r="B53" s="9"/>
      <c r="C53" s="51"/>
      <c r="D53" s="111"/>
      <c r="E53" s="50"/>
      <c r="F53" s="50"/>
      <c r="G53" s="9"/>
      <c r="H53" s="9"/>
      <c r="I53" s="116"/>
      <c r="J53" s="117"/>
      <c r="K53" s="112"/>
    </row>
    <row r="54" spans="1:11" s="1" customFormat="1" x14ac:dyDescent="0.25">
      <c r="A54" s="9"/>
      <c r="B54" s="9"/>
      <c r="C54" s="51"/>
      <c r="D54" s="111"/>
      <c r="E54" s="50"/>
      <c r="F54" s="50"/>
      <c r="G54" s="9"/>
      <c r="H54" s="9"/>
      <c r="I54" s="116"/>
      <c r="J54" s="117"/>
      <c r="K54" s="112"/>
    </row>
    <row r="55" spans="1:11" s="1" customFormat="1" x14ac:dyDescent="0.25">
      <c r="A55" s="9"/>
      <c r="B55" s="9"/>
      <c r="C55" s="51"/>
      <c r="D55" s="111"/>
      <c r="E55" s="50"/>
      <c r="F55" s="50"/>
      <c r="G55" s="9"/>
      <c r="H55" s="9"/>
      <c r="I55" s="116"/>
      <c r="J55" s="117"/>
      <c r="K55" s="112"/>
    </row>
    <row r="56" spans="1:11" s="1" customFormat="1" x14ac:dyDescent="0.25">
      <c r="A56" s="9"/>
      <c r="B56" s="9"/>
      <c r="C56" s="51"/>
      <c r="D56" s="111"/>
      <c r="E56" s="50"/>
      <c r="F56" s="50"/>
      <c r="G56" s="9"/>
      <c r="H56" s="9"/>
      <c r="I56" s="116"/>
      <c r="J56" s="117"/>
      <c r="K56" s="112"/>
    </row>
    <row r="57" spans="1:11" s="1" customFormat="1" x14ac:dyDescent="0.25">
      <c r="A57" s="9"/>
      <c r="B57" s="9"/>
      <c r="C57" s="51"/>
      <c r="D57" s="111"/>
      <c r="E57" s="50"/>
      <c r="F57" s="50"/>
      <c r="G57" s="9"/>
      <c r="H57" s="9"/>
      <c r="I57" s="116"/>
      <c r="J57" s="117"/>
      <c r="K57" s="112"/>
    </row>
    <row r="58" spans="1:11" s="1" customFormat="1" x14ac:dyDescent="0.25">
      <c r="A58" s="9"/>
      <c r="B58" s="9"/>
      <c r="C58" s="51"/>
      <c r="D58" s="111"/>
      <c r="E58" s="50"/>
      <c r="F58" s="50"/>
      <c r="G58" s="9"/>
      <c r="H58" s="9"/>
      <c r="I58" s="116"/>
      <c r="J58" s="117"/>
      <c r="K58" s="112"/>
    </row>
    <row r="59" spans="1:11" s="1" customFormat="1" x14ac:dyDescent="0.25">
      <c r="A59" s="9"/>
      <c r="B59" s="9"/>
      <c r="C59" s="51"/>
      <c r="D59" s="111"/>
      <c r="E59" s="50"/>
      <c r="F59" s="50"/>
      <c r="G59" s="9"/>
      <c r="H59" s="9"/>
      <c r="I59" s="116"/>
      <c r="J59" s="117"/>
      <c r="K59" s="112"/>
    </row>
    <row r="60" spans="1:11" s="1" customFormat="1" x14ac:dyDescent="0.25">
      <c r="A60" s="9"/>
      <c r="B60" s="9"/>
      <c r="C60" s="51"/>
      <c r="D60" s="111"/>
      <c r="E60" s="50"/>
      <c r="F60" s="50"/>
      <c r="G60" s="9"/>
      <c r="H60" s="9"/>
      <c r="I60" s="116"/>
      <c r="J60" s="117"/>
      <c r="K60" s="112"/>
    </row>
    <row r="61" spans="1:11" s="1" customFormat="1" x14ac:dyDescent="0.25">
      <c r="A61" s="9"/>
      <c r="B61" s="9"/>
      <c r="C61" s="51"/>
      <c r="D61" s="111"/>
      <c r="E61" s="50"/>
      <c r="F61" s="50"/>
      <c r="G61" s="9"/>
      <c r="H61" s="9"/>
      <c r="I61" s="116"/>
      <c r="J61" s="117"/>
      <c r="K61" s="112"/>
    </row>
    <row r="62" spans="1:11" s="1" customFormat="1" x14ac:dyDescent="0.25">
      <c r="A62" s="9"/>
      <c r="B62" s="9"/>
      <c r="C62" s="51"/>
      <c r="D62" s="111"/>
      <c r="E62" s="50"/>
      <c r="F62" s="50"/>
      <c r="G62" s="9"/>
      <c r="H62" s="9"/>
      <c r="I62" s="116"/>
      <c r="J62" s="117"/>
      <c r="K62" s="112"/>
    </row>
    <row r="63" spans="1:11" s="1" customFormat="1" x14ac:dyDescent="0.25">
      <c r="A63" s="9"/>
      <c r="B63" s="9"/>
      <c r="C63" s="51"/>
      <c r="D63" s="111"/>
      <c r="E63" s="50"/>
      <c r="F63" s="50"/>
      <c r="G63" s="9"/>
      <c r="H63" s="9"/>
      <c r="I63" s="116"/>
      <c r="J63" s="117"/>
      <c r="K63" s="112"/>
    </row>
    <row r="64" spans="1:11" s="1" customFormat="1" x14ac:dyDescent="0.25">
      <c r="A64" s="9"/>
      <c r="B64" s="9"/>
      <c r="C64" s="51"/>
      <c r="D64" s="111"/>
      <c r="E64" s="50"/>
      <c r="F64" s="50"/>
      <c r="G64" s="9"/>
      <c r="H64" s="9"/>
      <c r="I64" s="116"/>
      <c r="J64" s="117"/>
      <c r="K64" s="112"/>
    </row>
    <row r="65" spans="1:11" s="1" customFormat="1" x14ac:dyDescent="0.25">
      <c r="A65" s="9"/>
      <c r="B65" s="9"/>
      <c r="C65" s="51"/>
      <c r="D65" s="111"/>
      <c r="E65" s="50"/>
      <c r="F65" s="50"/>
      <c r="G65" s="9"/>
      <c r="H65" s="9"/>
      <c r="I65" s="116"/>
      <c r="J65" s="117"/>
      <c r="K65" s="112"/>
    </row>
    <row r="66" spans="1:11" s="1" customFormat="1" x14ac:dyDescent="0.25">
      <c r="A66" s="9"/>
      <c r="B66" s="9"/>
      <c r="C66" s="51"/>
      <c r="D66" s="111"/>
      <c r="E66" s="50"/>
      <c r="F66" s="50"/>
      <c r="G66" s="9"/>
      <c r="H66" s="9"/>
      <c r="I66" s="116"/>
      <c r="J66" s="117"/>
      <c r="K66" s="112"/>
    </row>
    <row r="67" spans="1:11" s="1" customFormat="1" x14ac:dyDescent="0.25">
      <c r="A67" s="9"/>
      <c r="B67" s="9"/>
      <c r="C67" s="51"/>
      <c r="D67" s="111"/>
      <c r="E67" s="50"/>
      <c r="F67" s="50"/>
      <c r="G67" s="9"/>
      <c r="H67" s="9"/>
      <c r="I67" s="116"/>
      <c r="J67" s="117"/>
      <c r="K67" s="112"/>
    </row>
    <row r="68" spans="1:11" s="1" customFormat="1" x14ac:dyDescent="0.25">
      <c r="A68" s="9"/>
      <c r="B68" s="9"/>
      <c r="C68" s="51"/>
      <c r="D68" s="111"/>
      <c r="E68" s="50"/>
      <c r="F68" s="50"/>
      <c r="G68" s="9"/>
      <c r="H68" s="9"/>
      <c r="I68" s="116"/>
      <c r="J68" s="117"/>
      <c r="K68" s="112"/>
    </row>
    <row r="69" spans="1:11" s="1" customFormat="1" x14ac:dyDescent="0.25">
      <c r="A69" s="9"/>
      <c r="B69" s="9"/>
      <c r="C69" s="51"/>
      <c r="D69" s="111"/>
      <c r="E69" s="50"/>
      <c r="F69" s="50"/>
      <c r="G69" s="9"/>
      <c r="H69" s="9"/>
      <c r="I69" s="116"/>
      <c r="J69" s="117"/>
      <c r="K69" s="112"/>
    </row>
    <row r="70" spans="1:11" s="1" customFormat="1" x14ac:dyDescent="0.25">
      <c r="A70" s="9"/>
      <c r="B70" s="9"/>
      <c r="C70" s="51"/>
      <c r="D70" s="111"/>
      <c r="E70" s="50"/>
      <c r="F70" s="50"/>
      <c r="G70" s="9"/>
      <c r="H70" s="9"/>
      <c r="I70" s="116"/>
      <c r="J70" s="117"/>
      <c r="K70" s="112"/>
    </row>
    <row r="71" spans="1:11" s="1" customFormat="1" x14ac:dyDescent="0.25">
      <c r="A71" s="9"/>
      <c r="B71" s="9"/>
      <c r="C71" s="51"/>
      <c r="D71" s="111"/>
      <c r="E71" s="50"/>
      <c r="F71" s="50"/>
      <c r="G71" s="9"/>
      <c r="H71" s="9"/>
      <c r="I71" s="116"/>
      <c r="J71" s="117"/>
      <c r="K71" s="112"/>
    </row>
    <row r="72" spans="1:11" s="1" customFormat="1" x14ac:dyDescent="0.25">
      <c r="A72" s="9"/>
      <c r="B72" s="9"/>
      <c r="C72" s="51"/>
      <c r="D72" s="111"/>
      <c r="E72" s="50"/>
      <c r="F72" s="50"/>
      <c r="G72" s="9"/>
      <c r="H72" s="9"/>
      <c r="I72" s="116"/>
      <c r="J72" s="117"/>
      <c r="K72" s="112"/>
    </row>
    <row r="73" spans="1:11" s="1" customFormat="1" x14ac:dyDescent="0.25">
      <c r="A73" s="9"/>
      <c r="B73" s="9"/>
      <c r="C73" s="51"/>
      <c r="D73" s="111"/>
      <c r="E73" s="50"/>
      <c r="F73" s="50"/>
      <c r="G73" s="9"/>
      <c r="H73" s="9"/>
      <c r="I73" s="116"/>
      <c r="J73" s="117"/>
      <c r="K73" s="112"/>
    </row>
    <row r="74" spans="1:11" s="1" customFormat="1" x14ac:dyDescent="0.25">
      <c r="A74" s="9"/>
      <c r="B74" s="9"/>
      <c r="C74" s="51"/>
      <c r="D74" s="111"/>
      <c r="E74" s="50"/>
      <c r="F74" s="50"/>
      <c r="G74" s="9"/>
      <c r="H74" s="9"/>
      <c r="I74" s="116"/>
      <c r="J74" s="117"/>
      <c r="K74" s="112"/>
    </row>
    <row r="75" spans="1:11" s="1" customFormat="1" x14ac:dyDescent="0.25">
      <c r="A75" s="9"/>
      <c r="B75" s="9"/>
      <c r="C75" s="51"/>
      <c r="D75" s="111"/>
      <c r="E75" s="50"/>
      <c r="F75" s="50"/>
      <c r="G75" s="9"/>
      <c r="H75" s="9"/>
      <c r="I75" s="116"/>
      <c r="J75" s="117"/>
      <c r="K75" s="112"/>
    </row>
    <row r="76" spans="1:11" s="1" customFormat="1" x14ac:dyDescent="0.25">
      <c r="A76" s="9"/>
      <c r="B76" s="9"/>
      <c r="C76" s="51"/>
      <c r="D76" s="111"/>
      <c r="E76" s="50"/>
      <c r="F76" s="50"/>
      <c r="G76" s="9"/>
      <c r="H76" s="9"/>
      <c r="I76" s="116"/>
      <c r="J76" s="117"/>
      <c r="K76" s="112"/>
    </row>
    <row r="77" spans="1:11" s="1" customFormat="1" x14ac:dyDescent="0.25">
      <c r="A77" s="9"/>
      <c r="B77" s="9"/>
      <c r="C77" s="51"/>
      <c r="D77" s="111"/>
      <c r="E77" s="50"/>
      <c r="F77" s="50"/>
      <c r="G77" s="9"/>
      <c r="H77" s="9"/>
      <c r="I77" s="116"/>
      <c r="J77" s="117"/>
      <c r="K77" s="112"/>
    </row>
    <row r="78" spans="1:11" s="1" customFormat="1" x14ac:dyDescent="0.25">
      <c r="A78" s="9"/>
      <c r="B78" s="9"/>
      <c r="C78" s="51"/>
      <c r="D78" s="111"/>
      <c r="E78" s="50"/>
      <c r="F78" s="50"/>
      <c r="G78" s="9"/>
      <c r="H78" s="9"/>
      <c r="I78" s="116"/>
      <c r="J78" s="117"/>
      <c r="K78" s="112"/>
    </row>
    <row r="79" spans="1:11" s="1" customFormat="1" x14ac:dyDescent="0.25">
      <c r="A79" s="9"/>
      <c r="B79" s="9"/>
      <c r="C79" s="51"/>
      <c r="D79" s="111"/>
      <c r="E79" s="50"/>
      <c r="F79" s="50"/>
      <c r="G79" s="9"/>
      <c r="H79" s="9"/>
      <c r="I79" s="116"/>
      <c r="J79" s="117"/>
      <c r="K79" s="112"/>
    </row>
    <row r="80" spans="1:11" s="1" customFormat="1" x14ac:dyDescent="0.25">
      <c r="A80" s="9"/>
      <c r="B80" s="9"/>
      <c r="C80" s="51"/>
      <c r="D80" s="111"/>
      <c r="E80" s="50"/>
      <c r="F80" s="50"/>
      <c r="G80" s="9"/>
      <c r="H80" s="9"/>
      <c r="I80" s="116"/>
      <c r="J80" s="117"/>
      <c r="K80" s="112"/>
    </row>
    <row r="81" spans="1:11" s="1" customFormat="1" x14ac:dyDescent="0.25">
      <c r="A81" s="9"/>
      <c r="B81" s="9"/>
      <c r="C81" s="51"/>
      <c r="D81" s="111"/>
      <c r="E81" s="50"/>
      <c r="F81" s="50"/>
      <c r="G81" s="9"/>
      <c r="H81" s="9"/>
      <c r="I81" s="116"/>
      <c r="J81" s="117"/>
      <c r="K81" s="112"/>
    </row>
    <row r="82" spans="1:11" s="1" customFormat="1" x14ac:dyDescent="0.25">
      <c r="A82" s="9"/>
      <c r="B82" s="9"/>
      <c r="C82" s="51"/>
      <c r="D82" s="111"/>
      <c r="E82" s="50"/>
      <c r="F82" s="50"/>
      <c r="G82" s="9"/>
      <c r="H82" s="9"/>
      <c r="I82" s="116"/>
      <c r="J82" s="117"/>
      <c r="K82" s="112"/>
    </row>
    <row r="83" spans="1:11" s="1" customFormat="1" x14ac:dyDescent="0.25">
      <c r="A83" s="9"/>
      <c r="B83" s="9"/>
      <c r="C83" s="51"/>
      <c r="D83" s="111"/>
      <c r="E83" s="50"/>
      <c r="F83" s="50"/>
      <c r="G83" s="9"/>
      <c r="H83" s="9"/>
      <c r="I83" s="116"/>
      <c r="J83" s="117"/>
      <c r="K83" s="112"/>
    </row>
    <row r="84" spans="1:11" s="1" customFormat="1" x14ac:dyDescent="0.25">
      <c r="A84" s="9"/>
      <c r="B84" s="9"/>
      <c r="C84" s="51"/>
      <c r="D84" s="111"/>
      <c r="E84" s="50"/>
      <c r="F84" s="50"/>
      <c r="G84" s="9"/>
      <c r="H84" s="9"/>
      <c r="I84" s="116"/>
      <c r="J84" s="117"/>
      <c r="K84" s="112"/>
    </row>
    <row r="85" spans="1:11" s="1" customFormat="1" x14ac:dyDescent="0.25">
      <c r="A85" s="9"/>
      <c r="B85" s="9"/>
      <c r="C85" s="51"/>
      <c r="D85" s="111"/>
      <c r="E85" s="50"/>
      <c r="F85" s="50"/>
      <c r="G85" s="9"/>
      <c r="H85" s="9"/>
      <c r="I85" s="116"/>
      <c r="J85" s="117"/>
      <c r="K85" s="112"/>
    </row>
    <row r="86" spans="1:11" x14ac:dyDescent="0.25">
      <c r="A86" s="9"/>
      <c r="B86" s="9"/>
      <c r="C86" s="51"/>
      <c r="D86" s="111"/>
      <c r="E86" s="50"/>
      <c r="F86" s="50"/>
      <c r="G86" s="9"/>
      <c r="H86" s="9"/>
      <c r="I86" s="116"/>
      <c r="J86" s="117"/>
      <c r="K86" s="112"/>
    </row>
    <row r="87" spans="1:11" x14ac:dyDescent="0.25">
      <c r="A87" s="9"/>
      <c r="B87" s="9"/>
      <c r="C87" s="51"/>
      <c r="D87" s="111"/>
      <c r="E87" s="50"/>
      <c r="F87" s="50"/>
      <c r="G87" s="9"/>
      <c r="H87" s="9"/>
      <c r="I87" s="116"/>
      <c r="J87" s="117"/>
      <c r="K87" s="112"/>
    </row>
    <row r="88" spans="1:11" x14ac:dyDescent="0.25">
      <c r="A88" s="9"/>
      <c r="B88" s="9"/>
      <c r="C88" s="51"/>
      <c r="D88" s="111"/>
      <c r="E88" s="50"/>
      <c r="F88" s="50"/>
      <c r="G88" s="9"/>
      <c r="H88" s="9"/>
      <c r="I88" s="116"/>
      <c r="J88" s="117"/>
      <c r="K88" s="112"/>
    </row>
    <row r="89" spans="1:11" x14ac:dyDescent="0.25">
      <c r="A89" s="9"/>
      <c r="B89" s="9"/>
      <c r="C89" s="51"/>
      <c r="D89" s="111"/>
      <c r="E89" s="50"/>
      <c r="F89" s="50"/>
      <c r="G89" s="9"/>
      <c r="H89" s="9"/>
      <c r="I89" s="116"/>
      <c r="J89" s="117"/>
      <c r="K89" s="112"/>
    </row>
    <row r="90" spans="1:11" x14ac:dyDescent="0.25">
      <c r="A90" s="9"/>
      <c r="B90" s="9"/>
      <c r="C90" s="51"/>
      <c r="D90" s="111"/>
      <c r="E90" s="50"/>
      <c r="F90" s="50"/>
      <c r="G90" s="9"/>
      <c r="H90" s="9"/>
      <c r="I90" s="116"/>
      <c r="J90" s="117"/>
      <c r="K90" s="112"/>
    </row>
    <row r="91" spans="1:11" x14ac:dyDescent="0.25">
      <c r="A91" s="9"/>
      <c r="B91" s="9"/>
      <c r="C91" s="51"/>
      <c r="D91" s="111"/>
      <c r="E91" s="50"/>
      <c r="F91" s="50"/>
      <c r="G91" s="9"/>
      <c r="H91" s="9"/>
      <c r="I91" s="116"/>
      <c r="J91" s="117"/>
      <c r="K91" s="112"/>
    </row>
    <row r="92" spans="1:11" x14ac:dyDescent="0.25">
      <c r="A92" s="9"/>
      <c r="B92" s="9"/>
      <c r="C92" s="51"/>
      <c r="D92" s="111"/>
      <c r="E92" s="50"/>
      <c r="F92" s="50"/>
      <c r="G92" s="9"/>
      <c r="H92" s="9"/>
      <c r="I92" s="116"/>
      <c r="J92" s="117"/>
      <c r="K92" s="112"/>
    </row>
    <row r="93" spans="1:11" x14ac:dyDescent="0.25">
      <c r="A93" s="9"/>
      <c r="B93" s="9"/>
      <c r="C93" s="51"/>
      <c r="D93" s="111"/>
      <c r="E93" s="50"/>
      <c r="F93" s="50"/>
      <c r="G93" s="9"/>
      <c r="H93" s="9"/>
      <c r="I93" s="116"/>
      <c r="J93" s="117"/>
      <c r="K93" s="112"/>
    </row>
    <row r="94" spans="1:11" x14ac:dyDescent="0.25">
      <c r="A94" s="9"/>
      <c r="B94" s="9"/>
      <c r="C94" s="51"/>
      <c r="D94" s="111"/>
      <c r="E94" s="50"/>
      <c r="F94" s="50"/>
      <c r="G94" s="9"/>
      <c r="H94" s="9"/>
      <c r="I94" s="116"/>
      <c r="J94" s="117"/>
      <c r="K94" s="112"/>
    </row>
    <row r="95" spans="1:11" x14ac:dyDescent="0.25">
      <c r="A95" s="9"/>
      <c r="B95" s="9"/>
      <c r="C95" s="51"/>
      <c r="D95" s="111"/>
      <c r="E95" s="50"/>
      <c r="F95" s="50"/>
      <c r="G95" s="9"/>
      <c r="H95" s="9"/>
      <c r="I95" s="116"/>
      <c r="J95" s="117"/>
      <c r="K95" s="112"/>
    </row>
    <row r="96" spans="1:11" x14ac:dyDescent="0.25">
      <c r="A96" s="9"/>
      <c r="B96" s="9"/>
      <c r="C96" s="51"/>
      <c r="D96" s="111"/>
      <c r="E96" s="50"/>
      <c r="F96" s="50"/>
      <c r="G96" s="9"/>
      <c r="H96" s="9"/>
      <c r="I96" s="116"/>
      <c r="J96" s="117"/>
      <c r="K96" s="112"/>
    </row>
    <row r="97" spans="1:11" x14ac:dyDescent="0.25">
      <c r="A97" s="9"/>
      <c r="B97" s="9"/>
      <c r="C97" s="51"/>
      <c r="D97" s="111"/>
      <c r="E97" s="50"/>
      <c r="F97" s="50"/>
      <c r="G97" s="9"/>
      <c r="H97" s="9"/>
      <c r="I97" s="116"/>
      <c r="J97" s="117"/>
      <c r="K97" s="112"/>
    </row>
    <row r="98" spans="1:11" x14ac:dyDescent="0.25">
      <c r="A98" s="9"/>
      <c r="B98" s="9"/>
      <c r="C98" s="51"/>
      <c r="D98" s="111"/>
      <c r="E98" s="50"/>
      <c r="F98" s="50"/>
      <c r="G98" s="9"/>
      <c r="H98" s="9"/>
      <c r="I98" s="116"/>
      <c r="J98" s="117"/>
      <c r="K98" s="112"/>
    </row>
    <row r="99" spans="1:11" x14ac:dyDescent="0.25">
      <c r="A99" s="9"/>
      <c r="B99" s="9"/>
      <c r="C99" s="51"/>
      <c r="D99" s="111"/>
      <c r="E99" s="50"/>
      <c r="F99" s="50"/>
      <c r="G99" s="9"/>
      <c r="H99" s="9"/>
      <c r="I99" s="116"/>
      <c r="J99" s="117"/>
      <c r="K99" s="112"/>
    </row>
    <row r="100" spans="1:11" x14ac:dyDescent="0.25">
      <c r="A100" s="9"/>
      <c r="B100" s="9"/>
      <c r="C100" s="51"/>
      <c r="D100" s="111"/>
      <c r="E100" s="50"/>
      <c r="F100" s="50"/>
      <c r="G100" s="9"/>
      <c r="H100" s="9"/>
      <c r="I100" s="116"/>
      <c r="J100" s="117"/>
      <c r="K100" s="112"/>
    </row>
    <row r="101" spans="1:11" x14ac:dyDescent="0.25">
      <c r="A101" s="9"/>
      <c r="B101" s="9"/>
      <c r="C101" s="51"/>
      <c r="D101" s="111"/>
      <c r="E101" s="50"/>
      <c r="F101" s="50"/>
      <c r="G101" s="9"/>
      <c r="H101" s="9"/>
      <c r="I101" s="116"/>
      <c r="J101" s="117"/>
      <c r="K101" s="112"/>
    </row>
    <row r="102" spans="1:11" x14ac:dyDescent="0.25">
      <c r="A102" s="9"/>
      <c r="B102" s="9"/>
      <c r="C102" s="51"/>
      <c r="D102" s="111"/>
      <c r="E102" s="50"/>
      <c r="F102" s="50"/>
      <c r="G102" s="9"/>
      <c r="H102" s="9"/>
      <c r="I102" s="116"/>
      <c r="J102" s="117"/>
      <c r="K102" s="112"/>
    </row>
    <row r="103" spans="1:11" x14ac:dyDescent="0.25">
      <c r="A103" s="9"/>
      <c r="B103" s="9"/>
      <c r="C103" s="51"/>
      <c r="D103" s="111"/>
      <c r="E103" s="50"/>
      <c r="F103" s="50"/>
      <c r="G103" s="9"/>
      <c r="H103" s="9"/>
      <c r="I103" s="116"/>
      <c r="J103" s="117"/>
      <c r="K103" s="112"/>
    </row>
    <row r="104" spans="1:11" x14ac:dyDescent="0.25">
      <c r="A104" s="9"/>
      <c r="B104" s="9"/>
      <c r="C104" s="51"/>
      <c r="D104" s="111"/>
      <c r="E104" s="50"/>
      <c r="F104" s="50"/>
      <c r="G104" s="9"/>
      <c r="H104" s="9"/>
      <c r="I104" s="116"/>
      <c r="J104" s="117"/>
      <c r="K104" s="112"/>
    </row>
    <row r="105" spans="1:11" x14ac:dyDescent="0.25">
      <c r="A105" s="9"/>
      <c r="B105" s="9"/>
      <c r="C105" s="51"/>
      <c r="D105" s="111"/>
      <c r="E105" s="50"/>
      <c r="F105" s="50"/>
      <c r="G105" s="9"/>
      <c r="H105" s="9"/>
      <c r="I105" s="116"/>
      <c r="J105" s="117"/>
      <c r="K105" s="112"/>
    </row>
    <row r="106" spans="1:11" x14ac:dyDescent="0.25">
      <c r="A106" s="9"/>
      <c r="B106" s="9"/>
      <c r="C106" s="51"/>
      <c r="D106" s="111"/>
      <c r="E106" s="50"/>
      <c r="F106" s="50"/>
      <c r="G106" s="9"/>
      <c r="H106" s="9"/>
      <c r="I106" s="116"/>
      <c r="J106" s="117"/>
      <c r="K106" s="112"/>
    </row>
    <row r="107" spans="1:11" x14ac:dyDescent="0.25">
      <c r="A107" s="9"/>
      <c r="B107" s="9"/>
      <c r="C107" s="51"/>
      <c r="D107" s="111"/>
      <c r="E107" s="50"/>
      <c r="F107" s="50"/>
      <c r="G107" s="9"/>
      <c r="H107" s="9"/>
      <c r="I107" s="116"/>
      <c r="J107" s="117"/>
      <c r="K107" s="112"/>
    </row>
    <row r="108" spans="1:11" x14ac:dyDescent="0.25">
      <c r="A108" s="9"/>
      <c r="B108" s="9"/>
      <c r="C108" s="51"/>
      <c r="D108" s="111"/>
      <c r="E108" s="50"/>
      <c r="F108" s="50"/>
      <c r="G108" s="9"/>
      <c r="H108" s="9"/>
      <c r="I108" s="116"/>
      <c r="J108" s="117"/>
      <c r="K108" s="112"/>
    </row>
    <row r="109" spans="1:11" x14ac:dyDescent="0.25">
      <c r="A109" s="9"/>
      <c r="B109" s="9"/>
      <c r="C109" s="51"/>
      <c r="D109" s="111"/>
      <c r="E109" s="50"/>
      <c r="F109" s="50"/>
      <c r="G109" s="9"/>
      <c r="H109" s="9"/>
      <c r="I109" s="116"/>
      <c r="J109" s="117"/>
      <c r="K109" s="112"/>
    </row>
    <row r="110" spans="1:11" x14ac:dyDescent="0.25">
      <c r="A110" s="9"/>
      <c r="B110" s="9"/>
      <c r="C110" s="51"/>
      <c r="D110" s="111"/>
      <c r="E110" s="50"/>
      <c r="F110" s="50"/>
      <c r="G110" s="9"/>
      <c r="H110" s="9"/>
      <c r="I110" s="116"/>
      <c r="J110" s="117"/>
      <c r="K110" s="112"/>
    </row>
    <row r="111" spans="1:11" x14ac:dyDescent="0.25">
      <c r="A111" s="9"/>
      <c r="B111" s="9"/>
      <c r="C111" s="51"/>
      <c r="D111" s="111"/>
      <c r="E111" s="50"/>
      <c r="F111" s="50"/>
      <c r="G111" s="9"/>
      <c r="H111" s="9"/>
      <c r="I111" s="116"/>
      <c r="J111" s="117"/>
      <c r="K111" s="112"/>
    </row>
    <row r="112" spans="1:11" x14ac:dyDescent="0.25">
      <c r="A112" s="9"/>
      <c r="B112" s="9"/>
      <c r="C112" s="51"/>
      <c r="D112" s="111"/>
      <c r="E112" s="50"/>
      <c r="F112" s="50"/>
      <c r="G112" s="9"/>
      <c r="H112" s="9"/>
      <c r="I112" s="116"/>
      <c r="J112" s="117"/>
      <c r="K112" s="112"/>
    </row>
    <row r="113" spans="1:11" x14ac:dyDescent="0.25">
      <c r="A113" s="9"/>
      <c r="B113" s="9"/>
      <c r="C113" s="51"/>
      <c r="D113" s="111"/>
      <c r="E113" s="50"/>
      <c r="F113" s="50"/>
      <c r="G113" s="9"/>
      <c r="H113" s="9"/>
      <c r="I113" s="116"/>
      <c r="J113" s="117"/>
      <c r="K113" s="112"/>
    </row>
    <row r="114" spans="1:11" x14ac:dyDescent="0.25">
      <c r="A114" s="9"/>
      <c r="B114" s="9"/>
      <c r="C114" s="51"/>
      <c r="D114" s="111"/>
      <c r="E114" s="50"/>
      <c r="F114" s="50"/>
      <c r="G114" s="9"/>
      <c r="H114" s="9"/>
      <c r="I114" s="116"/>
      <c r="J114" s="117"/>
      <c r="K114" s="112"/>
    </row>
    <row r="115" spans="1:11" x14ac:dyDescent="0.25">
      <c r="A115" s="9"/>
      <c r="B115" s="9"/>
      <c r="C115" s="51"/>
      <c r="D115" s="111"/>
      <c r="E115" s="50"/>
      <c r="F115" s="50"/>
      <c r="G115" s="9"/>
      <c r="H115" s="9"/>
      <c r="I115" s="116"/>
      <c r="J115" s="117"/>
      <c r="K115" s="112"/>
    </row>
    <row r="116" spans="1:11" x14ac:dyDescent="0.25">
      <c r="A116" s="9"/>
      <c r="B116" s="9"/>
      <c r="C116" s="51"/>
      <c r="D116" s="111"/>
      <c r="E116" s="50"/>
      <c r="F116" s="50"/>
      <c r="G116" s="9"/>
      <c r="H116" s="9"/>
      <c r="I116" s="116"/>
      <c r="J116" s="117"/>
      <c r="K116" s="112"/>
    </row>
    <row r="117" spans="1:11" x14ac:dyDescent="0.25">
      <c r="A117" s="9"/>
      <c r="B117" s="9"/>
      <c r="C117" s="51"/>
      <c r="D117" s="111"/>
      <c r="E117" s="50"/>
      <c r="F117" s="50"/>
      <c r="G117" s="9"/>
      <c r="H117" s="9"/>
      <c r="I117" s="116"/>
      <c r="J117" s="117"/>
      <c r="K117" s="112"/>
    </row>
    <row r="118" spans="1:11" x14ac:dyDescent="0.25">
      <c r="A118" s="9"/>
      <c r="B118" s="9"/>
      <c r="C118" s="51"/>
      <c r="D118" s="111"/>
      <c r="E118" s="50"/>
      <c r="F118" s="50"/>
      <c r="G118" s="9"/>
      <c r="H118" s="9"/>
      <c r="I118" s="116"/>
      <c r="J118" s="117"/>
      <c r="K118" s="112"/>
    </row>
    <row r="119" spans="1:11" x14ac:dyDescent="0.25">
      <c r="A119" s="9"/>
      <c r="B119" s="9"/>
      <c r="C119" s="51"/>
      <c r="D119" s="111"/>
      <c r="E119" s="50"/>
      <c r="F119" s="50"/>
      <c r="G119" s="9"/>
      <c r="H119" s="9"/>
      <c r="I119" s="116"/>
      <c r="J119" s="117"/>
      <c r="K119" s="112"/>
    </row>
    <row r="120" spans="1:11" x14ac:dyDescent="0.25">
      <c r="A120" s="9"/>
      <c r="B120" s="9"/>
      <c r="C120" s="51"/>
      <c r="D120" s="111"/>
      <c r="E120" s="50"/>
      <c r="F120" s="50"/>
      <c r="G120" s="9"/>
      <c r="H120" s="9"/>
      <c r="I120" s="116"/>
      <c r="J120" s="117"/>
      <c r="K120" s="112"/>
    </row>
    <row r="121" spans="1:11" x14ac:dyDescent="0.25">
      <c r="A121" s="9"/>
      <c r="B121" s="9"/>
      <c r="C121" s="51"/>
      <c r="D121" s="111"/>
      <c r="E121" s="50"/>
      <c r="F121" s="50"/>
      <c r="G121" s="9"/>
      <c r="H121" s="9"/>
      <c r="I121" s="116"/>
      <c r="J121" s="117"/>
      <c r="K121" s="112"/>
    </row>
    <row r="122" spans="1:11" x14ac:dyDescent="0.25">
      <c r="A122" s="9"/>
      <c r="B122" s="9"/>
      <c r="C122" s="51"/>
      <c r="D122" s="111"/>
      <c r="E122" s="50"/>
      <c r="F122" s="50"/>
      <c r="G122" s="9"/>
      <c r="H122" s="9"/>
      <c r="I122" s="116"/>
      <c r="J122" s="117"/>
      <c r="K122" s="112"/>
    </row>
    <row r="123" spans="1:11" x14ac:dyDescent="0.25">
      <c r="A123" s="9"/>
      <c r="B123" s="9"/>
      <c r="C123" s="51"/>
      <c r="D123" s="111"/>
      <c r="E123" s="50"/>
      <c r="F123" s="50"/>
      <c r="G123" s="9"/>
      <c r="H123" s="9"/>
      <c r="I123" s="116"/>
      <c r="J123" s="117"/>
      <c r="K123" s="112"/>
    </row>
    <row r="124" spans="1:11" x14ac:dyDescent="0.25">
      <c r="A124" s="9"/>
      <c r="B124" s="9"/>
      <c r="C124" s="51"/>
      <c r="D124" s="111"/>
      <c r="E124" s="50"/>
      <c r="F124" s="50"/>
      <c r="G124" s="9"/>
      <c r="H124" s="9"/>
      <c r="I124" s="116"/>
      <c r="J124" s="117"/>
      <c r="K124" s="112"/>
    </row>
    <row r="125" spans="1:11" x14ac:dyDescent="0.25">
      <c r="A125" s="9"/>
      <c r="B125" s="9"/>
      <c r="C125" s="51"/>
      <c r="D125" s="111"/>
      <c r="E125" s="50"/>
      <c r="F125" s="50"/>
      <c r="G125" s="9"/>
      <c r="H125" s="9"/>
      <c r="I125" s="116"/>
      <c r="J125" s="117"/>
      <c r="K125" s="112"/>
    </row>
    <row r="126" spans="1:11" x14ac:dyDescent="0.25">
      <c r="A126" s="9"/>
      <c r="B126" s="9"/>
      <c r="C126" s="51"/>
      <c r="D126" s="111"/>
      <c r="E126" s="50"/>
      <c r="F126" s="50"/>
      <c r="G126" s="9"/>
      <c r="H126" s="9"/>
      <c r="I126" s="116"/>
      <c r="J126" s="117"/>
      <c r="K126" s="112"/>
    </row>
    <row r="127" spans="1:11" x14ac:dyDescent="0.25">
      <c r="A127" s="9"/>
      <c r="B127" s="9"/>
      <c r="C127" s="51"/>
      <c r="D127" s="111"/>
      <c r="E127" s="50"/>
      <c r="F127" s="50"/>
      <c r="G127" s="9"/>
      <c r="H127" s="9"/>
      <c r="I127" s="116"/>
      <c r="J127" s="117"/>
      <c r="K127" s="112"/>
    </row>
    <row r="128" spans="1:11" x14ac:dyDescent="0.25">
      <c r="A128" s="9"/>
      <c r="B128" s="9"/>
      <c r="C128" s="51"/>
      <c r="D128" s="111"/>
      <c r="E128" s="50"/>
      <c r="F128" s="50"/>
      <c r="G128" s="9"/>
      <c r="H128" s="9"/>
      <c r="I128" s="116"/>
      <c r="J128" s="117"/>
      <c r="K128" s="112"/>
    </row>
    <row r="129" spans="1:11" x14ac:dyDescent="0.25">
      <c r="A129" s="9"/>
      <c r="B129" s="9"/>
      <c r="C129" s="51"/>
      <c r="D129" s="111"/>
      <c r="E129" s="50"/>
      <c r="F129" s="50"/>
      <c r="G129" s="9"/>
      <c r="H129" s="9"/>
      <c r="I129" s="116"/>
      <c r="J129" s="117"/>
      <c r="K129" s="112"/>
    </row>
    <row r="130" spans="1:11" x14ac:dyDescent="0.25">
      <c r="A130" s="9"/>
      <c r="B130" s="9"/>
      <c r="C130" s="51"/>
      <c r="D130" s="111"/>
      <c r="E130" s="50"/>
      <c r="F130" s="50"/>
      <c r="G130" s="9"/>
      <c r="H130" s="9"/>
      <c r="I130" s="116"/>
      <c r="J130" s="117"/>
      <c r="K130" s="112"/>
    </row>
    <row r="131" spans="1:11" x14ac:dyDescent="0.25">
      <c r="A131" s="9"/>
      <c r="B131" s="9"/>
      <c r="C131" s="51"/>
      <c r="D131" s="111"/>
      <c r="E131" s="50"/>
      <c r="F131" s="50"/>
      <c r="G131" s="9"/>
      <c r="H131" s="9"/>
      <c r="I131" s="116"/>
      <c r="J131" s="117"/>
      <c r="K131" s="112"/>
    </row>
    <row r="132" spans="1:11" x14ac:dyDescent="0.25">
      <c r="A132" s="9"/>
      <c r="B132" s="9"/>
      <c r="C132" s="51"/>
      <c r="D132" s="111"/>
      <c r="E132" s="50"/>
      <c r="F132" s="50"/>
      <c r="G132" s="9"/>
      <c r="H132" s="9"/>
      <c r="I132" s="116"/>
      <c r="J132" s="117"/>
      <c r="K132" s="112"/>
    </row>
    <row r="133" spans="1:11" x14ac:dyDescent="0.25">
      <c r="A133" s="9"/>
      <c r="B133" s="9"/>
      <c r="C133" s="51"/>
      <c r="D133" s="111"/>
      <c r="E133" s="50"/>
      <c r="F133" s="50"/>
      <c r="G133" s="9"/>
      <c r="H133" s="9"/>
      <c r="I133" s="116"/>
      <c r="J133" s="117"/>
      <c r="K133" s="112"/>
    </row>
    <row r="134" spans="1:11" x14ac:dyDescent="0.25">
      <c r="A134" s="9"/>
      <c r="B134" s="9"/>
      <c r="C134" s="51"/>
      <c r="D134" s="111"/>
      <c r="E134" s="50"/>
      <c r="F134" s="50"/>
      <c r="G134" s="9"/>
      <c r="H134" s="9"/>
      <c r="I134" s="116"/>
      <c r="J134" s="117"/>
      <c r="K134" s="112"/>
    </row>
    <row r="135" spans="1:11" x14ac:dyDescent="0.25">
      <c r="A135" s="9"/>
      <c r="B135" s="9"/>
      <c r="C135" s="51"/>
      <c r="D135" s="111"/>
      <c r="E135" s="50"/>
      <c r="F135" s="50"/>
      <c r="G135" s="9"/>
      <c r="H135" s="9"/>
      <c r="I135" s="116"/>
      <c r="J135" s="117"/>
      <c r="K135" s="112"/>
    </row>
    <row r="136" spans="1:11" x14ac:dyDescent="0.25">
      <c r="A136" s="9"/>
      <c r="B136" s="9"/>
      <c r="C136" s="51"/>
      <c r="D136" s="111"/>
      <c r="E136" s="50"/>
      <c r="F136" s="50"/>
      <c r="G136" s="9"/>
      <c r="H136" s="9"/>
      <c r="I136" s="116"/>
      <c r="J136" s="117"/>
      <c r="K136" s="112"/>
    </row>
    <row r="137" spans="1:11" x14ac:dyDescent="0.25">
      <c r="A137" s="9"/>
      <c r="B137" s="9"/>
      <c r="C137" s="51"/>
      <c r="D137" s="111"/>
      <c r="E137" s="50"/>
      <c r="F137" s="50"/>
      <c r="G137" s="9"/>
      <c r="H137" s="9"/>
      <c r="I137" s="116"/>
      <c r="J137" s="117"/>
      <c r="K137" s="112"/>
    </row>
    <row r="138" spans="1:11" x14ac:dyDescent="0.25">
      <c r="A138" s="9"/>
      <c r="B138" s="9"/>
      <c r="C138" s="51"/>
      <c r="D138" s="111"/>
      <c r="E138" s="50"/>
      <c r="F138" s="50"/>
      <c r="G138" s="9"/>
      <c r="H138" s="9"/>
      <c r="I138" s="116"/>
      <c r="J138" s="117"/>
      <c r="K138" s="112"/>
    </row>
    <row r="139" spans="1:11" x14ac:dyDescent="0.25">
      <c r="A139" s="9"/>
      <c r="B139" s="9"/>
      <c r="C139" s="51"/>
      <c r="D139" s="111"/>
      <c r="E139" s="50"/>
      <c r="F139" s="50"/>
      <c r="G139" s="9"/>
      <c r="H139" s="9"/>
      <c r="I139" s="116"/>
      <c r="J139" s="117"/>
      <c r="K139" s="112"/>
    </row>
    <row r="140" spans="1:11" x14ac:dyDescent="0.25">
      <c r="A140" s="9"/>
      <c r="B140" s="9"/>
      <c r="C140" s="51"/>
      <c r="D140" s="111"/>
      <c r="E140" s="50"/>
      <c r="F140" s="50"/>
      <c r="G140" s="9"/>
      <c r="H140" s="9"/>
      <c r="I140" s="116"/>
      <c r="J140" s="117"/>
      <c r="K140" s="112"/>
    </row>
    <row r="141" spans="1:11" x14ac:dyDescent="0.25">
      <c r="A141" s="9"/>
      <c r="B141" s="9"/>
      <c r="C141" s="51"/>
      <c r="D141" s="111"/>
      <c r="E141" s="50"/>
      <c r="F141" s="50"/>
      <c r="G141" s="9"/>
      <c r="H141" s="9"/>
      <c r="I141" s="116"/>
      <c r="J141" s="117"/>
      <c r="K141" s="112"/>
    </row>
    <row r="142" spans="1:11" x14ac:dyDescent="0.25">
      <c r="A142" s="9"/>
      <c r="B142" s="9"/>
      <c r="C142" s="51"/>
      <c r="D142" s="111"/>
      <c r="E142" s="50"/>
      <c r="F142" s="50"/>
      <c r="G142" s="9"/>
      <c r="H142" s="9"/>
      <c r="I142" s="116"/>
      <c r="J142" s="117"/>
      <c r="K142" s="112"/>
    </row>
    <row r="143" spans="1:11" x14ac:dyDescent="0.25">
      <c r="A143" s="9"/>
      <c r="B143" s="9"/>
      <c r="C143" s="51"/>
      <c r="D143" s="111"/>
      <c r="E143" s="50"/>
      <c r="F143" s="50"/>
      <c r="G143" s="9"/>
      <c r="H143" s="9"/>
      <c r="I143" s="116"/>
      <c r="J143" s="117"/>
      <c r="K143" s="112"/>
    </row>
    <row r="144" spans="1:11" x14ac:dyDescent="0.25">
      <c r="A144" s="9"/>
      <c r="B144" s="9"/>
      <c r="C144" s="51"/>
      <c r="D144" s="111"/>
      <c r="E144" s="50"/>
      <c r="F144" s="50"/>
      <c r="G144" s="9"/>
      <c r="H144" s="9"/>
      <c r="I144" s="116"/>
      <c r="J144" s="117"/>
      <c r="K144" s="112"/>
    </row>
    <row r="145" spans="1:11" x14ac:dyDescent="0.25">
      <c r="A145" s="9"/>
      <c r="B145" s="9"/>
      <c r="C145" s="51"/>
      <c r="D145" s="111"/>
      <c r="E145" s="50"/>
      <c r="F145" s="50"/>
      <c r="G145" s="9"/>
      <c r="H145" s="9"/>
      <c r="I145" s="116"/>
      <c r="J145" s="117"/>
      <c r="K145" s="112"/>
    </row>
    <row r="146" spans="1:11" x14ac:dyDescent="0.25">
      <c r="A146" s="9"/>
      <c r="B146" s="9"/>
      <c r="C146" s="51"/>
      <c r="D146" s="111"/>
      <c r="E146" s="50"/>
      <c r="F146" s="50"/>
      <c r="G146" s="9"/>
      <c r="H146" s="9"/>
      <c r="I146" s="116"/>
      <c r="J146" s="117"/>
      <c r="K146" s="112"/>
    </row>
    <row r="147" spans="1:11" x14ac:dyDescent="0.25">
      <c r="A147" s="9"/>
      <c r="B147" s="9"/>
      <c r="C147" s="51"/>
      <c r="D147" s="111"/>
      <c r="E147" s="50"/>
      <c r="F147" s="50"/>
      <c r="G147" s="9"/>
      <c r="H147" s="9"/>
      <c r="I147" s="116"/>
      <c r="J147" s="117"/>
      <c r="K147" s="112"/>
    </row>
    <row r="148" spans="1:11" x14ac:dyDescent="0.25">
      <c r="A148" s="9"/>
      <c r="B148" s="9"/>
      <c r="C148" s="51"/>
      <c r="D148" s="111"/>
      <c r="E148" s="50"/>
      <c r="F148" s="50"/>
      <c r="G148" s="9"/>
      <c r="H148" s="9"/>
      <c r="I148" s="116"/>
      <c r="J148" s="117"/>
      <c r="K148" s="112"/>
    </row>
    <row r="149" spans="1:11" x14ac:dyDescent="0.25">
      <c r="A149" s="9"/>
      <c r="B149" s="9"/>
      <c r="C149" s="51"/>
      <c r="D149" s="111"/>
      <c r="E149" s="50"/>
      <c r="F149" s="50"/>
      <c r="G149" s="9"/>
      <c r="H149" s="9"/>
      <c r="I149" s="116"/>
      <c r="J149" s="117"/>
      <c r="K149" s="112"/>
    </row>
    <row r="150" spans="1:11" x14ac:dyDescent="0.25">
      <c r="A150" s="9"/>
      <c r="B150" s="9"/>
      <c r="C150" s="51"/>
      <c r="D150" s="111"/>
      <c r="E150" s="50"/>
      <c r="F150" s="50"/>
      <c r="G150" s="9"/>
      <c r="H150" s="9"/>
      <c r="I150" s="116"/>
      <c r="J150" s="117"/>
      <c r="K150" s="112"/>
    </row>
    <row r="151" spans="1:11" x14ac:dyDescent="0.25">
      <c r="A151" s="9"/>
      <c r="B151" s="9"/>
      <c r="C151" s="51"/>
      <c r="D151" s="111"/>
      <c r="E151" s="50"/>
      <c r="F151" s="50"/>
      <c r="G151" s="9"/>
      <c r="H151" s="9"/>
      <c r="I151" s="116"/>
      <c r="J151" s="117"/>
      <c r="K151" s="112"/>
    </row>
    <row r="152" spans="1:11" x14ac:dyDescent="0.25">
      <c r="A152" s="9"/>
      <c r="B152" s="9"/>
      <c r="C152" s="51"/>
      <c r="D152" s="111"/>
      <c r="E152" s="50"/>
      <c r="F152" s="50"/>
      <c r="G152" s="9"/>
      <c r="H152" s="9"/>
      <c r="I152" s="116"/>
      <c r="J152" s="117"/>
      <c r="K152" s="112"/>
    </row>
    <row r="153" spans="1:11" x14ac:dyDescent="0.25">
      <c r="A153" s="9"/>
      <c r="B153" s="9"/>
      <c r="C153" s="51"/>
      <c r="D153" s="111"/>
      <c r="E153" s="50"/>
      <c r="F153" s="50"/>
      <c r="G153" s="9"/>
      <c r="H153" s="9"/>
      <c r="I153" s="116"/>
      <c r="J153" s="117"/>
      <c r="K153" s="112"/>
    </row>
    <row r="154" spans="1:11" x14ac:dyDescent="0.25">
      <c r="A154" s="9"/>
      <c r="B154" s="9"/>
      <c r="C154" s="51"/>
      <c r="D154" s="111"/>
      <c r="E154" s="50"/>
      <c r="F154" s="50"/>
      <c r="G154" s="9"/>
      <c r="H154" s="9"/>
      <c r="I154" s="116"/>
      <c r="J154" s="117"/>
      <c r="K154" s="112"/>
    </row>
    <row r="155" spans="1:11" x14ac:dyDescent="0.25">
      <c r="A155" s="9"/>
      <c r="B155" s="9"/>
      <c r="C155" s="51"/>
      <c r="D155" s="111"/>
      <c r="E155" s="50"/>
      <c r="F155" s="50"/>
      <c r="G155" s="9"/>
      <c r="H155" s="9"/>
      <c r="I155" s="116"/>
      <c r="J155" s="117"/>
      <c r="K155" s="112"/>
    </row>
    <row r="156" spans="1:11" x14ac:dyDescent="0.25">
      <c r="A156" s="9"/>
      <c r="B156" s="9"/>
      <c r="C156" s="51"/>
      <c r="D156" s="111"/>
      <c r="E156" s="50"/>
      <c r="F156" s="50"/>
      <c r="G156" s="9"/>
      <c r="H156" s="9"/>
      <c r="I156" s="116"/>
      <c r="J156" s="117"/>
      <c r="K156" s="112"/>
    </row>
    <row r="157" spans="1:11" x14ac:dyDescent="0.25">
      <c r="A157" s="9"/>
      <c r="B157" s="9"/>
      <c r="C157" s="51"/>
      <c r="D157" s="111"/>
      <c r="E157" s="50"/>
      <c r="F157" s="50"/>
      <c r="G157" s="9"/>
      <c r="H157" s="9"/>
      <c r="I157" s="116"/>
      <c r="J157" s="117"/>
      <c r="K157" s="112"/>
    </row>
    <row r="158" spans="1:11" x14ac:dyDescent="0.25">
      <c r="A158" s="9"/>
      <c r="B158" s="9"/>
      <c r="C158" s="51"/>
      <c r="D158" s="111"/>
      <c r="E158" s="50"/>
      <c r="F158" s="50"/>
      <c r="G158" s="9"/>
      <c r="H158" s="9"/>
      <c r="I158" s="116"/>
      <c r="J158" s="117"/>
      <c r="K158" s="112"/>
    </row>
    <row r="159" spans="1:11" x14ac:dyDescent="0.25">
      <c r="A159" s="9"/>
      <c r="B159" s="9"/>
      <c r="C159" s="51"/>
      <c r="D159" s="111"/>
      <c r="E159" s="50"/>
      <c r="F159" s="50"/>
      <c r="G159" s="9"/>
      <c r="H159" s="9"/>
      <c r="I159" s="116"/>
      <c r="J159" s="117"/>
      <c r="K159" s="112"/>
    </row>
    <row r="160" spans="1:11" x14ac:dyDescent="0.25">
      <c r="A160" s="9"/>
      <c r="B160" s="9"/>
      <c r="C160" s="51"/>
      <c r="D160" s="111"/>
      <c r="E160" s="50"/>
      <c r="F160" s="50"/>
      <c r="G160" s="9"/>
      <c r="H160" s="9"/>
      <c r="I160" s="116"/>
      <c r="J160" s="117"/>
      <c r="K160" s="112"/>
    </row>
    <row r="161" spans="1:11" x14ac:dyDescent="0.25">
      <c r="A161" s="9"/>
      <c r="B161" s="9"/>
      <c r="C161" s="51"/>
      <c r="D161" s="111"/>
      <c r="E161" s="50"/>
      <c r="F161" s="50"/>
      <c r="G161" s="9"/>
      <c r="H161" s="9"/>
      <c r="I161" s="116"/>
      <c r="J161" s="117"/>
      <c r="K161" s="112"/>
    </row>
    <row r="162" spans="1:11" x14ac:dyDescent="0.25">
      <c r="A162" s="9"/>
      <c r="B162" s="9"/>
      <c r="C162" s="51"/>
      <c r="D162" s="111"/>
      <c r="E162" s="50"/>
      <c r="F162" s="50"/>
      <c r="G162" s="9"/>
      <c r="H162" s="9"/>
      <c r="I162" s="116"/>
      <c r="J162" s="117"/>
      <c r="K162" s="112"/>
    </row>
    <row r="163" spans="1:11" x14ac:dyDescent="0.25">
      <c r="A163" s="9"/>
      <c r="B163" s="9"/>
      <c r="C163" s="51"/>
      <c r="D163" s="111"/>
      <c r="E163" s="50"/>
      <c r="F163" s="50"/>
      <c r="G163" s="9"/>
      <c r="H163" s="9"/>
      <c r="I163" s="116"/>
      <c r="J163" s="117"/>
      <c r="K163" s="112"/>
    </row>
    <row r="164" spans="1:11" x14ac:dyDescent="0.25">
      <c r="A164" s="9"/>
      <c r="B164" s="9"/>
      <c r="C164" s="51"/>
      <c r="D164" s="111"/>
      <c r="E164" s="50"/>
      <c r="F164" s="50"/>
      <c r="G164" s="9"/>
      <c r="H164" s="9"/>
      <c r="I164" s="116"/>
      <c r="J164" s="117"/>
      <c r="K164" s="112"/>
    </row>
    <row r="165" spans="1:11" x14ac:dyDescent="0.25">
      <c r="A165" s="9"/>
      <c r="B165" s="9"/>
      <c r="C165" s="51"/>
      <c r="D165" s="111"/>
      <c r="E165" s="50"/>
      <c r="F165" s="50"/>
      <c r="G165" s="9"/>
      <c r="H165" s="9"/>
      <c r="I165" s="116"/>
      <c r="J165" s="117"/>
      <c r="K165" s="112"/>
    </row>
    <row r="166" spans="1:11" x14ac:dyDescent="0.25">
      <c r="A166" s="9"/>
      <c r="B166" s="9"/>
      <c r="C166" s="51"/>
      <c r="D166" s="111"/>
      <c r="E166" s="50"/>
      <c r="F166" s="50"/>
      <c r="G166" s="9"/>
      <c r="H166" s="9"/>
      <c r="I166" s="116"/>
      <c r="J166" s="117"/>
      <c r="K166" s="112"/>
    </row>
    <row r="167" spans="1:11" x14ac:dyDescent="0.25">
      <c r="A167" s="9"/>
      <c r="B167" s="9"/>
      <c r="C167" s="51"/>
      <c r="D167" s="111"/>
      <c r="E167" s="50"/>
      <c r="F167" s="50"/>
      <c r="G167" s="9"/>
      <c r="H167" s="9"/>
      <c r="I167" s="116"/>
      <c r="J167" s="117"/>
      <c r="K167" s="112"/>
    </row>
    <row r="168" spans="1:11" x14ac:dyDescent="0.25">
      <c r="A168" s="9"/>
      <c r="B168" s="9"/>
      <c r="C168" s="51"/>
      <c r="D168" s="111"/>
      <c r="E168" s="50"/>
      <c r="F168" s="50"/>
      <c r="G168" s="9"/>
      <c r="H168" s="9"/>
      <c r="I168" s="116"/>
      <c r="J168" s="117"/>
      <c r="K168" s="112"/>
    </row>
    <row r="169" spans="1:11" x14ac:dyDescent="0.25">
      <c r="A169" s="9"/>
      <c r="B169" s="9"/>
      <c r="C169" s="51"/>
      <c r="D169" s="111"/>
      <c r="E169" s="50"/>
      <c r="F169" s="50"/>
      <c r="G169" s="9"/>
      <c r="H169" s="9"/>
      <c r="I169" s="116"/>
      <c r="J169" s="117"/>
      <c r="K169" s="112"/>
    </row>
    <row r="170" spans="1:11" x14ac:dyDescent="0.25">
      <c r="A170" s="9"/>
      <c r="B170" s="9"/>
      <c r="C170" s="51"/>
      <c r="D170" s="111"/>
      <c r="E170" s="50"/>
      <c r="F170" s="50"/>
      <c r="G170" s="9"/>
      <c r="H170" s="9"/>
      <c r="I170" s="116"/>
      <c r="J170" s="117"/>
      <c r="K170" s="112"/>
    </row>
    <row r="171" spans="1:11" x14ac:dyDescent="0.25">
      <c r="A171" s="9"/>
      <c r="B171" s="9"/>
      <c r="C171" s="51"/>
      <c r="D171" s="111"/>
      <c r="E171" s="50"/>
      <c r="F171" s="50"/>
      <c r="G171" s="9"/>
      <c r="H171" s="9"/>
      <c r="I171" s="116"/>
      <c r="J171" s="117"/>
      <c r="K171" s="112"/>
    </row>
    <row r="172" spans="1:11" x14ac:dyDescent="0.25">
      <c r="A172" s="9"/>
      <c r="B172" s="9"/>
      <c r="C172" s="51"/>
      <c r="D172" s="111"/>
      <c r="E172" s="50"/>
      <c r="F172" s="50"/>
      <c r="G172" s="9"/>
      <c r="H172" s="9"/>
      <c r="I172" s="116"/>
      <c r="J172" s="117"/>
      <c r="K172" s="112"/>
    </row>
    <row r="173" spans="1:11" x14ac:dyDescent="0.25">
      <c r="A173" s="9"/>
      <c r="B173" s="9"/>
      <c r="C173" s="51"/>
      <c r="D173" s="111"/>
      <c r="E173" s="50"/>
      <c r="F173" s="50"/>
      <c r="G173" s="9"/>
      <c r="H173" s="9"/>
      <c r="I173" s="116"/>
      <c r="J173" s="117"/>
      <c r="K173" s="112"/>
    </row>
    <row r="174" spans="1:11" x14ac:dyDescent="0.25">
      <c r="A174" s="9"/>
      <c r="B174" s="9"/>
      <c r="C174" s="51"/>
      <c r="D174" s="111"/>
      <c r="E174" s="50"/>
      <c r="F174" s="50"/>
      <c r="G174" s="9"/>
      <c r="H174" s="9"/>
      <c r="I174" s="116"/>
      <c r="J174" s="117"/>
      <c r="K174" s="112"/>
    </row>
    <row r="175" spans="1:11" x14ac:dyDescent="0.25">
      <c r="A175" s="9"/>
      <c r="B175" s="9"/>
      <c r="C175" s="51"/>
      <c r="D175" s="111"/>
      <c r="E175" s="50"/>
      <c r="F175" s="50"/>
      <c r="G175" s="9"/>
      <c r="H175" s="9"/>
      <c r="I175" s="116"/>
      <c r="J175" s="117"/>
      <c r="K175" s="112"/>
    </row>
    <row r="176" spans="1:11" x14ac:dyDescent="0.25">
      <c r="A176" s="9"/>
      <c r="B176" s="9"/>
      <c r="C176" s="51"/>
      <c r="D176" s="111"/>
      <c r="E176" s="50"/>
      <c r="F176" s="50"/>
      <c r="G176" s="9"/>
      <c r="H176" s="9"/>
      <c r="I176" s="116"/>
      <c r="J176" s="117"/>
      <c r="K176" s="112"/>
    </row>
    <row r="177" spans="1:11" x14ac:dyDescent="0.25">
      <c r="A177" s="9"/>
      <c r="B177" s="9"/>
      <c r="C177" s="51"/>
      <c r="D177" s="111"/>
      <c r="E177" s="50"/>
      <c r="F177" s="50"/>
      <c r="G177" s="9"/>
      <c r="H177" s="9"/>
      <c r="I177" s="116"/>
      <c r="J177" s="117"/>
      <c r="K177" s="112"/>
    </row>
    <row r="178" spans="1:11" x14ac:dyDescent="0.25">
      <c r="A178" s="9"/>
      <c r="B178" s="9"/>
      <c r="C178" s="51"/>
      <c r="D178" s="111"/>
      <c r="E178" s="50"/>
      <c r="F178" s="50"/>
      <c r="G178" s="9"/>
      <c r="H178" s="9"/>
      <c r="I178" s="116"/>
      <c r="J178" s="117"/>
      <c r="K178" s="112"/>
    </row>
    <row r="179" spans="1:11" x14ac:dyDescent="0.25">
      <c r="A179" s="9"/>
      <c r="B179" s="9"/>
      <c r="C179" s="51"/>
      <c r="D179" s="111"/>
      <c r="E179" s="50"/>
      <c r="F179" s="50"/>
      <c r="G179" s="9"/>
      <c r="H179" s="9"/>
      <c r="I179" s="116"/>
      <c r="J179" s="117"/>
      <c r="K179" s="112"/>
    </row>
    <row r="180" spans="1:11" x14ac:dyDescent="0.25">
      <c r="A180" s="9"/>
      <c r="B180" s="9"/>
      <c r="C180" s="51"/>
      <c r="D180" s="111"/>
      <c r="E180" s="50"/>
      <c r="F180" s="50"/>
      <c r="G180" s="9"/>
      <c r="H180" s="9"/>
      <c r="I180" s="116"/>
      <c r="J180" s="117"/>
      <c r="K180" s="112"/>
    </row>
    <row r="181" spans="1:11" x14ac:dyDescent="0.25">
      <c r="A181" s="9"/>
      <c r="B181" s="9"/>
      <c r="C181" s="51"/>
      <c r="D181" s="111"/>
      <c r="E181" s="50"/>
      <c r="F181" s="50"/>
      <c r="G181" s="9"/>
      <c r="H181" s="9"/>
      <c r="I181" s="116"/>
      <c r="J181" s="117"/>
      <c r="K181" s="112"/>
    </row>
    <row r="182" spans="1:11" x14ac:dyDescent="0.25">
      <c r="A182" s="9"/>
      <c r="B182" s="9"/>
      <c r="C182" s="51"/>
      <c r="D182" s="111"/>
      <c r="E182" s="50"/>
      <c r="F182" s="50"/>
      <c r="G182" s="9"/>
      <c r="H182" s="9"/>
      <c r="I182" s="116"/>
      <c r="J182" s="117"/>
      <c r="K182" s="112"/>
    </row>
    <row r="183" spans="1:11" x14ac:dyDescent="0.25">
      <c r="A183" s="9"/>
      <c r="B183" s="9"/>
      <c r="C183" s="51"/>
      <c r="D183" s="111"/>
      <c r="E183" s="50"/>
      <c r="F183" s="50"/>
      <c r="G183" s="9"/>
      <c r="H183" s="9"/>
      <c r="I183" s="116"/>
      <c r="J183" s="117"/>
      <c r="K183" s="112"/>
    </row>
    <row r="184" spans="1:11" x14ac:dyDescent="0.25">
      <c r="A184" s="9"/>
      <c r="B184" s="9"/>
      <c r="C184" s="51"/>
      <c r="D184" s="111"/>
      <c r="E184" s="50"/>
      <c r="F184" s="50"/>
      <c r="G184" s="9"/>
      <c r="H184" s="9"/>
      <c r="I184" s="116"/>
      <c r="J184" s="117"/>
      <c r="K184" s="112"/>
    </row>
    <row r="185" spans="1:11" x14ac:dyDescent="0.25">
      <c r="A185" s="9"/>
      <c r="B185" s="9"/>
      <c r="C185" s="51"/>
      <c r="D185" s="111"/>
      <c r="E185" s="50"/>
      <c r="F185" s="50"/>
      <c r="G185" s="9"/>
      <c r="H185" s="9"/>
      <c r="I185" s="116"/>
      <c r="J185" s="117"/>
      <c r="K185" s="112"/>
    </row>
    <row r="186" spans="1:11" x14ac:dyDescent="0.25">
      <c r="A186" s="9"/>
      <c r="B186" s="9"/>
      <c r="C186" s="51"/>
      <c r="D186" s="111"/>
      <c r="E186" s="50"/>
      <c r="F186" s="50"/>
      <c r="G186" s="9"/>
      <c r="H186" s="9"/>
      <c r="I186" s="116"/>
      <c r="J186" s="117"/>
      <c r="K186" s="112"/>
    </row>
    <row r="187" spans="1:11" x14ac:dyDescent="0.25">
      <c r="A187" s="9"/>
      <c r="B187" s="9"/>
      <c r="C187" s="51"/>
      <c r="D187" s="111"/>
      <c r="E187" s="50"/>
      <c r="F187" s="50"/>
      <c r="G187" s="9"/>
      <c r="H187" s="9"/>
      <c r="I187" s="116"/>
      <c r="J187" s="117"/>
      <c r="K187" s="112"/>
    </row>
    <row r="188" spans="1:11" x14ac:dyDescent="0.25">
      <c r="A188" s="9"/>
      <c r="B188" s="9"/>
      <c r="C188" s="51"/>
      <c r="D188" s="111"/>
      <c r="E188" s="50"/>
      <c r="F188" s="50"/>
      <c r="G188" s="9"/>
      <c r="H188" s="9"/>
      <c r="I188" s="116"/>
      <c r="J188" s="117"/>
      <c r="K188" s="112"/>
    </row>
    <row r="189" spans="1:11" x14ac:dyDescent="0.25">
      <c r="A189" s="9"/>
      <c r="B189" s="9"/>
      <c r="C189" s="51"/>
      <c r="D189" s="111"/>
      <c r="E189" s="50"/>
      <c r="F189" s="50"/>
      <c r="G189" s="9"/>
      <c r="H189" s="9"/>
      <c r="I189" s="116"/>
      <c r="J189" s="117"/>
      <c r="K189" s="112"/>
    </row>
    <row r="190" spans="1:11" x14ac:dyDescent="0.25">
      <c r="A190" s="9"/>
      <c r="B190" s="9"/>
      <c r="C190" s="51"/>
      <c r="D190" s="111"/>
      <c r="E190" s="50"/>
      <c r="F190" s="50"/>
      <c r="G190" s="9"/>
      <c r="H190" s="9"/>
      <c r="I190" s="116"/>
      <c r="J190" s="117"/>
      <c r="K190" s="112"/>
    </row>
    <row r="191" spans="1:11" x14ac:dyDescent="0.25">
      <c r="A191" s="9"/>
      <c r="B191" s="9"/>
      <c r="C191" s="51"/>
      <c r="D191" s="111"/>
      <c r="E191" s="50"/>
      <c r="F191" s="50"/>
      <c r="G191" s="9"/>
      <c r="H191" s="9"/>
      <c r="I191" s="116"/>
      <c r="J191" s="117"/>
      <c r="K191" s="112"/>
    </row>
    <row r="192" spans="1:11" x14ac:dyDescent="0.25">
      <c r="A192" s="9"/>
      <c r="B192" s="9"/>
      <c r="C192" s="51"/>
      <c r="D192" s="111"/>
      <c r="E192" s="50"/>
      <c r="F192" s="50"/>
      <c r="G192" s="9"/>
      <c r="H192" s="9"/>
      <c r="I192" s="116"/>
      <c r="J192" s="117"/>
      <c r="K192" s="112"/>
    </row>
    <row r="193" spans="1:11" x14ac:dyDescent="0.25">
      <c r="A193" s="9"/>
      <c r="B193" s="9"/>
      <c r="C193" s="51"/>
      <c r="D193" s="111"/>
      <c r="E193" s="50"/>
      <c r="F193" s="50"/>
      <c r="G193" s="9"/>
      <c r="H193" s="9"/>
      <c r="I193" s="116"/>
      <c r="J193" s="117"/>
      <c r="K193" s="112"/>
    </row>
    <row r="194" spans="1:11" x14ac:dyDescent="0.25">
      <c r="A194" s="9"/>
      <c r="B194" s="9"/>
      <c r="C194" s="51"/>
      <c r="D194" s="111"/>
      <c r="E194" s="50"/>
      <c r="F194" s="50"/>
      <c r="G194" s="9"/>
      <c r="H194" s="9"/>
      <c r="I194" s="116"/>
      <c r="J194" s="117"/>
      <c r="K194" s="112"/>
    </row>
    <row r="195" spans="1:11" x14ac:dyDescent="0.25">
      <c r="A195" s="9"/>
      <c r="B195" s="9"/>
      <c r="C195" s="51"/>
      <c r="D195" s="111"/>
      <c r="E195" s="50"/>
      <c r="F195" s="50"/>
      <c r="G195" s="9"/>
      <c r="H195" s="9"/>
      <c r="I195" s="116"/>
      <c r="J195" s="117"/>
      <c r="K195" s="112"/>
    </row>
    <row r="196" spans="1:11" x14ac:dyDescent="0.25">
      <c r="A196" s="9"/>
      <c r="B196" s="9"/>
      <c r="C196" s="51"/>
      <c r="D196" s="111"/>
      <c r="E196" s="50"/>
      <c r="F196" s="50"/>
      <c r="G196" s="9"/>
      <c r="H196" s="9"/>
      <c r="I196" s="116"/>
      <c r="J196" s="117"/>
      <c r="K196" s="112"/>
    </row>
    <row r="197" spans="1:11" x14ac:dyDescent="0.25">
      <c r="A197" s="9"/>
      <c r="B197" s="9"/>
      <c r="C197" s="51"/>
      <c r="D197" s="111"/>
      <c r="E197" s="50"/>
      <c r="F197" s="50"/>
      <c r="G197" s="9"/>
      <c r="H197" s="9"/>
      <c r="I197" s="116"/>
      <c r="J197" s="117"/>
      <c r="K197" s="112"/>
    </row>
    <row r="198" spans="1:11" x14ac:dyDescent="0.25">
      <c r="A198" s="9"/>
      <c r="B198" s="9"/>
      <c r="C198" s="51"/>
      <c r="D198" s="111"/>
      <c r="E198" s="50"/>
      <c r="F198" s="50"/>
      <c r="G198" s="9"/>
      <c r="H198" s="9"/>
      <c r="I198" s="116"/>
      <c r="J198" s="117"/>
      <c r="K198" s="112"/>
    </row>
    <row r="199" spans="1:11" x14ac:dyDescent="0.25">
      <c r="A199" s="9"/>
      <c r="B199" s="9"/>
      <c r="C199" s="51"/>
      <c r="D199" s="111"/>
      <c r="E199" s="50"/>
      <c r="F199" s="50"/>
      <c r="G199" s="9"/>
      <c r="H199" s="9"/>
      <c r="I199" s="116"/>
      <c r="J199" s="117"/>
      <c r="K199" s="112"/>
    </row>
    <row r="200" spans="1:11" x14ac:dyDescent="0.25">
      <c r="A200" s="9"/>
      <c r="B200" s="9"/>
      <c r="C200" s="51"/>
      <c r="D200" s="111"/>
      <c r="E200" s="50"/>
      <c r="F200" s="50"/>
      <c r="G200" s="9"/>
      <c r="H200" s="9"/>
      <c r="I200" s="116"/>
      <c r="J200" s="117"/>
      <c r="K200" s="112"/>
    </row>
    <row r="201" spans="1:11" x14ac:dyDescent="0.25">
      <c r="A201" s="9"/>
      <c r="B201" s="9"/>
      <c r="C201" s="51"/>
      <c r="D201" s="111"/>
      <c r="E201" s="50"/>
      <c r="F201" s="50"/>
      <c r="G201" s="9"/>
      <c r="H201" s="9"/>
      <c r="I201" s="116"/>
      <c r="J201" s="117"/>
      <c r="K201" s="112"/>
    </row>
    <row r="202" spans="1:11" x14ac:dyDescent="0.25">
      <c r="A202" s="9"/>
      <c r="B202" s="9"/>
      <c r="C202" s="51"/>
      <c r="D202" s="111"/>
      <c r="E202" s="50"/>
      <c r="F202" s="50"/>
      <c r="G202" s="9"/>
      <c r="H202" s="9"/>
      <c r="I202" s="116"/>
      <c r="J202" s="117"/>
      <c r="K202" s="112"/>
    </row>
    <row r="203" spans="1:11" x14ac:dyDescent="0.25">
      <c r="A203" s="9"/>
      <c r="B203" s="9"/>
      <c r="C203" s="51"/>
      <c r="D203" s="111"/>
      <c r="E203" s="50"/>
      <c r="F203" s="50"/>
      <c r="G203" s="9"/>
      <c r="H203" s="9"/>
      <c r="I203" s="116"/>
      <c r="J203" s="117"/>
      <c r="K203" s="112"/>
    </row>
    <row r="204" spans="1:11" x14ac:dyDescent="0.25">
      <c r="A204" s="9"/>
      <c r="B204" s="9"/>
      <c r="C204" s="51"/>
      <c r="D204" s="111"/>
      <c r="E204" s="50"/>
      <c r="F204" s="50"/>
      <c r="G204" s="9"/>
      <c r="H204" s="9"/>
      <c r="I204" s="116"/>
      <c r="J204" s="117"/>
      <c r="K204" s="112"/>
    </row>
    <row r="205" spans="1:11" x14ac:dyDescent="0.25">
      <c r="A205" s="9"/>
      <c r="B205" s="9"/>
      <c r="C205" s="51"/>
      <c r="D205" s="111"/>
      <c r="E205" s="50"/>
      <c r="F205" s="50"/>
      <c r="G205" s="9"/>
      <c r="H205" s="9"/>
      <c r="I205" s="116"/>
      <c r="J205" s="117"/>
      <c r="K205" s="112"/>
    </row>
    <row r="206" spans="1:11" x14ac:dyDescent="0.25">
      <c r="A206" s="9"/>
      <c r="B206" s="9"/>
      <c r="C206" s="51"/>
      <c r="D206" s="111"/>
      <c r="E206" s="50"/>
      <c r="F206" s="50"/>
      <c r="G206" s="9"/>
      <c r="H206" s="9"/>
      <c r="I206" s="116"/>
      <c r="J206" s="117"/>
      <c r="K206" s="112"/>
    </row>
    <row r="207" spans="1:11" x14ac:dyDescent="0.25">
      <c r="A207" s="9"/>
      <c r="B207" s="9"/>
      <c r="C207" s="51"/>
      <c r="D207" s="111"/>
      <c r="E207" s="50"/>
      <c r="F207" s="50"/>
      <c r="G207" s="9"/>
      <c r="H207" s="9"/>
      <c r="I207" s="116"/>
      <c r="J207" s="117"/>
      <c r="K207" s="112"/>
    </row>
    <row r="208" spans="1:11" x14ac:dyDescent="0.25">
      <c r="A208" s="9"/>
      <c r="B208" s="9"/>
      <c r="C208" s="51"/>
      <c r="D208" s="111"/>
      <c r="E208" s="50"/>
      <c r="F208" s="50"/>
      <c r="G208" s="9"/>
      <c r="H208" s="9"/>
      <c r="I208" s="116"/>
      <c r="J208" s="117"/>
      <c r="K208" s="112"/>
    </row>
    <row r="209" spans="1:11" x14ac:dyDescent="0.25">
      <c r="A209" s="9"/>
      <c r="B209" s="9"/>
      <c r="C209" s="51"/>
      <c r="D209" s="111"/>
      <c r="E209" s="50"/>
      <c r="F209" s="50"/>
      <c r="G209" s="9"/>
      <c r="H209" s="9"/>
      <c r="I209" s="116"/>
      <c r="J209" s="117"/>
      <c r="K209" s="112"/>
    </row>
    <row r="210" spans="1:11" x14ac:dyDescent="0.25">
      <c r="A210" s="9"/>
      <c r="B210" s="9"/>
      <c r="C210" s="51"/>
      <c r="D210" s="111"/>
      <c r="E210" s="50"/>
      <c r="F210" s="50"/>
      <c r="G210" s="9"/>
      <c r="H210" s="9"/>
      <c r="I210" s="116"/>
      <c r="J210" s="117"/>
      <c r="K210" s="112"/>
    </row>
    <row r="211" spans="1:11" x14ac:dyDescent="0.25">
      <c r="A211" s="9"/>
      <c r="B211" s="9"/>
      <c r="C211" s="51"/>
      <c r="D211" s="111"/>
      <c r="E211" s="50"/>
      <c r="F211" s="50"/>
      <c r="G211" s="9"/>
      <c r="H211" s="9"/>
      <c r="I211" s="116"/>
      <c r="J211" s="117"/>
      <c r="K211" s="112"/>
    </row>
    <row r="212" spans="1:11" x14ac:dyDescent="0.25">
      <c r="A212" s="9"/>
      <c r="B212" s="9"/>
      <c r="C212" s="51"/>
      <c r="D212" s="111"/>
      <c r="E212" s="50"/>
      <c r="F212" s="50"/>
      <c r="G212" s="9"/>
      <c r="H212" s="9"/>
      <c r="I212" s="116"/>
      <c r="J212" s="117"/>
      <c r="K212" s="112"/>
    </row>
    <row r="213" spans="1:11" x14ac:dyDescent="0.25">
      <c r="A213" s="9"/>
      <c r="B213" s="9"/>
      <c r="C213" s="51"/>
      <c r="D213" s="111"/>
      <c r="E213" s="50"/>
      <c r="F213" s="50"/>
      <c r="G213" s="9"/>
      <c r="H213" s="9"/>
      <c r="I213" s="116"/>
      <c r="J213" s="117"/>
      <c r="K213" s="112"/>
    </row>
    <row r="214" spans="1:11" x14ac:dyDescent="0.25">
      <c r="A214" s="9"/>
      <c r="B214" s="9"/>
      <c r="C214" s="51"/>
      <c r="D214" s="111"/>
      <c r="E214" s="50"/>
      <c r="F214" s="50"/>
      <c r="G214" s="9"/>
      <c r="H214" s="9"/>
      <c r="I214" s="116"/>
      <c r="J214" s="117"/>
      <c r="K214" s="112"/>
    </row>
    <row r="215" spans="1:11" x14ac:dyDescent="0.25">
      <c r="A215" s="9"/>
      <c r="B215" s="9"/>
      <c r="C215" s="51"/>
      <c r="D215" s="111"/>
      <c r="E215" s="50"/>
      <c r="F215" s="50"/>
      <c r="G215" s="9"/>
      <c r="H215" s="9"/>
      <c r="I215" s="116"/>
      <c r="J215" s="117"/>
      <c r="K215" s="112"/>
    </row>
    <row r="216" spans="1:11" x14ac:dyDescent="0.25">
      <c r="A216" s="9"/>
      <c r="B216" s="9"/>
      <c r="C216" s="51"/>
      <c r="D216" s="111"/>
      <c r="E216" s="50"/>
      <c r="F216" s="50"/>
      <c r="G216" s="9"/>
      <c r="H216" s="9"/>
      <c r="I216" s="116"/>
      <c r="J216" s="117"/>
      <c r="K216" s="112"/>
    </row>
    <row r="217" spans="1:11" x14ac:dyDescent="0.25">
      <c r="A217" s="9"/>
      <c r="B217" s="9"/>
      <c r="C217" s="51"/>
      <c r="D217" s="111"/>
      <c r="E217" s="50"/>
      <c r="F217" s="50"/>
      <c r="G217" s="9"/>
      <c r="H217" s="9"/>
      <c r="I217" s="116"/>
      <c r="J217" s="117"/>
      <c r="K217" s="112"/>
    </row>
    <row r="218" spans="1:11" x14ac:dyDescent="0.25">
      <c r="A218" s="9"/>
      <c r="B218" s="9"/>
      <c r="C218" s="51"/>
      <c r="D218" s="111"/>
      <c r="E218" s="50"/>
      <c r="F218" s="50"/>
      <c r="G218" s="9"/>
      <c r="H218" s="9"/>
      <c r="I218" s="116"/>
      <c r="J218" s="117"/>
      <c r="K218" s="112"/>
    </row>
    <row r="219" spans="1:11" x14ac:dyDescent="0.25">
      <c r="A219" s="9"/>
      <c r="B219" s="9"/>
      <c r="C219" s="51"/>
      <c r="D219" s="111"/>
      <c r="E219" s="50"/>
      <c r="F219" s="50"/>
      <c r="G219" s="9"/>
      <c r="H219" s="9"/>
      <c r="I219" s="116"/>
      <c r="J219" s="117"/>
      <c r="K219" s="112"/>
    </row>
    <row r="220" spans="1:11" x14ac:dyDescent="0.25">
      <c r="A220" s="9"/>
      <c r="B220" s="9"/>
      <c r="C220" s="51"/>
      <c r="D220" s="111"/>
      <c r="E220" s="50"/>
      <c r="F220" s="50"/>
      <c r="G220" s="9"/>
      <c r="H220" s="9"/>
      <c r="I220" s="116"/>
      <c r="J220" s="117"/>
      <c r="K220" s="112"/>
    </row>
    <row r="221" spans="1:11" x14ac:dyDescent="0.25">
      <c r="A221" s="9"/>
      <c r="B221" s="9"/>
      <c r="C221" s="51"/>
      <c r="D221" s="111"/>
      <c r="E221" s="50"/>
      <c r="F221" s="50"/>
      <c r="G221" s="9"/>
      <c r="H221" s="9"/>
      <c r="I221" s="116"/>
      <c r="J221" s="117"/>
      <c r="K221" s="112"/>
    </row>
    <row r="222" spans="1:11" x14ac:dyDescent="0.25">
      <c r="A222" s="9"/>
      <c r="B222" s="9"/>
      <c r="C222" s="51"/>
      <c r="D222" s="111"/>
      <c r="E222" s="50"/>
      <c r="F222" s="50"/>
      <c r="G222" s="9"/>
      <c r="H222" s="9"/>
      <c r="I222" s="116"/>
      <c r="J222" s="117"/>
      <c r="K222" s="112"/>
    </row>
    <row r="223" spans="1:11" x14ac:dyDescent="0.25">
      <c r="A223" s="9"/>
      <c r="B223" s="9"/>
      <c r="C223" s="51"/>
      <c r="D223" s="111"/>
      <c r="E223" s="50"/>
      <c r="F223" s="50"/>
      <c r="G223" s="9"/>
      <c r="H223" s="9"/>
      <c r="I223" s="116"/>
      <c r="J223" s="117"/>
      <c r="K223" s="112"/>
    </row>
    <row r="224" spans="1:11" x14ac:dyDescent="0.25">
      <c r="A224" s="9"/>
      <c r="B224" s="9"/>
      <c r="C224" s="51"/>
      <c r="D224" s="111"/>
      <c r="E224" s="50"/>
      <c r="F224" s="50"/>
      <c r="G224" s="9"/>
      <c r="H224" s="9"/>
      <c r="I224" s="116"/>
      <c r="J224" s="117"/>
      <c r="K224" s="112"/>
    </row>
    <row r="225" spans="1:11" x14ac:dyDescent="0.25">
      <c r="A225" s="9"/>
      <c r="B225" s="9"/>
      <c r="C225" s="51"/>
      <c r="D225" s="111"/>
      <c r="E225" s="50"/>
      <c r="F225" s="50"/>
      <c r="G225" s="9"/>
      <c r="H225" s="9"/>
      <c r="I225" s="116"/>
      <c r="J225" s="117"/>
      <c r="K225" s="112"/>
    </row>
    <row r="226" spans="1:11" x14ac:dyDescent="0.25">
      <c r="A226" s="9"/>
      <c r="B226" s="9"/>
      <c r="C226" s="51"/>
      <c r="D226" s="111"/>
      <c r="E226" s="50"/>
      <c r="F226" s="50"/>
      <c r="G226" s="9"/>
      <c r="H226" s="9"/>
      <c r="I226" s="116"/>
      <c r="J226" s="117"/>
      <c r="K226" s="112"/>
    </row>
    <row r="227" spans="1:11" x14ac:dyDescent="0.25">
      <c r="A227" s="9"/>
      <c r="B227" s="9"/>
      <c r="C227" s="51"/>
      <c r="D227" s="111"/>
      <c r="E227" s="50"/>
      <c r="F227" s="50"/>
      <c r="G227" s="9"/>
      <c r="H227" s="9"/>
      <c r="I227" s="116"/>
      <c r="J227" s="117"/>
      <c r="K227" s="112"/>
    </row>
    <row r="228" spans="1:11" x14ac:dyDescent="0.25">
      <c r="A228" s="9"/>
      <c r="B228" s="9"/>
      <c r="C228" s="51"/>
      <c r="D228" s="111"/>
      <c r="E228" s="50"/>
      <c r="F228" s="50"/>
      <c r="G228" s="9"/>
      <c r="H228" s="9"/>
      <c r="I228" s="116"/>
      <c r="J228" s="117"/>
      <c r="K228" s="112"/>
    </row>
    <row r="229" spans="1:11" x14ac:dyDescent="0.25">
      <c r="A229" s="9"/>
      <c r="B229" s="9"/>
      <c r="C229" s="51"/>
      <c r="D229" s="111"/>
      <c r="E229" s="50"/>
      <c r="F229" s="50"/>
      <c r="G229" s="9"/>
      <c r="H229" s="9"/>
      <c r="I229" s="116"/>
      <c r="J229" s="117"/>
      <c r="K229" s="112"/>
    </row>
    <row r="230" spans="1:11" x14ac:dyDescent="0.25">
      <c r="A230" s="9"/>
      <c r="B230" s="9"/>
      <c r="C230" s="51"/>
      <c r="D230" s="111"/>
      <c r="E230" s="50"/>
      <c r="F230" s="50"/>
      <c r="G230" s="9"/>
      <c r="H230" s="9"/>
      <c r="I230" s="116"/>
      <c r="J230" s="117"/>
      <c r="K230" s="112"/>
    </row>
    <row r="231" spans="1:11" x14ac:dyDescent="0.25">
      <c r="A231" s="9"/>
      <c r="B231" s="9"/>
      <c r="C231" s="51"/>
      <c r="D231" s="111"/>
      <c r="E231" s="50"/>
      <c r="F231" s="50"/>
      <c r="G231" s="9"/>
      <c r="H231" s="9"/>
      <c r="I231" s="116"/>
      <c r="J231" s="117"/>
      <c r="K231" s="112"/>
    </row>
    <row r="232" spans="1:11" x14ac:dyDescent="0.25">
      <c r="A232" s="9"/>
      <c r="B232" s="9"/>
      <c r="C232" s="51"/>
      <c r="D232" s="111"/>
      <c r="E232" s="50"/>
      <c r="F232" s="50"/>
      <c r="G232" s="9"/>
      <c r="H232" s="9"/>
      <c r="I232" s="116"/>
      <c r="J232" s="117"/>
      <c r="K232" s="112"/>
    </row>
    <row r="233" spans="1:11" x14ac:dyDescent="0.25">
      <c r="A233" s="9"/>
      <c r="B233" s="9"/>
      <c r="C233" s="51"/>
      <c r="D233" s="111"/>
      <c r="E233" s="50"/>
      <c r="F233" s="50"/>
      <c r="G233" s="9"/>
      <c r="H233" s="9"/>
      <c r="I233" s="116"/>
      <c r="J233" s="117"/>
      <c r="K233" s="112"/>
    </row>
    <row r="234" spans="1:11" x14ac:dyDescent="0.25">
      <c r="A234" s="9"/>
      <c r="B234" s="9"/>
      <c r="C234" s="51"/>
      <c r="D234" s="111"/>
      <c r="E234" s="50"/>
      <c r="F234" s="50"/>
      <c r="G234" s="9"/>
      <c r="H234" s="9"/>
      <c r="I234" s="116"/>
      <c r="J234" s="117"/>
      <c r="K234" s="112"/>
    </row>
    <row r="235" spans="1:11" x14ac:dyDescent="0.25">
      <c r="A235" s="9"/>
      <c r="B235" s="9"/>
      <c r="C235" s="51"/>
      <c r="D235" s="111"/>
      <c r="E235" s="50"/>
      <c r="F235" s="50"/>
      <c r="G235" s="9"/>
      <c r="H235" s="9"/>
      <c r="I235" s="116"/>
      <c r="J235" s="117"/>
      <c r="K235" s="112"/>
    </row>
    <row r="236" spans="1:11" x14ac:dyDescent="0.25">
      <c r="A236" s="9"/>
      <c r="B236" s="9"/>
      <c r="C236" s="51"/>
      <c r="D236" s="111"/>
      <c r="E236" s="50"/>
      <c r="F236" s="50"/>
      <c r="G236" s="9"/>
      <c r="H236" s="9"/>
      <c r="I236" s="116"/>
      <c r="J236" s="117"/>
      <c r="K236" s="112"/>
    </row>
    <row r="237" spans="1:11" x14ac:dyDescent="0.25">
      <c r="A237" s="118"/>
      <c r="B237" s="118"/>
      <c r="C237" s="118"/>
      <c r="D237" s="73"/>
      <c r="E237" s="119"/>
      <c r="F237" s="119"/>
      <c r="G237" s="118"/>
      <c r="H237" s="118"/>
      <c r="I237" s="118"/>
      <c r="J237" s="118"/>
      <c r="K237" s="118"/>
    </row>
    <row r="238" spans="1:11" x14ac:dyDescent="0.25">
      <c r="A238" s="118"/>
      <c r="B238" s="118"/>
      <c r="C238" s="118"/>
      <c r="D238" s="73"/>
      <c r="E238" s="119"/>
      <c r="F238" s="119"/>
      <c r="G238" s="118"/>
      <c r="H238" s="118"/>
      <c r="I238" s="118"/>
      <c r="J238" s="118"/>
      <c r="K238" s="118"/>
    </row>
    <row r="239" spans="1:11" x14ac:dyDescent="0.25">
      <c r="A239" s="118"/>
      <c r="B239" s="118"/>
      <c r="C239" s="118"/>
      <c r="D239" s="73"/>
      <c r="E239" s="119"/>
      <c r="F239" s="119"/>
      <c r="G239" s="118"/>
      <c r="H239" s="118"/>
      <c r="I239" s="118"/>
      <c r="J239" s="118"/>
      <c r="K239" s="118"/>
    </row>
    <row r="240" spans="1:11" x14ac:dyDescent="0.25">
      <c r="A240" s="118"/>
      <c r="B240" s="118"/>
      <c r="C240" s="118"/>
      <c r="D240" s="73"/>
      <c r="E240" s="119"/>
      <c r="F240" s="119"/>
      <c r="G240" s="118"/>
      <c r="H240" s="118"/>
      <c r="I240" s="118"/>
      <c r="J240" s="118"/>
      <c r="K240" s="118"/>
    </row>
    <row r="241" spans="1:11" x14ac:dyDescent="0.25">
      <c r="A241" s="118"/>
      <c r="B241" s="118"/>
      <c r="C241" s="118"/>
      <c r="D241" s="73"/>
      <c r="E241" s="119"/>
      <c r="F241" s="119"/>
      <c r="G241" s="118"/>
      <c r="H241" s="118"/>
      <c r="I241" s="118"/>
      <c r="J241" s="118"/>
      <c r="K241" s="118"/>
    </row>
    <row r="242" spans="1:11" x14ac:dyDescent="0.25">
      <c r="A242" s="118"/>
      <c r="B242" s="118"/>
      <c r="C242" s="118"/>
      <c r="D242" s="73"/>
      <c r="E242" s="119"/>
      <c r="F242" s="119"/>
      <c r="G242" s="118"/>
      <c r="H242" s="118"/>
      <c r="I242" s="118"/>
      <c r="J242" s="118"/>
      <c r="K242" s="118"/>
    </row>
    <row r="243" spans="1:11" x14ac:dyDescent="0.25">
      <c r="A243" s="118"/>
      <c r="B243" s="118"/>
      <c r="C243" s="118"/>
      <c r="D243" s="73"/>
      <c r="E243" s="119"/>
      <c r="F243" s="119"/>
      <c r="G243" s="118"/>
      <c r="H243" s="118"/>
      <c r="I243" s="118"/>
      <c r="J243" s="118"/>
      <c r="K243" s="118"/>
    </row>
    <row r="244" spans="1:11" x14ac:dyDescent="0.25">
      <c r="A244" s="118"/>
      <c r="B244" s="118"/>
      <c r="C244" s="118"/>
      <c r="D244" s="73"/>
      <c r="E244" s="119"/>
      <c r="F244" s="119"/>
      <c r="G244" s="118"/>
      <c r="H244" s="118"/>
      <c r="I244" s="118"/>
      <c r="J244" s="118"/>
      <c r="K244" s="118"/>
    </row>
    <row r="245" spans="1:11" x14ac:dyDescent="0.25">
      <c r="A245" s="118"/>
      <c r="B245" s="118"/>
      <c r="C245" s="118"/>
      <c r="D245" s="73"/>
      <c r="E245" s="119"/>
      <c r="F245" s="119"/>
      <c r="G245" s="118"/>
      <c r="H245" s="118"/>
      <c r="I245" s="118"/>
      <c r="J245" s="118"/>
      <c r="K245" s="118"/>
    </row>
    <row r="246" spans="1:11" x14ac:dyDescent="0.25">
      <c r="A246" s="118"/>
      <c r="B246" s="118"/>
      <c r="C246" s="118"/>
      <c r="D246" s="73"/>
      <c r="E246" s="119"/>
      <c r="F246" s="119"/>
      <c r="G246" s="118"/>
      <c r="H246" s="118"/>
      <c r="I246" s="118"/>
      <c r="J246" s="118"/>
      <c r="K246" s="118"/>
    </row>
    <row r="247" spans="1:11" x14ac:dyDescent="0.25">
      <c r="A247" s="118"/>
      <c r="B247" s="118"/>
      <c r="C247" s="118"/>
      <c r="D247" s="73"/>
      <c r="E247" s="119"/>
      <c r="F247" s="119"/>
      <c r="G247" s="118"/>
      <c r="H247" s="118"/>
      <c r="I247" s="118"/>
      <c r="J247" s="118"/>
      <c r="K247" s="118"/>
    </row>
    <row r="248" spans="1:11" x14ac:dyDescent="0.25">
      <c r="A248" s="118"/>
      <c r="B248" s="118"/>
      <c r="C248" s="118"/>
      <c r="D248" s="73"/>
      <c r="E248" s="119"/>
      <c r="F248" s="119"/>
      <c r="G248" s="118"/>
      <c r="H248" s="118"/>
      <c r="I248" s="118"/>
      <c r="J248" s="118"/>
      <c r="K248" s="118"/>
    </row>
    <row r="249" spans="1:11" x14ac:dyDescent="0.25">
      <c r="A249" s="118"/>
      <c r="B249" s="118"/>
      <c r="C249" s="118"/>
      <c r="D249" s="73"/>
      <c r="E249" s="119"/>
      <c r="F249" s="119"/>
      <c r="G249" s="118"/>
      <c r="H249" s="118"/>
      <c r="I249" s="118"/>
      <c r="J249" s="118"/>
      <c r="K249" s="118"/>
    </row>
    <row r="250" spans="1:11" x14ac:dyDescent="0.25">
      <c r="A250" s="118"/>
      <c r="B250" s="118"/>
      <c r="C250" s="118"/>
      <c r="D250" s="73"/>
      <c r="E250" s="119"/>
      <c r="F250" s="119"/>
      <c r="G250" s="118"/>
      <c r="H250" s="118"/>
      <c r="I250" s="118"/>
      <c r="J250" s="118"/>
      <c r="K250" s="118"/>
    </row>
    <row r="251" spans="1:11" x14ac:dyDescent="0.25">
      <c r="A251" s="118"/>
      <c r="B251" s="118"/>
      <c r="C251" s="118"/>
      <c r="D251" s="73"/>
      <c r="E251" s="119"/>
      <c r="F251" s="119"/>
      <c r="G251" s="118"/>
      <c r="H251" s="118"/>
      <c r="I251" s="118"/>
      <c r="J251" s="118"/>
      <c r="K251" s="118"/>
    </row>
    <row r="252" spans="1:11" x14ac:dyDescent="0.25">
      <c r="A252" s="118"/>
      <c r="B252" s="118"/>
      <c r="C252" s="118"/>
      <c r="D252" s="73"/>
      <c r="E252" s="119"/>
      <c r="F252" s="119"/>
      <c r="G252" s="118"/>
      <c r="H252" s="118"/>
      <c r="I252" s="118"/>
      <c r="J252" s="118"/>
      <c r="K252" s="118"/>
    </row>
    <row r="253" spans="1:11" x14ac:dyDescent="0.25">
      <c r="A253" s="118"/>
      <c r="B253" s="118"/>
      <c r="C253" s="118"/>
      <c r="D253" s="73"/>
      <c r="E253" s="119"/>
      <c r="F253" s="119"/>
      <c r="G253" s="118"/>
      <c r="H253" s="118"/>
      <c r="I253" s="118"/>
      <c r="J253" s="118"/>
      <c r="K253" s="118"/>
    </row>
    <row r="254" spans="1:11" x14ac:dyDescent="0.25">
      <c r="A254" s="118"/>
      <c r="B254" s="118"/>
      <c r="C254" s="118"/>
      <c r="D254" s="73"/>
      <c r="E254" s="119"/>
      <c r="F254" s="119"/>
      <c r="G254" s="118"/>
      <c r="H254" s="118"/>
      <c r="I254" s="118"/>
      <c r="J254" s="118"/>
      <c r="K254" s="118"/>
    </row>
    <row r="255" spans="1:11" x14ac:dyDescent="0.25">
      <c r="A255" s="118"/>
      <c r="B255" s="118"/>
      <c r="C255" s="118"/>
      <c r="D255" s="73"/>
      <c r="E255" s="119"/>
      <c r="F255" s="119"/>
      <c r="G255" s="118"/>
      <c r="H255" s="118"/>
      <c r="I255" s="118"/>
      <c r="J255" s="118"/>
      <c r="K255" s="118"/>
    </row>
    <row r="256" spans="1:11" x14ac:dyDescent="0.25">
      <c r="A256" s="118"/>
      <c r="B256" s="118"/>
      <c r="C256" s="118"/>
      <c r="D256" s="73"/>
      <c r="E256" s="119"/>
      <c r="F256" s="119"/>
      <c r="G256" s="118"/>
      <c r="H256" s="118"/>
      <c r="I256" s="118"/>
      <c r="J256" s="118"/>
      <c r="K256" s="118"/>
    </row>
    <row r="257" spans="1:11" x14ac:dyDescent="0.25">
      <c r="A257" s="118"/>
      <c r="B257" s="118"/>
      <c r="C257" s="118"/>
      <c r="D257" s="73"/>
      <c r="E257" s="119"/>
      <c r="F257" s="119"/>
      <c r="G257" s="118"/>
      <c r="H257" s="118"/>
      <c r="I257" s="118"/>
      <c r="J257" s="118"/>
      <c r="K257" s="118"/>
    </row>
    <row r="258" spans="1:11" x14ac:dyDescent="0.25">
      <c r="A258" s="118"/>
      <c r="B258" s="118"/>
      <c r="C258" s="118"/>
      <c r="D258" s="73"/>
      <c r="E258" s="119"/>
      <c r="F258" s="119"/>
      <c r="G258" s="118"/>
      <c r="H258" s="118"/>
      <c r="I258" s="118"/>
      <c r="J258" s="118"/>
      <c r="K258" s="118"/>
    </row>
    <row r="259" spans="1:11" x14ac:dyDescent="0.25">
      <c r="A259" s="118"/>
      <c r="B259" s="118"/>
      <c r="C259" s="118"/>
      <c r="D259" s="73"/>
      <c r="E259" s="119"/>
      <c r="F259" s="119"/>
      <c r="G259" s="118"/>
      <c r="H259" s="118"/>
      <c r="I259" s="118"/>
      <c r="J259" s="118"/>
      <c r="K259" s="118"/>
    </row>
    <row r="260" spans="1:11" x14ac:dyDescent="0.25">
      <c r="A260" s="118"/>
      <c r="B260" s="118"/>
      <c r="C260" s="118"/>
      <c r="D260" s="73"/>
      <c r="E260" s="119"/>
      <c r="F260" s="119"/>
      <c r="G260" s="118"/>
      <c r="H260" s="118"/>
      <c r="I260" s="118"/>
      <c r="J260" s="118"/>
      <c r="K260" s="118"/>
    </row>
    <row r="261" spans="1:11" x14ac:dyDescent="0.25">
      <c r="A261" s="118"/>
      <c r="B261" s="118"/>
      <c r="C261" s="118"/>
      <c r="D261" s="73"/>
      <c r="E261" s="119"/>
      <c r="F261" s="119"/>
      <c r="G261" s="118"/>
      <c r="H261" s="118"/>
      <c r="I261" s="118"/>
      <c r="J261" s="118"/>
      <c r="K261" s="118"/>
    </row>
    <row r="262" spans="1:11" x14ac:dyDescent="0.25">
      <c r="A262" s="118"/>
      <c r="B262" s="118"/>
      <c r="C262" s="118"/>
      <c r="D262" s="73"/>
      <c r="E262" s="119"/>
      <c r="F262" s="119"/>
      <c r="G262" s="118"/>
      <c r="H262" s="118"/>
      <c r="I262" s="118"/>
      <c r="J262" s="118"/>
      <c r="K262" s="118"/>
    </row>
    <row r="263" spans="1:11" x14ac:dyDescent="0.25">
      <c r="A263" s="118"/>
      <c r="B263" s="118"/>
      <c r="C263" s="118"/>
      <c r="D263" s="73"/>
      <c r="E263" s="119"/>
      <c r="F263" s="119"/>
      <c r="G263" s="118"/>
      <c r="H263" s="118"/>
      <c r="I263" s="118"/>
      <c r="J263" s="118"/>
      <c r="K263" s="118"/>
    </row>
    <row r="264" spans="1:11" x14ac:dyDescent="0.25">
      <c r="A264" s="118"/>
      <c r="B264" s="118"/>
      <c r="C264" s="118"/>
      <c r="D264" s="73"/>
      <c r="E264" s="119"/>
      <c r="F264" s="119"/>
      <c r="G264" s="118"/>
      <c r="H264" s="118"/>
      <c r="I264" s="118"/>
      <c r="J264" s="118"/>
      <c r="K264" s="118"/>
    </row>
    <row r="265" spans="1:11" x14ac:dyDescent="0.25">
      <c r="A265" s="118"/>
      <c r="B265" s="118"/>
      <c r="C265" s="118"/>
      <c r="D265" s="73"/>
      <c r="E265" s="119"/>
      <c r="F265" s="119"/>
      <c r="G265" s="118"/>
      <c r="H265" s="118"/>
      <c r="I265" s="118"/>
      <c r="J265" s="118"/>
      <c r="K265" s="118"/>
    </row>
    <row r="266" spans="1:11" x14ac:dyDescent="0.25">
      <c r="A266" s="118"/>
      <c r="B266" s="118"/>
      <c r="C266" s="118"/>
      <c r="D266" s="73"/>
      <c r="E266" s="119"/>
      <c r="F266" s="119"/>
      <c r="G266" s="118"/>
      <c r="H266" s="118"/>
      <c r="I266" s="118"/>
      <c r="J266" s="118"/>
      <c r="K266" s="118"/>
    </row>
    <row r="267" spans="1:11" x14ac:dyDescent="0.25">
      <c r="A267" s="118"/>
      <c r="B267" s="118"/>
      <c r="C267" s="118"/>
      <c r="D267" s="73"/>
      <c r="E267" s="119"/>
      <c r="F267" s="119"/>
      <c r="G267" s="118"/>
      <c r="H267" s="118"/>
      <c r="I267" s="118"/>
      <c r="J267" s="118"/>
      <c r="K267" s="118"/>
    </row>
    <row r="268" spans="1:11" x14ac:dyDescent="0.25">
      <c r="A268" s="118"/>
      <c r="B268" s="118"/>
      <c r="C268" s="118"/>
      <c r="D268" s="73"/>
      <c r="E268" s="119"/>
      <c r="F268" s="119"/>
      <c r="G268" s="118"/>
      <c r="H268" s="118"/>
      <c r="I268" s="118"/>
      <c r="J268" s="118"/>
      <c r="K268" s="118"/>
    </row>
    <row r="269" spans="1:11" x14ac:dyDescent="0.25">
      <c r="A269" s="118"/>
      <c r="B269" s="118"/>
      <c r="C269" s="118"/>
      <c r="D269" s="73"/>
      <c r="E269" s="119"/>
      <c r="F269" s="119"/>
      <c r="G269" s="118"/>
      <c r="H269" s="118"/>
      <c r="I269" s="118"/>
      <c r="J269" s="118"/>
      <c r="K269" s="118"/>
    </row>
    <row r="270" spans="1:11" x14ac:dyDescent="0.25">
      <c r="A270" s="118"/>
      <c r="B270" s="118"/>
      <c r="C270" s="118"/>
      <c r="D270" s="73"/>
      <c r="E270" s="119"/>
      <c r="F270" s="119"/>
      <c r="G270" s="118"/>
      <c r="H270" s="118"/>
      <c r="I270" s="118"/>
      <c r="J270" s="118"/>
      <c r="K270" s="118"/>
    </row>
    <row r="271" spans="1:11" x14ac:dyDescent="0.25">
      <c r="A271" s="118"/>
      <c r="B271" s="118"/>
      <c r="C271" s="118"/>
      <c r="D271" s="73"/>
      <c r="E271" s="119"/>
      <c r="F271" s="119"/>
      <c r="G271" s="118"/>
      <c r="H271" s="118"/>
      <c r="I271" s="118"/>
      <c r="J271" s="118"/>
      <c r="K271" s="118"/>
    </row>
    <row r="272" spans="1:11" x14ac:dyDescent="0.25">
      <c r="A272" s="118"/>
      <c r="B272" s="118"/>
      <c r="C272" s="118"/>
      <c r="D272" s="73"/>
      <c r="E272" s="119"/>
      <c r="F272" s="119"/>
      <c r="G272" s="118"/>
      <c r="H272" s="118"/>
      <c r="I272" s="118"/>
      <c r="J272" s="118"/>
      <c r="K272" s="118"/>
    </row>
    <row r="273" spans="1:11" x14ac:dyDescent="0.25">
      <c r="A273" s="118"/>
      <c r="B273" s="118"/>
      <c r="C273" s="118"/>
      <c r="D273" s="73"/>
      <c r="E273" s="119"/>
      <c r="F273" s="119"/>
      <c r="G273" s="118"/>
      <c r="H273" s="118"/>
      <c r="I273" s="118"/>
      <c r="J273" s="118"/>
      <c r="K273" s="118"/>
    </row>
    <row r="274" spans="1:11" x14ac:dyDescent="0.25">
      <c r="A274" s="118"/>
      <c r="B274" s="118"/>
      <c r="C274" s="118"/>
      <c r="D274" s="73"/>
      <c r="E274" s="119"/>
      <c r="F274" s="119"/>
      <c r="G274" s="118"/>
      <c r="H274" s="118"/>
      <c r="I274" s="118"/>
      <c r="J274" s="118"/>
      <c r="K274" s="118"/>
    </row>
    <row r="275" spans="1:11" x14ac:dyDescent="0.25">
      <c r="A275" s="118"/>
      <c r="B275" s="118"/>
      <c r="C275" s="118"/>
      <c r="D275" s="73"/>
      <c r="E275" s="119"/>
      <c r="F275" s="119"/>
      <c r="G275" s="118"/>
      <c r="H275" s="118"/>
      <c r="I275" s="118"/>
      <c r="J275" s="118"/>
      <c r="K275" s="118"/>
    </row>
    <row r="276" spans="1:11" x14ac:dyDescent="0.25">
      <c r="A276" s="118"/>
      <c r="B276" s="118"/>
      <c r="C276" s="118"/>
      <c r="D276" s="73"/>
      <c r="E276" s="119"/>
      <c r="F276" s="119"/>
      <c r="G276" s="118"/>
      <c r="H276" s="118"/>
      <c r="I276" s="118"/>
      <c r="J276" s="118"/>
      <c r="K276" s="118"/>
    </row>
    <row r="277" spans="1:11" x14ac:dyDescent="0.25">
      <c r="A277" s="118"/>
      <c r="B277" s="118"/>
      <c r="C277" s="118"/>
      <c r="D277" s="73"/>
      <c r="E277" s="119"/>
      <c r="F277" s="119"/>
      <c r="G277" s="118"/>
      <c r="H277" s="118"/>
      <c r="I277" s="118"/>
      <c r="J277" s="118"/>
      <c r="K277" s="118"/>
    </row>
    <row r="278" spans="1:11" x14ac:dyDescent="0.25">
      <c r="A278" s="118"/>
      <c r="B278" s="118"/>
      <c r="C278" s="118"/>
      <c r="D278" s="73"/>
      <c r="E278" s="119"/>
      <c r="F278" s="119"/>
      <c r="G278" s="118"/>
      <c r="H278" s="118"/>
      <c r="I278" s="118"/>
      <c r="J278" s="118"/>
      <c r="K278" s="118"/>
    </row>
    <row r="279" spans="1:11" x14ac:dyDescent="0.25">
      <c r="A279" s="118"/>
      <c r="B279" s="118"/>
      <c r="C279" s="118"/>
      <c r="D279" s="73"/>
      <c r="E279" s="119"/>
      <c r="F279" s="119"/>
      <c r="G279" s="118"/>
      <c r="H279" s="118"/>
      <c r="I279" s="118"/>
      <c r="J279" s="118"/>
      <c r="K279" s="118"/>
    </row>
    <row r="280" spans="1:11" x14ac:dyDescent="0.25">
      <c r="A280" s="118"/>
      <c r="B280" s="118"/>
      <c r="C280" s="118"/>
      <c r="D280" s="73"/>
      <c r="E280" s="119"/>
      <c r="F280" s="119"/>
      <c r="G280" s="118"/>
      <c r="H280" s="118"/>
      <c r="I280" s="118"/>
      <c r="J280" s="118"/>
      <c r="K280" s="118"/>
    </row>
    <row r="281" spans="1:11" x14ac:dyDescent="0.25">
      <c r="A281" s="118"/>
      <c r="B281" s="118"/>
      <c r="C281" s="118"/>
      <c r="D281" s="73"/>
      <c r="E281" s="119"/>
      <c r="F281" s="119"/>
      <c r="G281" s="118"/>
      <c r="H281" s="118"/>
      <c r="I281" s="118"/>
      <c r="J281" s="118"/>
      <c r="K281" s="118"/>
    </row>
    <row r="282" spans="1:11" x14ac:dyDescent="0.25">
      <c r="A282" s="118"/>
      <c r="B282" s="118"/>
      <c r="C282" s="118"/>
      <c r="D282" s="73"/>
      <c r="E282" s="119"/>
      <c r="F282" s="119"/>
      <c r="G282" s="118"/>
      <c r="H282" s="118"/>
      <c r="I282" s="118"/>
      <c r="J282" s="118"/>
      <c r="K282" s="118"/>
    </row>
    <row r="283" spans="1:11" x14ac:dyDescent="0.25">
      <c r="A283" s="118"/>
      <c r="B283" s="118"/>
      <c r="C283" s="118"/>
      <c r="D283" s="73"/>
      <c r="E283" s="119"/>
      <c r="F283" s="119"/>
      <c r="G283" s="118"/>
      <c r="H283" s="118"/>
      <c r="I283" s="118"/>
      <c r="J283" s="118"/>
      <c r="K283" s="118"/>
    </row>
    <row r="284" spans="1:11" x14ac:dyDescent="0.25">
      <c r="A284" s="118"/>
      <c r="B284" s="118"/>
      <c r="C284" s="118"/>
      <c r="D284" s="73"/>
      <c r="E284" s="119"/>
      <c r="F284" s="119"/>
      <c r="G284" s="118"/>
      <c r="H284" s="118"/>
      <c r="I284" s="118"/>
      <c r="J284" s="118"/>
      <c r="K284" s="118"/>
    </row>
    <row r="285" spans="1:11" x14ac:dyDescent="0.25">
      <c r="A285" s="118"/>
      <c r="B285" s="118"/>
      <c r="C285" s="118"/>
      <c r="D285" s="73"/>
      <c r="E285" s="119"/>
      <c r="F285" s="119"/>
      <c r="G285" s="118"/>
      <c r="H285" s="118"/>
      <c r="I285" s="118"/>
      <c r="J285" s="118"/>
      <c r="K285" s="118"/>
    </row>
    <row r="286" spans="1:11" x14ac:dyDescent="0.25">
      <c r="A286" s="118"/>
      <c r="B286" s="118"/>
      <c r="C286" s="118"/>
      <c r="D286" s="73"/>
      <c r="E286" s="119"/>
      <c r="F286" s="119"/>
      <c r="G286" s="118"/>
      <c r="H286" s="118"/>
      <c r="I286" s="118"/>
      <c r="J286" s="118"/>
      <c r="K286" s="118"/>
    </row>
    <row r="287" spans="1:11" x14ac:dyDescent="0.25">
      <c r="A287" s="118"/>
      <c r="B287" s="118"/>
      <c r="C287" s="118"/>
      <c r="D287" s="73"/>
      <c r="E287" s="119"/>
      <c r="F287" s="119"/>
      <c r="G287" s="118"/>
      <c r="H287" s="118"/>
      <c r="I287" s="118"/>
      <c r="J287" s="118"/>
      <c r="K287" s="118"/>
    </row>
    <row r="288" spans="1:11" x14ac:dyDescent="0.25">
      <c r="A288" s="118"/>
      <c r="B288" s="118"/>
      <c r="C288" s="118"/>
      <c r="D288" s="73"/>
      <c r="E288" s="119"/>
      <c r="F288" s="119"/>
      <c r="G288" s="118"/>
      <c r="H288" s="118"/>
      <c r="I288" s="118"/>
      <c r="J288" s="118"/>
      <c r="K288" s="118"/>
    </row>
    <row r="289" spans="1:11" x14ac:dyDescent="0.25">
      <c r="A289" s="118"/>
      <c r="B289" s="118"/>
      <c r="C289" s="118"/>
      <c r="D289" s="73"/>
      <c r="E289" s="119"/>
      <c r="F289" s="119"/>
      <c r="G289" s="118"/>
      <c r="H289" s="118"/>
      <c r="I289" s="118"/>
      <c r="J289" s="118"/>
      <c r="K289" s="118"/>
    </row>
    <row r="290" spans="1:11" x14ac:dyDescent="0.25">
      <c r="A290" s="118"/>
      <c r="B290" s="118"/>
      <c r="C290" s="118"/>
      <c r="D290" s="73"/>
      <c r="E290" s="119"/>
      <c r="F290" s="119"/>
      <c r="G290" s="118"/>
      <c r="H290" s="118"/>
      <c r="I290" s="118"/>
      <c r="J290" s="118"/>
      <c r="K290" s="118"/>
    </row>
    <row r="291" spans="1:11" x14ac:dyDescent="0.25">
      <c r="A291" s="118"/>
      <c r="B291" s="118"/>
      <c r="C291" s="118"/>
      <c r="D291" s="73"/>
      <c r="E291" s="119"/>
      <c r="F291" s="119"/>
      <c r="G291" s="118"/>
      <c r="H291" s="118"/>
      <c r="I291" s="118"/>
      <c r="J291" s="118"/>
      <c r="K291" s="118"/>
    </row>
    <row r="292" spans="1:11" x14ac:dyDescent="0.25">
      <c r="A292" s="118"/>
      <c r="B292" s="118"/>
      <c r="C292" s="118"/>
      <c r="D292" s="73"/>
      <c r="E292" s="119"/>
      <c r="F292" s="119"/>
      <c r="G292" s="118"/>
      <c r="H292" s="118"/>
      <c r="I292" s="118"/>
      <c r="J292" s="118"/>
      <c r="K292" s="118"/>
    </row>
    <row r="293" spans="1:11" x14ac:dyDescent="0.25">
      <c r="A293" s="118"/>
      <c r="B293" s="118"/>
      <c r="C293" s="118"/>
      <c r="D293" s="73"/>
      <c r="E293" s="119"/>
      <c r="F293" s="119"/>
      <c r="G293" s="118"/>
      <c r="H293" s="118"/>
      <c r="I293" s="118"/>
      <c r="J293" s="118"/>
      <c r="K293" s="118"/>
    </row>
    <row r="294" spans="1:11" x14ac:dyDescent="0.25">
      <c r="A294" s="118"/>
      <c r="B294" s="118"/>
      <c r="C294" s="118"/>
      <c r="D294" s="73"/>
      <c r="E294" s="119"/>
      <c r="F294" s="119"/>
      <c r="G294" s="118"/>
      <c r="H294" s="118"/>
      <c r="I294" s="118"/>
      <c r="J294" s="118"/>
      <c r="K294" s="118"/>
    </row>
    <row r="295" spans="1:11" x14ac:dyDescent="0.25">
      <c r="A295" s="118"/>
      <c r="B295" s="118"/>
      <c r="C295" s="118"/>
      <c r="D295" s="73"/>
      <c r="E295" s="119"/>
      <c r="F295" s="119"/>
      <c r="G295" s="118"/>
      <c r="H295" s="118"/>
      <c r="I295" s="118"/>
      <c r="J295" s="118"/>
      <c r="K295" s="118"/>
    </row>
    <row r="296" spans="1:11" x14ac:dyDescent="0.25">
      <c r="A296" s="118"/>
      <c r="B296" s="118"/>
      <c r="C296" s="118"/>
      <c r="D296" s="73"/>
      <c r="E296" s="119"/>
      <c r="F296" s="119"/>
      <c r="G296" s="118"/>
      <c r="H296" s="118"/>
      <c r="I296" s="118"/>
      <c r="J296" s="118"/>
      <c r="K296" s="118"/>
    </row>
    <row r="297" spans="1:11" x14ac:dyDescent="0.25">
      <c r="A297" s="118"/>
      <c r="B297" s="118"/>
      <c r="C297" s="118"/>
      <c r="D297" s="73"/>
      <c r="E297" s="119"/>
      <c r="F297" s="119"/>
      <c r="G297" s="118"/>
      <c r="H297" s="118"/>
      <c r="I297" s="118"/>
      <c r="J297" s="118"/>
      <c r="K297" s="118"/>
    </row>
    <row r="298" spans="1:11" x14ac:dyDescent="0.25">
      <c r="A298" s="118"/>
      <c r="B298" s="118"/>
      <c r="C298" s="118"/>
      <c r="D298" s="73"/>
      <c r="E298" s="119"/>
      <c r="F298" s="119"/>
      <c r="G298" s="118"/>
      <c r="H298" s="118"/>
      <c r="I298" s="118"/>
      <c r="J298" s="118"/>
      <c r="K298" s="118"/>
    </row>
    <row r="299" spans="1:11" x14ac:dyDescent="0.25">
      <c r="A299" s="118"/>
      <c r="B299" s="118"/>
      <c r="C299" s="118"/>
      <c r="D299" s="73"/>
      <c r="E299" s="119"/>
      <c r="F299" s="119"/>
      <c r="G299" s="118"/>
      <c r="H299" s="118"/>
      <c r="I299" s="118"/>
      <c r="J299" s="118"/>
      <c r="K299" s="118"/>
    </row>
    <row r="300" spans="1:11" x14ac:dyDescent="0.25">
      <c r="A300" s="118"/>
      <c r="B300" s="118"/>
      <c r="C300" s="118"/>
      <c r="D300" s="73"/>
      <c r="E300" s="119"/>
      <c r="F300" s="119"/>
      <c r="G300" s="118"/>
      <c r="H300" s="118"/>
      <c r="I300" s="118"/>
      <c r="J300" s="118"/>
      <c r="K300" s="118"/>
    </row>
    <row r="1048576" ht="15" customHeight="1" x14ac:dyDescent="0.25"/>
  </sheetData>
  <autoFilter ref="A1:J86" xr:uid="{A98C2022-EB9B-4594-8B4D-44E242635565}"/>
  <phoneticPr fontId="12" type="noConversion"/>
  <conditionalFormatting sqref="H1:H26 H237:H1048576">
    <cfRule type="cellIs" dxfId="42" priority="33" operator="equal">
      <formula>"On Hold"</formula>
    </cfRule>
    <cfRule type="cellIs" dxfId="41" priority="34" operator="equal">
      <formula>"On Hold"</formula>
    </cfRule>
    <cfRule type="cellIs" dxfId="40" priority="35" operator="equal">
      <formula>"Completed"</formula>
    </cfRule>
    <cfRule type="cellIs" dxfId="39" priority="36" operator="equal">
      <formula>"Failed"</formula>
    </cfRule>
  </conditionalFormatting>
  <conditionalFormatting sqref="H27:H236">
    <cfRule type="cellIs" dxfId="3" priority="1" operator="equal">
      <formula>"On Hold"</formula>
    </cfRule>
    <cfRule type="cellIs" dxfId="2" priority="2" operator="equal">
      <formula>"On Hold"</formula>
    </cfRule>
    <cfRule type="cellIs" dxfId="1" priority="3" operator="equal">
      <formula>"Completed"</formula>
    </cfRule>
    <cfRule type="cellIs" dxfId="0" priority="4" operator="equal">
      <formula>"Failed"</formula>
    </cfRule>
  </conditionalFormatting>
  <dataValidations count="1">
    <dataValidation type="list" allowBlank="1" showInputMessage="1" showErrorMessage="1" sqref="H1:H26 H31:H1048576" xr:uid="{A1C38143-9FBE-47C7-A40A-667477056C3B}">
      <formula1>"Not Started, In Progress, Failed, On Hold, Completed, New Requirement"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2002-8762-459A-83E5-A73AB752757D}">
  <dimension ref="A1:T83"/>
  <sheetViews>
    <sheetView showGridLines="0" zoomScale="99" zoomScaleNormal="99" workbookViewId="0">
      <pane ySplit="1" topLeftCell="A2" activePane="bottomLeft" state="frozen"/>
      <selection pane="bottomLeft" activeCell="A2" sqref="A2"/>
    </sheetView>
  </sheetViews>
  <sheetFormatPr defaultRowHeight="15" x14ac:dyDescent="0.25"/>
  <cols>
    <col min="1" max="1" width="22.85546875" style="30" customWidth="1"/>
    <col min="2" max="2" width="27.42578125" style="30" bestFit="1" customWidth="1"/>
    <col min="3" max="3" width="19.28515625" style="30" customWidth="1"/>
    <col min="4" max="4" width="17.5703125" style="30" customWidth="1"/>
    <col min="5" max="5" width="50.5703125" style="31" customWidth="1"/>
    <col min="6" max="6" width="46.140625" style="31" customWidth="1"/>
    <col min="7" max="7" width="35.85546875" style="31" customWidth="1"/>
    <col min="8" max="8" width="10.140625" style="30" customWidth="1"/>
    <col min="9" max="9" width="16" style="30" bestFit="1" customWidth="1"/>
    <col min="10" max="10" width="61.5703125" style="31" customWidth="1"/>
    <col min="11" max="11" width="40" style="1" customWidth="1"/>
    <col min="12" max="12" width="81.42578125" style="27" customWidth="1"/>
    <col min="13" max="13" width="14.42578125" customWidth="1"/>
    <col min="14" max="14" width="22.5703125" customWidth="1"/>
  </cols>
  <sheetData>
    <row r="1" spans="1:20" x14ac:dyDescent="0.25">
      <c r="A1" s="57" t="s">
        <v>17</v>
      </c>
      <c r="B1" s="57" t="s">
        <v>0</v>
      </c>
      <c r="C1" s="57" t="s">
        <v>1</v>
      </c>
      <c r="D1" s="57" t="s">
        <v>2</v>
      </c>
      <c r="E1" s="58" t="s">
        <v>3</v>
      </c>
      <c r="F1" s="58" t="s">
        <v>4</v>
      </c>
      <c r="G1" s="58" t="s">
        <v>5</v>
      </c>
      <c r="H1" s="57" t="s">
        <v>6</v>
      </c>
      <c r="I1" s="57" t="s">
        <v>7</v>
      </c>
      <c r="J1" s="58" t="s">
        <v>8</v>
      </c>
      <c r="K1" s="58" t="s">
        <v>9</v>
      </c>
      <c r="L1" s="59" t="s">
        <v>24</v>
      </c>
      <c r="M1" s="58" t="s">
        <v>25</v>
      </c>
      <c r="N1" s="104"/>
    </row>
    <row r="2" spans="1:20" x14ac:dyDescent="0.25">
      <c r="A2" s="60"/>
      <c r="I2" s="60"/>
      <c r="J2" s="61"/>
      <c r="K2" s="61"/>
      <c r="L2" s="62"/>
      <c r="M2" s="60"/>
      <c r="N2" s="104"/>
    </row>
    <row r="3" spans="1:20" x14ac:dyDescent="0.25">
      <c r="A3" s="60"/>
      <c r="I3" s="60"/>
      <c r="J3" s="61"/>
      <c r="K3" s="61"/>
      <c r="L3" s="62"/>
      <c r="M3" s="60"/>
    </row>
    <row r="4" spans="1:20" x14ac:dyDescent="0.25">
      <c r="A4" s="60"/>
      <c r="I4" s="60"/>
      <c r="J4" s="61"/>
      <c r="K4" s="61"/>
      <c r="L4" s="62"/>
      <c r="M4" s="60"/>
    </row>
    <row r="5" spans="1:20" x14ac:dyDescent="0.25">
      <c r="A5" s="60"/>
      <c r="I5" s="60"/>
      <c r="J5" s="61"/>
      <c r="K5" s="61"/>
      <c r="L5" s="62"/>
      <c r="M5" s="60"/>
    </row>
    <row r="6" spans="1:20" x14ac:dyDescent="0.25">
      <c r="A6" s="60"/>
      <c r="I6" s="60"/>
      <c r="J6" s="61"/>
      <c r="K6" s="61"/>
      <c r="L6" s="62"/>
      <c r="M6" s="60"/>
    </row>
    <row r="7" spans="1:20" x14ac:dyDescent="0.25">
      <c r="A7" s="60"/>
      <c r="I7" s="60"/>
      <c r="J7" s="61"/>
      <c r="K7" s="61"/>
      <c r="L7" s="62"/>
      <c r="M7" s="60"/>
    </row>
    <row r="8" spans="1:20" x14ac:dyDescent="0.25">
      <c r="A8" s="60"/>
      <c r="I8" s="60"/>
      <c r="J8" s="61"/>
      <c r="K8" s="61"/>
      <c r="L8" s="62"/>
      <c r="M8" s="60"/>
    </row>
    <row r="9" spans="1:20" x14ac:dyDescent="0.25">
      <c r="A9" s="60"/>
      <c r="I9" s="60"/>
      <c r="J9" s="61"/>
      <c r="K9" s="61"/>
      <c r="L9" s="62"/>
      <c r="M9" s="60"/>
    </row>
    <row r="10" spans="1:20" x14ac:dyDescent="0.25">
      <c r="A10" s="60"/>
      <c r="I10" s="60"/>
      <c r="J10" s="61"/>
      <c r="K10" s="61"/>
      <c r="L10" s="62"/>
      <c r="M10" s="60"/>
      <c r="T10" s="54"/>
    </row>
    <row r="11" spans="1:20" x14ac:dyDescent="0.25">
      <c r="A11" s="60"/>
      <c r="I11" s="60"/>
      <c r="J11" s="61"/>
      <c r="K11" s="61"/>
      <c r="L11" s="62"/>
      <c r="M11" s="60"/>
    </row>
    <row r="12" spans="1:20" x14ac:dyDescent="0.25">
      <c r="A12" s="60"/>
      <c r="I12" s="60"/>
      <c r="J12" s="61"/>
      <c r="K12" s="61"/>
      <c r="L12" s="62"/>
      <c r="M12" s="60"/>
    </row>
    <row r="13" spans="1:20" x14ac:dyDescent="0.25">
      <c r="A13" s="60"/>
      <c r="I13" s="60"/>
      <c r="J13" s="61"/>
      <c r="K13" s="61"/>
      <c r="L13" s="62"/>
      <c r="M13" s="60"/>
    </row>
    <row r="14" spans="1:20" x14ac:dyDescent="0.25">
      <c r="A14" s="60"/>
      <c r="I14" s="60"/>
      <c r="J14" s="61"/>
      <c r="K14" s="61"/>
      <c r="L14" s="62"/>
      <c r="M14" s="60"/>
    </row>
    <row r="15" spans="1:20" x14ac:dyDescent="0.25">
      <c r="A15" s="60"/>
      <c r="I15" s="60"/>
      <c r="J15" s="61"/>
      <c r="K15" s="61"/>
      <c r="L15" s="62"/>
      <c r="M15" s="60"/>
    </row>
    <row r="16" spans="1:20" x14ac:dyDescent="0.25">
      <c r="A16" s="60"/>
      <c r="I16" s="60"/>
      <c r="J16" s="61"/>
      <c r="K16" s="61"/>
      <c r="L16" s="62"/>
      <c r="M16" s="60"/>
    </row>
    <row r="17" spans="1:13" x14ac:dyDescent="0.25">
      <c r="A17" s="60"/>
      <c r="I17" s="60"/>
      <c r="J17" s="61"/>
      <c r="K17" s="61"/>
      <c r="L17" s="62"/>
      <c r="M17" s="60"/>
    </row>
    <row r="18" spans="1:13" x14ac:dyDescent="0.25">
      <c r="A18" s="60"/>
      <c r="I18" s="60"/>
      <c r="J18" s="61"/>
      <c r="K18" s="61"/>
      <c r="L18" s="62"/>
      <c r="M18" s="60"/>
    </row>
    <row r="19" spans="1:13" x14ac:dyDescent="0.25">
      <c r="A19" s="60"/>
      <c r="I19" s="60"/>
      <c r="J19" s="61"/>
      <c r="K19" s="61"/>
      <c r="L19" s="62"/>
      <c r="M19" s="60"/>
    </row>
    <row r="20" spans="1:13" x14ac:dyDescent="0.25">
      <c r="A20" s="60"/>
      <c r="I20" s="60"/>
      <c r="J20" s="61"/>
      <c r="K20" s="61"/>
      <c r="L20" s="62"/>
      <c r="M20" s="60"/>
    </row>
    <row r="21" spans="1:13" x14ac:dyDescent="0.25">
      <c r="A21" s="60"/>
      <c r="I21" s="60"/>
      <c r="J21" s="61"/>
      <c r="K21" s="61"/>
      <c r="L21" s="62"/>
      <c r="M21" s="60"/>
    </row>
    <row r="22" spans="1:13" x14ac:dyDescent="0.25">
      <c r="A22" s="60"/>
      <c r="I22" s="60"/>
      <c r="J22" s="61"/>
      <c r="K22" s="61"/>
      <c r="L22" s="62"/>
      <c r="M22" s="60"/>
    </row>
    <row r="23" spans="1:13" x14ac:dyDescent="0.25">
      <c r="A23" s="60"/>
      <c r="I23" s="60"/>
      <c r="J23" s="61"/>
      <c r="K23" s="61"/>
      <c r="L23" s="62"/>
      <c r="M23" s="60"/>
    </row>
    <row r="24" spans="1:13" x14ac:dyDescent="0.25">
      <c r="A24" s="60"/>
      <c r="I24" s="60"/>
      <c r="J24" s="61"/>
      <c r="K24" s="61"/>
      <c r="L24" s="62"/>
      <c r="M24" s="60"/>
    </row>
    <row r="25" spans="1:13" x14ac:dyDescent="0.25">
      <c r="A25" s="60"/>
      <c r="I25" s="60"/>
      <c r="J25" s="61"/>
      <c r="K25" s="61"/>
      <c r="L25" s="62"/>
      <c r="M25" s="60"/>
    </row>
    <row r="26" spans="1:13" x14ac:dyDescent="0.25">
      <c r="A26" s="60"/>
      <c r="I26" s="60"/>
      <c r="J26" s="61"/>
      <c r="K26" s="61"/>
      <c r="L26" s="62"/>
      <c r="M26" s="60"/>
    </row>
    <row r="27" spans="1:13" x14ac:dyDescent="0.25">
      <c r="A27" s="60"/>
      <c r="I27" s="60"/>
      <c r="J27" s="61"/>
      <c r="K27" s="61"/>
      <c r="L27" s="62"/>
      <c r="M27" s="60"/>
    </row>
    <row r="28" spans="1:13" x14ac:dyDescent="0.25">
      <c r="A28" s="60"/>
      <c r="I28" s="60"/>
      <c r="J28" s="61"/>
      <c r="K28" s="61"/>
      <c r="L28" s="62"/>
      <c r="M28" s="60"/>
    </row>
    <row r="29" spans="1:13" x14ac:dyDescent="0.25">
      <c r="A29" s="60"/>
      <c r="I29" s="60"/>
      <c r="J29" s="61"/>
      <c r="K29" s="61"/>
      <c r="L29" s="62"/>
      <c r="M29" s="60"/>
    </row>
    <row r="30" spans="1:13" x14ac:dyDescent="0.25">
      <c r="A30" s="60"/>
      <c r="I30" s="60"/>
      <c r="J30" s="61"/>
      <c r="K30" s="61"/>
      <c r="L30" s="62"/>
      <c r="M30" s="60"/>
    </row>
    <row r="31" spans="1:13" x14ac:dyDescent="0.25">
      <c r="A31" s="60"/>
      <c r="I31" s="60"/>
      <c r="J31" s="61"/>
      <c r="K31" s="61"/>
      <c r="L31" s="62"/>
      <c r="M31" s="60"/>
    </row>
    <row r="32" spans="1:13" x14ac:dyDescent="0.25">
      <c r="A32" s="60"/>
      <c r="I32" s="60"/>
      <c r="J32" s="61"/>
      <c r="K32" s="61"/>
      <c r="L32" s="62"/>
      <c r="M32" s="60"/>
    </row>
    <row r="33" spans="1:13" x14ac:dyDescent="0.25">
      <c r="A33" s="60"/>
      <c r="I33" s="60"/>
      <c r="J33" s="61"/>
      <c r="K33" s="61"/>
      <c r="L33" s="62"/>
      <c r="M33" s="60"/>
    </row>
    <row r="34" spans="1:13" x14ac:dyDescent="0.25">
      <c r="A34" s="60"/>
      <c r="I34" s="60"/>
      <c r="J34" s="61"/>
      <c r="K34" s="61"/>
      <c r="L34" s="62"/>
      <c r="M34" s="60"/>
    </row>
    <row r="35" spans="1:13" x14ac:dyDescent="0.25">
      <c r="A35" s="60"/>
      <c r="I35" s="60"/>
      <c r="J35" s="61"/>
      <c r="K35" s="61"/>
      <c r="L35" s="62"/>
      <c r="M35" s="60"/>
    </row>
    <row r="36" spans="1:13" x14ac:dyDescent="0.25">
      <c r="A36" s="60"/>
      <c r="I36" s="60"/>
      <c r="J36" s="61"/>
      <c r="K36" s="61"/>
      <c r="L36" s="62"/>
      <c r="M36" s="60"/>
    </row>
    <row r="37" spans="1:13" x14ac:dyDescent="0.25">
      <c r="A37" s="60"/>
      <c r="I37" s="60"/>
      <c r="J37" s="61"/>
      <c r="K37" s="61"/>
      <c r="L37" s="62"/>
      <c r="M37" s="60"/>
    </row>
    <row r="38" spans="1:13" x14ac:dyDescent="0.25">
      <c r="A38" s="60"/>
      <c r="I38" s="60"/>
      <c r="J38" s="61"/>
      <c r="K38" s="61"/>
      <c r="L38" s="62"/>
      <c r="M38" s="60"/>
    </row>
    <row r="39" spans="1:13" x14ac:dyDescent="0.25">
      <c r="A39" s="60"/>
      <c r="I39" s="60"/>
      <c r="J39" s="61"/>
      <c r="K39" s="61"/>
      <c r="L39" s="62"/>
      <c r="M39" s="60"/>
    </row>
    <row r="40" spans="1:13" x14ac:dyDescent="0.25">
      <c r="A40" s="60"/>
      <c r="I40" s="60"/>
      <c r="J40" s="61"/>
      <c r="K40" s="61"/>
      <c r="L40" s="62"/>
      <c r="M40" s="60"/>
    </row>
    <row r="41" spans="1:13" x14ac:dyDescent="0.25">
      <c r="A41" s="60"/>
      <c r="I41" s="60"/>
      <c r="J41" s="61"/>
      <c r="K41" s="61"/>
      <c r="L41" s="62"/>
      <c r="M41" s="60"/>
    </row>
    <row r="42" spans="1:13" x14ac:dyDescent="0.25">
      <c r="A42" s="60"/>
      <c r="I42" s="60"/>
      <c r="J42" s="61"/>
      <c r="K42" s="61"/>
      <c r="L42" s="62"/>
      <c r="M42" s="60"/>
    </row>
    <row r="43" spans="1:13" x14ac:dyDescent="0.25">
      <c r="A43" s="60"/>
      <c r="I43" s="60"/>
      <c r="J43" s="61"/>
      <c r="K43" s="61"/>
      <c r="L43" s="62"/>
      <c r="M43" s="60"/>
    </row>
    <row r="44" spans="1:13" x14ac:dyDescent="0.25">
      <c r="A44" s="60"/>
      <c r="I44" s="60"/>
      <c r="J44" s="61"/>
      <c r="K44" s="61"/>
      <c r="L44" s="62"/>
      <c r="M44" s="60"/>
    </row>
    <row r="45" spans="1:13" x14ac:dyDescent="0.25">
      <c r="A45" s="60"/>
      <c r="I45" s="60"/>
      <c r="J45" s="61"/>
      <c r="K45" s="61"/>
      <c r="L45" s="62"/>
      <c r="M45" s="60"/>
    </row>
    <row r="46" spans="1:13" x14ac:dyDescent="0.25">
      <c r="A46" s="60"/>
      <c r="I46" s="60"/>
      <c r="J46" s="61"/>
      <c r="K46" s="61"/>
      <c r="L46" s="62"/>
      <c r="M46" s="60"/>
    </row>
    <row r="47" spans="1:13" x14ac:dyDescent="0.25">
      <c r="A47" s="60"/>
      <c r="I47" s="60"/>
      <c r="J47" s="61"/>
      <c r="K47" s="61"/>
      <c r="L47" s="62"/>
      <c r="M47" s="60"/>
    </row>
    <row r="48" spans="1:13" x14ac:dyDescent="0.25">
      <c r="A48" s="60"/>
      <c r="I48" s="60"/>
      <c r="J48" s="61"/>
      <c r="K48" s="61"/>
      <c r="L48" s="62"/>
      <c r="M48" s="60"/>
    </row>
    <row r="49" spans="1:13" x14ac:dyDescent="0.25">
      <c r="A49" s="60"/>
      <c r="I49" s="60"/>
      <c r="J49" s="61"/>
      <c r="K49" s="61"/>
      <c r="L49" s="62"/>
      <c r="M49" s="60"/>
    </row>
    <row r="50" spans="1:13" x14ac:dyDescent="0.25">
      <c r="A50" s="60"/>
      <c r="I50" s="60"/>
      <c r="J50" s="61"/>
      <c r="K50" s="61"/>
      <c r="L50" s="62"/>
      <c r="M50" s="60"/>
    </row>
    <row r="51" spans="1:13" x14ac:dyDescent="0.25">
      <c r="A51" s="60"/>
      <c r="I51" s="60"/>
      <c r="J51" s="61"/>
      <c r="K51" s="61"/>
      <c r="L51" s="62"/>
      <c r="M51" s="60"/>
    </row>
    <row r="52" spans="1:13" x14ac:dyDescent="0.25">
      <c r="A52" s="60"/>
      <c r="I52" s="60"/>
      <c r="J52" s="61"/>
      <c r="K52" s="61"/>
      <c r="L52" s="62"/>
      <c r="M52" s="60"/>
    </row>
    <row r="53" spans="1:13" x14ac:dyDescent="0.25">
      <c r="A53" s="60"/>
      <c r="I53" s="60"/>
      <c r="J53" s="61"/>
      <c r="K53" s="61"/>
      <c r="L53" s="62"/>
      <c r="M53" s="60"/>
    </row>
    <row r="54" spans="1:13" x14ac:dyDescent="0.25">
      <c r="A54" s="60"/>
      <c r="I54" s="60"/>
      <c r="J54" s="61"/>
      <c r="K54" s="61"/>
      <c r="L54" s="62"/>
      <c r="M54" s="60"/>
    </row>
    <row r="55" spans="1:13" x14ac:dyDescent="0.25">
      <c r="A55" s="60"/>
      <c r="I55" s="60"/>
      <c r="J55" s="61"/>
      <c r="K55" s="61"/>
      <c r="L55" s="62"/>
      <c r="M55" s="60"/>
    </row>
    <row r="56" spans="1:13" x14ac:dyDescent="0.25">
      <c r="A56" s="60"/>
      <c r="I56" s="60"/>
      <c r="J56" s="61"/>
      <c r="K56" s="61"/>
      <c r="L56" s="62"/>
      <c r="M56" s="60"/>
    </row>
    <row r="57" spans="1:13" x14ac:dyDescent="0.25">
      <c r="A57" s="60"/>
      <c r="I57" s="60"/>
      <c r="J57" s="61"/>
      <c r="K57" s="61"/>
      <c r="L57" s="62"/>
      <c r="M57" s="60"/>
    </row>
    <row r="58" spans="1:13" x14ac:dyDescent="0.25">
      <c r="A58" s="60"/>
      <c r="I58" s="60"/>
      <c r="J58" s="61"/>
      <c r="K58" s="61"/>
      <c r="L58" s="62"/>
      <c r="M58" s="60"/>
    </row>
    <row r="59" spans="1:13" x14ac:dyDescent="0.25">
      <c r="A59" s="60"/>
      <c r="I59" s="60"/>
      <c r="J59" s="61"/>
      <c r="K59" s="61"/>
      <c r="L59" s="62"/>
      <c r="M59" s="60"/>
    </row>
    <row r="60" spans="1:13" x14ac:dyDescent="0.25">
      <c r="A60" s="60"/>
      <c r="I60" s="60"/>
      <c r="J60" s="61"/>
      <c r="K60" s="61"/>
      <c r="L60" s="62"/>
      <c r="M60" s="60"/>
    </row>
    <row r="61" spans="1:13" x14ac:dyDescent="0.25">
      <c r="A61" s="60"/>
      <c r="I61" s="60"/>
      <c r="J61" s="61"/>
      <c r="K61" s="61"/>
      <c r="L61" s="62"/>
      <c r="M61" s="60"/>
    </row>
    <row r="62" spans="1:13" x14ac:dyDescent="0.25">
      <c r="A62" s="60"/>
      <c r="I62" s="60"/>
      <c r="J62" s="61"/>
      <c r="K62" s="61"/>
      <c r="L62" s="62"/>
      <c r="M62" s="60"/>
    </row>
    <row r="63" spans="1:13" x14ac:dyDescent="0.25">
      <c r="A63" s="60"/>
      <c r="I63" s="60"/>
      <c r="J63" s="61"/>
      <c r="K63" s="61"/>
      <c r="L63" s="62"/>
      <c r="M63" s="60"/>
    </row>
    <row r="64" spans="1:13" x14ac:dyDescent="0.25">
      <c r="A64" s="60"/>
      <c r="I64" s="60"/>
      <c r="J64" s="61"/>
      <c r="K64" s="61"/>
      <c r="L64" s="62"/>
      <c r="M64" s="60"/>
    </row>
    <row r="65" spans="1:13" x14ac:dyDescent="0.25">
      <c r="A65" s="60"/>
      <c r="I65" s="60"/>
      <c r="J65" s="61"/>
      <c r="K65" s="61"/>
      <c r="L65" s="62"/>
      <c r="M65" s="60"/>
    </row>
    <row r="66" spans="1:13" x14ac:dyDescent="0.25">
      <c r="A66" s="60"/>
      <c r="I66" s="60"/>
      <c r="J66" s="61"/>
      <c r="K66" s="61"/>
      <c r="L66" s="62"/>
      <c r="M66" s="60"/>
    </row>
    <row r="67" spans="1:13" x14ac:dyDescent="0.25">
      <c r="A67" s="60"/>
      <c r="I67" s="60"/>
      <c r="J67" s="61"/>
      <c r="K67" s="61"/>
      <c r="L67" s="62"/>
      <c r="M67" s="60"/>
    </row>
    <row r="68" spans="1:13" x14ac:dyDescent="0.25">
      <c r="A68" s="60"/>
      <c r="I68" s="60"/>
      <c r="J68" s="61"/>
      <c r="K68" s="61"/>
      <c r="L68" s="62"/>
      <c r="M68" s="60"/>
    </row>
    <row r="69" spans="1:13" x14ac:dyDescent="0.25">
      <c r="A69" s="60"/>
      <c r="I69" s="60"/>
      <c r="J69" s="61"/>
      <c r="K69" s="61"/>
      <c r="L69" s="62"/>
      <c r="M69" s="60"/>
    </row>
    <row r="70" spans="1:13" x14ac:dyDescent="0.25">
      <c r="A70" s="60"/>
      <c r="I70" s="60"/>
      <c r="J70" s="61"/>
      <c r="K70" s="61"/>
      <c r="L70" s="62"/>
      <c r="M70" s="60"/>
    </row>
    <row r="71" spans="1:13" ht="14.45" x14ac:dyDescent="0.25">
      <c r="A71" s="60"/>
      <c r="I71" s="60"/>
      <c r="J71" s="61"/>
      <c r="K71" s="61"/>
      <c r="L71" s="62"/>
      <c r="M71" s="60"/>
    </row>
    <row r="72" spans="1:13" ht="14.45" x14ac:dyDescent="0.25">
      <c r="A72" s="60"/>
      <c r="I72" s="60"/>
      <c r="J72" s="61"/>
      <c r="K72" s="61"/>
      <c r="L72" s="62"/>
      <c r="M72" s="60"/>
    </row>
    <row r="73" spans="1:13" ht="14.45" x14ac:dyDescent="0.25">
      <c r="A73" s="60"/>
      <c r="I73" s="60"/>
      <c r="J73" s="61"/>
      <c r="K73" s="61"/>
      <c r="L73" s="62"/>
      <c r="M73" s="60"/>
    </row>
    <row r="74" spans="1:13" ht="14.45" x14ac:dyDescent="0.25">
      <c r="A74" s="55"/>
      <c r="B74" s="55"/>
      <c r="C74" s="55"/>
      <c r="D74" s="55"/>
      <c r="E74" s="56"/>
      <c r="F74" s="56"/>
      <c r="G74" s="56"/>
      <c r="H74" s="55"/>
      <c r="I74" s="55"/>
      <c r="J74" s="56"/>
    </row>
    <row r="75" spans="1:13" ht="14.45" x14ac:dyDescent="0.25"/>
    <row r="76" spans="1:13" ht="14.45" x14ac:dyDescent="0.25"/>
    <row r="77" spans="1:13" ht="14.45" x14ac:dyDescent="0.25"/>
    <row r="78" spans="1:13" ht="14.45" x14ac:dyDescent="0.25"/>
    <row r="79" spans="1:13" ht="14.45" x14ac:dyDescent="0.25"/>
    <row r="80" spans="1:13" ht="14.45" x14ac:dyDescent="0.25"/>
    <row r="81" ht="14.45" x14ac:dyDescent="0.25"/>
    <row r="82" ht="14.45" x14ac:dyDescent="0.25"/>
    <row r="83" ht="14.45" x14ac:dyDescent="0.25"/>
  </sheetData>
  <autoFilter ref="A1:T83" xr:uid="{E520D616-B5AA-47CB-B443-1B3B6F4A574C}"/>
  <phoneticPr fontId="12" type="noConversion"/>
  <conditionalFormatting sqref="H1 H74:H1048576">
    <cfRule type="cellIs" dxfId="37" priority="20" operator="equal">
      <formula>"Completed"</formula>
    </cfRule>
    <cfRule type="cellIs" dxfId="36" priority="21" operator="equal">
      <formula>"ON Hold"</formula>
    </cfRule>
    <cfRule type="cellIs" dxfId="35" priority="22" operator="equal">
      <formula>"Failed"</formula>
    </cfRule>
  </conditionalFormatting>
  <conditionalFormatting sqref="H74:H1048576">
    <cfRule type="cellIs" dxfId="16" priority="1" operator="equal">
      <formula>"In Progress"</formula>
    </cfRule>
  </conditionalFormatting>
  <dataValidations count="2">
    <dataValidation type="list" allowBlank="1" showInputMessage="1" showErrorMessage="1" sqref="I2:I13" xr:uid="{9D2B58E2-0E77-40C8-9486-0BE98FA0701E}">
      <formula1>"Pass, Fail, Not Testable"</formula1>
    </dataValidation>
    <dataValidation type="list" allowBlank="1" showInputMessage="1" showErrorMessage="1" sqref="H1:H1048576" xr:uid="{DBE1805B-14E7-4A2B-9E6B-2F83073818C3}">
      <formula1>"Not Started, In Progress, Failed, On Hold, Completed, New Requirement"</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B0389-BAEB-4A9D-99C7-043C57E455D1}">
  <dimension ref="A1:M102"/>
  <sheetViews>
    <sheetView zoomScale="80" zoomScaleNormal="80" workbookViewId="0">
      <selection activeCell="B109" sqref="B109"/>
    </sheetView>
  </sheetViews>
  <sheetFormatPr defaultColWidth="8.5703125" defaultRowHeight="15" x14ac:dyDescent="0.25"/>
  <cols>
    <col min="1" max="1" width="24.5703125" style="65" customWidth="1"/>
    <col min="2" max="2" width="25.5703125" style="65" customWidth="1"/>
    <col min="3" max="3" width="22.42578125" style="65" customWidth="1"/>
    <col min="4" max="4" width="24" style="65" customWidth="1"/>
    <col min="5" max="5" width="60.5703125" style="65" customWidth="1"/>
    <col min="6" max="6" width="84.140625" style="65" customWidth="1"/>
    <col min="7" max="7" width="15.5703125" style="65" customWidth="1"/>
    <col min="8" max="8" width="76.7109375" style="65" customWidth="1"/>
    <col min="9" max="9" width="129.7109375" style="65" customWidth="1"/>
    <col min="10" max="10" width="20.5703125" style="65" customWidth="1"/>
    <col min="11" max="11" width="11.5703125" style="65" customWidth="1"/>
    <col min="12" max="12" width="8.5703125" style="65"/>
    <col min="13" max="13" width="43.5703125" style="65" customWidth="1"/>
    <col min="14" max="16384" width="8.5703125" style="65"/>
  </cols>
  <sheetData>
    <row r="1" spans="1:13" s="88" customFormat="1" ht="31.5" x14ac:dyDescent="0.25">
      <c r="A1" s="84" t="s">
        <v>28</v>
      </c>
      <c r="B1" s="84" t="s">
        <v>29</v>
      </c>
      <c r="C1" s="84" t="s">
        <v>30</v>
      </c>
      <c r="D1" s="84" t="s">
        <v>31</v>
      </c>
      <c r="E1" s="84" t="s">
        <v>32</v>
      </c>
      <c r="F1" s="84" t="s">
        <v>33</v>
      </c>
      <c r="G1" s="84" t="s">
        <v>34</v>
      </c>
      <c r="H1" s="84" t="s">
        <v>6</v>
      </c>
      <c r="I1" s="84" t="s">
        <v>8</v>
      </c>
      <c r="J1" s="84" t="s">
        <v>35</v>
      </c>
      <c r="K1" s="84" t="s">
        <v>36</v>
      </c>
      <c r="L1" s="84" t="s">
        <v>37</v>
      </c>
      <c r="M1" s="84" t="s">
        <v>38</v>
      </c>
    </row>
    <row r="6" spans="1:13" x14ac:dyDescent="0.25">
      <c r="J6" s="89"/>
    </row>
    <row r="7" spans="1:13" ht="16.5" x14ac:dyDescent="0.25">
      <c r="J7" s="90"/>
    </row>
    <row r="8" spans="1:13" ht="16.5" x14ac:dyDescent="0.25">
      <c r="J8" s="90"/>
    </row>
    <row r="9" spans="1:13" x14ac:dyDescent="0.25">
      <c r="J9" s="89"/>
    </row>
    <row r="10" spans="1:13" x14ac:dyDescent="0.25">
      <c r="J10" s="89"/>
    </row>
    <row r="11" spans="1:13" x14ac:dyDescent="0.25">
      <c r="F11" s="91"/>
    </row>
    <row r="13" spans="1:13" ht="16.5" x14ac:dyDescent="0.25">
      <c r="J13" s="90"/>
    </row>
    <row r="32" spans="2:11" x14ac:dyDescent="0.25">
      <c r="B32" s="66"/>
      <c r="C32" s="66"/>
      <c r="K32" s="92"/>
    </row>
    <row r="33" spans="2:11" x14ac:dyDescent="0.25">
      <c r="B33" s="66"/>
      <c r="C33" s="66"/>
      <c r="K33" s="92"/>
    </row>
    <row r="34" spans="2:11" x14ac:dyDescent="0.25">
      <c r="B34" s="66"/>
      <c r="C34" s="66"/>
      <c r="K34" s="92"/>
    </row>
    <row r="35" spans="2:11" x14ac:dyDescent="0.25">
      <c r="B35" s="66"/>
      <c r="C35" s="66"/>
      <c r="K35" s="92"/>
    </row>
    <row r="36" spans="2:11" x14ac:dyDescent="0.25">
      <c r="B36" s="66"/>
      <c r="C36" s="66"/>
      <c r="K36" s="92"/>
    </row>
    <row r="37" spans="2:11" x14ac:dyDescent="0.25">
      <c r="B37" s="66"/>
      <c r="C37" s="66"/>
      <c r="K37" s="92"/>
    </row>
    <row r="38" spans="2:11" x14ac:dyDescent="0.25">
      <c r="B38" s="66"/>
      <c r="C38" s="66"/>
    </row>
    <row r="39" spans="2:11" x14ac:dyDescent="0.25">
      <c r="B39" s="66"/>
      <c r="C39" s="66"/>
      <c r="K39" s="92"/>
    </row>
    <row r="40" spans="2:11" x14ac:dyDescent="0.25">
      <c r="B40" s="66"/>
      <c r="C40" s="66"/>
      <c r="K40" s="92"/>
    </row>
    <row r="41" spans="2:11" x14ac:dyDescent="0.25">
      <c r="B41" s="66"/>
      <c r="C41" s="66"/>
      <c r="K41" s="92"/>
    </row>
    <row r="42" spans="2:11" x14ac:dyDescent="0.25">
      <c r="B42" s="66"/>
      <c r="C42" s="66"/>
      <c r="K42" s="92"/>
    </row>
    <row r="43" spans="2:11" x14ac:dyDescent="0.25">
      <c r="B43" s="66"/>
      <c r="C43" s="66"/>
      <c r="K43" s="92"/>
    </row>
    <row r="44" spans="2:11" x14ac:dyDescent="0.25">
      <c r="B44" s="66"/>
      <c r="C44" s="66"/>
      <c r="K44" s="92"/>
    </row>
    <row r="45" spans="2:11" x14ac:dyDescent="0.25">
      <c r="B45" s="66"/>
      <c r="C45" s="66"/>
      <c r="K45" s="92"/>
    </row>
    <row r="46" spans="2:11" x14ac:dyDescent="0.25">
      <c r="B46" s="66"/>
      <c r="C46" s="66"/>
      <c r="K46" s="92"/>
    </row>
    <row r="47" spans="2:11" x14ac:dyDescent="0.25">
      <c r="B47" s="66"/>
      <c r="C47" s="66"/>
      <c r="K47" s="92"/>
    </row>
    <row r="48" spans="2:11" x14ac:dyDescent="0.25">
      <c r="B48" s="66"/>
      <c r="C48" s="66"/>
      <c r="K48" s="92"/>
    </row>
    <row r="49" spans="2:11" x14ac:dyDescent="0.25">
      <c r="B49" s="66"/>
      <c r="C49" s="66"/>
      <c r="F49" s="91"/>
      <c r="K49" s="92"/>
    </row>
    <row r="50" spans="2:11" x14ac:dyDescent="0.25">
      <c r="B50" s="66"/>
      <c r="C50" s="66"/>
      <c r="K50" s="92"/>
    </row>
    <row r="51" spans="2:11" x14ac:dyDescent="0.25">
      <c r="B51" s="66"/>
      <c r="C51" s="66"/>
      <c r="K51" s="92"/>
    </row>
    <row r="52" spans="2:11" x14ac:dyDescent="0.25">
      <c r="B52" s="66"/>
      <c r="C52" s="66"/>
      <c r="K52" s="92"/>
    </row>
    <row r="53" spans="2:11" x14ac:dyDescent="0.25">
      <c r="B53" s="66"/>
      <c r="C53" s="66"/>
    </row>
    <row r="54" spans="2:11" x14ac:dyDescent="0.25">
      <c r="B54" s="66"/>
      <c r="C54" s="66"/>
      <c r="K54" s="92"/>
    </row>
    <row r="66" spans="2:9" x14ac:dyDescent="0.25">
      <c r="I66" s="93"/>
    </row>
    <row r="67" spans="2:9" x14ac:dyDescent="0.25">
      <c r="I67" s="93"/>
    </row>
    <row r="68" spans="2:9" x14ac:dyDescent="0.25">
      <c r="I68" s="93"/>
    </row>
    <row r="69" spans="2:9" x14ac:dyDescent="0.25">
      <c r="I69" s="93"/>
    </row>
    <row r="77" spans="2:9" ht="30" customHeight="1" x14ac:dyDescent="0.25"/>
    <row r="78" spans="2:9" x14ac:dyDescent="0.25">
      <c r="B78" s="66"/>
      <c r="C78" s="66"/>
      <c r="F78" s="78"/>
    </row>
    <row r="79" spans="2:9" x14ac:dyDescent="0.25">
      <c r="B79" s="66"/>
      <c r="C79" s="66"/>
      <c r="F79" s="78"/>
    </row>
    <row r="80" spans="2:9" x14ac:dyDescent="0.25">
      <c r="B80" s="66"/>
      <c r="C80" s="66"/>
    </row>
    <row r="81" spans="2:9" x14ac:dyDescent="0.25">
      <c r="B81" s="66"/>
      <c r="C81" s="66"/>
    </row>
    <row r="82" spans="2:9" x14ac:dyDescent="0.25">
      <c r="B82" s="66"/>
      <c r="C82" s="66"/>
    </row>
    <row r="83" spans="2:9" x14ac:dyDescent="0.25">
      <c r="B83" s="66"/>
      <c r="C83" s="66"/>
    </row>
    <row r="84" spans="2:9" x14ac:dyDescent="0.25">
      <c r="B84" s="66"/>
      <c r="C84" s="66"/>
    </row>
    <row r="85" spans="2:9" x14ac:dyDescent="0.25">
      <c r="B85" s="66"/>
      <c r="C85" s="66"/>
    </row>
    <row r="86" spans="2:9" x14ac:dyDescent="0.25">
      <c r="B86" s="66"/>
      <c r="C86" s="66"/>
    </row>
    <row r="87" spans="2:9" x14ac:dyDescent="0.25">
      <c r="B87" s="66"/>
      <c r="C87" s="66"/>
    </row>
    <row r="88" spans="2:9" x14ac:dyDescent="0.25">
      <c r="B88" s="66"/>
      <c r="C88" s="66"/>
    </row>
    <row r="89" spans="2:9" x14ac:dyDescent="0.25">
      <c r="B89" s="66"/>
      <c r="C89" s="66"/>
    </row>
    <row r="90" spans="2:9" x14ac:dyDescent="0.25">
      <c r="B90" s="66"/>
      <c r="C90" s="66"/>
    </row>
    <row r="91" spans="2:9" x14ac:dyDescent="0.25">
      <c r="B91" s="66"/>
      <c r="C91" s="66"/>
    </row>
    <row r="92" spans="2:9" x14ac:dyDescent="0.25">
      <c r="B92" s="66"/>
      <c r="C92" s="66"/>
    </row>
    <row r="93" spans="2:9" x14ac:dyDescent="0.25">
      <c r="B93" s="66"/>
      <c r="C93" s="66"/>
    </row>
    <row r="94" spans="2:9" x14ac:dyDescent="0.25">
      <c r="B94" s="94"/>
      <c r="C94" s="94"/>
      <c r="D94" s="95"/>
      <c r="E94" s="96"/>
      <c r="G94" s="97"/>
      <c r="I94" s="32"/>
    </row>
    <row r="95" spans="2:9" x14ac:dyDescent="0.25">
      <c r="B95" s="94"/>
      <c r="C95" s="94"/>
      <c r="D95" s="95"/>
      <c r="E95" s="96"/>
      <c r="G95" s="97"/>
      <c r="I95" s="32"/>
    </row>
    <row r="96" spans="2:9" x14ac:dyDescent="0.25">
      <c r="B96" s="94"/>
      <c r="C96" s="94"/>
      <c r="D96" s="95"/>
      <c r="E96" s="96"/>
      <c r="G96" s="97"/>
      <c r="I96" s="32"/>
    </row>
    <row r="97" spans="2:9" x14ac:dyDescent="0.25">
      <c r="B97" s="94"/>
      <c r="C97" s="94"/>
      <c r="D97" s="95"/>
      <c r="E97" s="96"/>
      <c r="G97" s="97"/>
      <c r="I97" s="32"/>
    </row>
    <row r="98" spans="2:9" ht="14.45" x14ac:dyDescent="0.25"/>
    <row r="99" spans="2:9" ht="14.45" x14ac:dyDescent="0.25"/>
    <row r="100" spans="2:9" ht="14.45" x14ac:dyDescent="0.25"/>
    <row r="101" spans="2:9" ht="14.45" x14ac:dyDescent="0.25"/>
    <row r="102" spans="2:9" ht="14.45" x14ac:dyDescent="0.25"/>
  </sheetData>
  <autoFilter ref="A1:M97" xr:uid="{CB65B652-D773-4C6B-8F93-4EE9C8C99DE5}"/>
  <conditionalFormatting sqref="H98:H1048576 H1:H93">
    <cfRule type="cellIs" dxfId="15" priority="20" operator="equal">
      <formula>"On Hold"</formula>
    </cfRule>
    <cfRule type="cellIs" dxfId="14" priority="21" operator="equal">
      <formula>"Completed"</formula>
    </cfRule>
    <cfRule type="cellIs" dxfId="13" priority="22" operator="equal">
      <formula>"Failed"</formula>
    </cfRule>
  </conditionalFormatting>
  <conditionalFormatting sqref="H94:H97">
    <cfRule type="cellIs" dxfId="12" priority="1" operator="equal">
      <formula>"On Hold"</formula>
    </cfRule>
    <cfRule type="cellIs" dxfId="11" priority="2" operator="equal">
      <formula>"Completed"</formula>
    </cfRule>
    <cfRule type="cellIs" dxfId="10" priority="3" operator="equal">
      <formula>"Failed"</formula>
    </cfRule>
  </conditionalFormatting>
  <dataValidations count="1">
    <dataValidation type="list" allowBlank="1" showInputMessage="1" showErrorMessage="1" sqref="I94:I97 H1:H1048576" xr:uid="{249FAE6E-1ADE-4EEA-8612-AE838C9A0207}">
      <formula1>"Not Started, In Progress, Failed, On Hold, Completed, New Requirement"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49B3-EBB7-44C9-9AFE-21A05DF1CDA6}">
  <dimension ref="A1:L97"/>
  <sheetViews>
    <sheetView showGridLines="0" zoomScale="69" zoomScaleNormal="82" workbookViewId="0">
      <pane ySplit="1" topLeftCell="A2" activePane="bottomLeft" state="frozen"/>
      <selection pane="bottomLeft" activeCell="F31" sqref="F31"/>
    </sheetView>
  </sheetViews>
  <sheetFormatPr defaultColWidth="8.5703125" defaultRowHeight="15" x14ac:dyDescent="0.25"/>
  <cols>
    <col min="1" max="1" width="8.5703125" style="22"/>
    <col min="2" max="2" width="43.42578125" style="22" customWidth="1"/>
    <col min="3" max="3" width="14.5703125" style="22" customWidth="1"/>
    <col min="4" max="4" width="17.5703125" style="22" bestFit="1" customWidth="1"/>
    <col min="5" max="5" width="53.5703125" style="24" customWidth="1"/>
    <col min="6" max="6" width="51.42578125" style="24" customWidth="1"/>
    <col min="7" max="7" width="53" style="64" customWidth="1"/>
    <col min="8" max="8" width="13.5703125" style="22" customWidth="1"/>
    <col min="9" max="9" width="10.28515625" style="24" bestFit="1" customWidth="1"/>
    <col min="10" max="11" width="8.5703125" style="22" hidden="1" customWidth="1"/>
    <col min="12" max="12" width="29.5703125" style="132" bestFit="1" customWidth="1"/>
    <col min="13" max="16384" width="8.5703125" style="129"/>
  </cols>
  <sheetData>
    <row r="1" spans="2:12" ht="26.85" customHeight="1" x14ac:dyDescent="0.3">
      <c r="B1" s="33" t="s">
        <v>0</v>
      </c>
      <c r="C1" s="33" t="s">
        <v>1</v>
      </c>
      <c r="D1" s="33" t="s">
        <v>2</v>
      </c>
      <c r="E1" s="34" t="s">
        <v>3</v>
      </c>
      <c r="F1" s="34" t="s">
        <v>4</v>
      </c>
      <c r="G1" s="63" t="s">
        <v>5</v>
      </c>
      <c r="H1" s="33" t="s">
        <v>27</v>
      </c>
      <c r="I1" s="82" t="s">
        <v>8</v>
      </c>
      <c r="L1" s="130" t="s">
        <v>9</v>
      </c>
    </row>
    <row r="2" spans="2:12" ht="18.75" x14ac:dyDescent="0.3">
      <c r="B2" s="28"/>
      <c r="C2" s="28"/>
      <c r="D2" s="85"/>
      <c r="E2" s="126"/>
      <c r="F2" s="28"/>
      <c r="G2" s="126"/>
      <c r="H2" s="127"/>
      <c r="I2" s="128"/>
      <c r="J2" s="128"/>
      <c r="K2" s="128"/>
      <c r="L2" s="131"/>
    </row>
    <row r="3" spans="2:12" ht="18.75" x14ac:dyDescent="0.3">
      <c r="B3" s="28"/>
      <c r="C3" s="28"/>
      <c r="D3" s="35"/>
      <c r="E3" s="23"/>
      <c r="F3" s="28"/>
      <c r="G3" s="126"/>
      <c r="H3" s="127"/>
      <c r="I3" s="128"/>
      <c r="J3" s="128"/>
      <c r="K3" s="128"/>
      <c r="L3" s="131"/>
    </row>
    <row r="4" spans="2:12" ht="18.75" x14ac:dyDescent="0.3">
      <c r="B4" s="28"/>
      <c r="C4" s="28"/>
      <c r="D4" s="85"/>
      <c r="E4" s="23"/>
      <c r="F4" s="28"/>
      <c r="G4" s="126"/>
      <c r="H4" s="127"/>
      <c r="I4" s="128"/>
      <c r="J4" s="128"/>
      <c r="K4" s="128"/>
      <c r="L4" s="131"/>
    </row>
    <row r="5" spans="2:12" ht="18.75" x14ac:dyDescent="0.3">
      <c r="B5" s="28"/>
      <c r="C5" s="28"/>
      <c r="D5" s="85"/>
      <c r="E5" s="23"/>
      <c r="F5" s="28"/>
      <c r="G5" s="126"/>
      <c r="H5" s="127"/>
      <c r="I5" s="128"/>
      <c r="J5" s="128"/>
      <c r="K5" s="128"/>
      <c r="L5" s="131"/>
    </row>
    <row r="6" spans="2:12" ht="18.75" x14ac:dyDescent="0.3">
      <c r="B6" s="28"/>
      <c r="C6" s="28"/>
      <c r="D6" s="35"/>
      <c r="E6" s="23"/>
      <c r="F6" s="28"/>
      <c r="G6" s="126"/>
      <c r="H6" s="127"/>
      <c r="I6" s="128"/>
      <c r="J6" s="128"/>
      <c r="K6" s="128"/>
      <c r="L6" s="131"/>
    </row>
    <row r="7" spans="2:12" ht="18.75" x14ac:dyDescent="0.3">
      <c r="B7" s="28"/>
      <c r="C7" s="28"/>
      <c r="D7" s="35"/>
      <c r="E7" s="23"/>
      <c r="F7" s="28"/>
      <c r="G7" s="126"/>
      <c r="H7" s="127"/>
      <c r="I7" s="128"/>
      <c r="J7" s="128"/>
      <c r="K7" s="128"/>
      <c r="L7" s="131"/>
    </row>
    <row r="8" spans="2:12" ht="18.75" x14ac:dyDescent="0.3">
      <c r="B8" s="28"/>
      <c r="C8" s="28"/>
      <c r="D8" s="85"/>
      <c r="E8" s="23"/>
      <c r="F8" s="28"/>
      <c r="G8" s="126"/>
      <c r="H8" s="127"/>
      <c r="I8" s="128"/>
      <c r="J8" s="128"/>
      <c r="K8" s="128"/>
      <c r="L8" s="131"/>
    </row>
    <row r="9" spans="2:12" ht="18.75" x14ac:dyDescent="0.3">
      <c r="B9" s="28"/>
      <c r="C9" s="28"/>
      <c r="D9" s="85"/>
      <c r="E9" s="23"/>
      <c r="F9" s="28"/>
      <c r="G9" s="126"/>
      <c r="H9" s="127"/>
      <c r="I9" s="128"/>
      <c r="J9" s="128"/>
      <c r="K9" s="128"/>
      <c r="L9" s="131"/>
    </row>
    <row r="10" spans="2:12" ht="18.75" x14ac:dyDescent="0.3">
      <c r="B10" s="28"/>
      <c r="C10" s="28"/>
      <c r="D10" s="35"/>
      <c r="E10" s="23"/>
      <c r="F10" s="28"/>
      <c r="G10" s="126"/>
      <c r="H10" s="127"/>
      <c r="I10" s="128"/>
      <c r="J10" s="128"/>
      <c r="K10" s="128"/>
      <c r="L10" s="131"/>
    </row>
    <row r="11" spans="2:12" ht="18.75" x14ac:dyDescent="0.3">
      <c r="B11" s="28"/>
      <c r="C11" s="28"/>
      <c r="D11" s="35"/>
      <c r="E11" s="23"/>
      <c r="F11" s="28"/>
      <c r="G11" s="23"/>
      <c r="H11" s="37"/>
    </row>
    <row r="12" spans="2:12" ht="18.75" x14ac:dyDescent="0.3">
      <c r="B12" s="28"/>
      <c r="C12" s="28"/>
      <c r="D12" s="85"/>
      <c r="E12" s="23"/>
      <c r="F12" s="28"/>
      <c r="G12" s="23"/>
      <c r="H12" s="37"/>
    </row>
    <row r="13" spans="2:12" ht="18.75" x14ac:dyDescent="0.3">
      <c r="B13" s="28"/>
      <c r="C13" s="28"/>
      <c r="D13" s="28"/>
      <c r="E13" s="23"/>
      <c r="F13" s="36"/>
      <c r="G13" s="23"/>
      <c r="H13" s="37"/>
      <c r="I13" s="36"/>
    </row>
    <row r="14" spans="2:12" ht="18.75" x14ac:dyDescent="0.3">
      <c r="B14" s="28"/>
      <c r="C14" s="28"/>
      <c r="D14" s="28"/>
      <c r="E14" s="23"/>
      <c r="F14" s="36"/>
      <c r="G14" s="23"/>
      <c r="H14" s="37"/>
      <c r="I14" s="36"/>
    </row>
    <row r="15" spans="2:12" ht="18.75" x14ac:dyDescent="0.3">
      <c r="B15" s="28"/>
      <c r="C15" s="28"/>
      <c r="D15" s="85"/>
      <c r="E15" s="23"/>
      <c r="F15" s="36"/>
      <c r="G15" s="23"/>
      <c r="H15" s="37"/>
    </row>
    <row r="16" spans="2:12" ht="18.75" x14ac:dyDescent="0.3">
      <c r="B16" s="28"/>
      <c r="C16" s="28"/>
      <c r="D16" s="28"/>
      <c r="E16" s="23"/>
      <c r="F16" s="36"/>
      <c r="G16" s="23"/>
      <c r="H16" s="37"/>
    </row>
    <row r="17" spans="2:12" ht="18.75" x14ac:dyDescent="0.3">
      <c r="B17" s="28"/>
      <c r="C17" s="28"/>
      <c r="D17" s="85"/>
      <c r="E17" s="23"/>
      <c r="F17" s="36"/>
      <c r="G17" s="23"/>
      <c r="H17" s="37"/>
    </row>
    <row r="18" spans="2:12" ht="18.75" x14ac:dyDescent="0.3">
      <c r="B18" s="28"/>
      <c r="C18" s="28"/>
      <c r="D18" s="28"/>
      <c r="E18" s="23"/>
      <c r="F18" s="36"/>
      <c r="G18" s="23"/>
      <c r="H18" s="37"/>
      <c r="I18" s="36"/>
    </row>
    <row r="19" spans="2:12" ht="18.75" x14ac:dyDescent="0.3">
      <c r="B19" s="28"/>
      <c r="C19" s="28"/>
      <c r="D19" s="28"/>
      <c r="E19" s="23"/>
      <c r="F19" s="36"/>
      <c r="G19" s="23"/>
      <c r="H19" s="37"/>
      <c r="I19" s="36"/>
    </row>
    <row r="20" spans="2:12" ht="18.75" x14ac:dyDescent="0.3">
      <c r="B20" s="28"/>
      <c r="C20" s="28"/>
      <c r="D20" s="28"/>
      <c r="E20" s="23"/>
      <c r="F20" s="36"/>
      <c r="G20" s="23"/>
      <c r="H20" s="37"/>
    </row>
    <row r="21" spans="2:12" ht="18.75" x14ac:dyDescent="0.3">
      <c r="B21" s="28"/>
      <c r="C21" s="28"/>
      <c r="D21" s="28"/>
      <c r="E21" s="23"/>
      <c r="F21" s="36"/>
      <c r="G21" s="23"/>
      <c r="H21" s="37"/>
    </row>
    <row r="22" spans="2:12" ht="18.75" x14ac:dyDescent="0.3">
      <c r="B22" s="28"/>
      <c r="C22" s="28"/>
      <c r="D22" s="28"/>
      <c r="E22" s="23"/>
      <c r="F22" s="36"/>
      <c r="G22" s="23"/>
      <c r="H22" s="37"/>
    </row>
    <row r="23" spans="2:12" ht="18.75" x14ac:dyDescent="0.3">
      <c r="B23" s="28"/>
      <c r="C23" s="28"/>
      <c r="D23" s="85"/>
      <c r="E23" s="25"/>
      <c r="F23" s="39"/>
      <c r="G23" s="23"/>
      <c r="H23" s="37"/>
    </row>
    <row r="24" spans="2:12" ht="18.75" x14ac:dyDescent="0.3">
      <c r="B24" s="28"/>
      <c r="C24" s="28"/>
      <c r="D24" s="28"/>
      <c r="E24" s="25"/>
      <c r="F24" s="39"/>
      <c r="G24" s="23"/>
      <c r="H24" s="37"/>
      <c r="I24" s="38"/>
    </row>
    <row r="25" spans="2:12" ht="18.75" x14ac:dyDescent="0.3">
      <c r="B25" s="28"/>
      <c r="C25" s="28"/>
      <c r="D25" s="85"/>
      <c r="E25" s="80"/>
      <c r="F25" s="36"/>
      <c r="G25" s="23"/>
      <c r="H25" s="37"/>
      <c r="L25" s="133"/>
    </row>
    <row r="26" spans="2:12" ht="18.75" x14ac:dyDescent="0.3">
      <c r="B26" s="28"/>
      <c r="C26" s="28"/>
      <c r="D26" s="28"/>
      <c r="E26" s="25"/>
      <c r="F26" s="36"/>
      <c r="G26" s="23"/>
      <c r="H26" s="37"/>
      <c r="I26" s="36"/>
    </row>
    <row r="27" spans="2:12" ht="18.75" x14ac:dyDescent="0.3">
      <c r="B27" s="28"/>
      <c r="C27" s="28"/>
      <c r="D27" s="85"/>
      <c r="E27" s="80"/>
      <c r="F27" s="39"/>
      <c r="G27" s="23"/>
      <c r="H27" s="37"/>
    </row>
    <row r="28" spans="2:12" ht="18.75" x14ac:dyDescent="0.3">
      <c r="B28" s="28"/>
      <c r="C28" s="28"/>
      <c r="D28" s="85"/>
      <c r="E28" s="80"/>
      <c r="F28" s="39"/>
      <c r="G28" s="23"/>
      <c r="H28" s="37"/>
    </row>
    <row r="29" spans="2:12" ht="18.75" x14ac:dyDescent="0.3">
      <c r="B29" s="28"/>
      <c r="C29" s="28"/>
      <c r="D29" s="28"/>
      <c r="E29" s="25"/>
      <c r="F29" s="39"/>
      <c r="G29" s="23"/>
      <c r="H29" s="37"/>
      <c r="I29" s="38"/>
    </row>
    <row r="30" spans="2:12" ht="18.75" x14ac:dyDescent="0.3">
      <c r="B30" s="28"/>
      <c r="C30" s="28"/>
      <c r="D30" s="28"/>
      <c r="E30" s="25"/>
      <c r="F30" s="39"/>
      <c r="G30" s="23"/>
      <c r="H30" s="37"/>
      <c r="I30" s="38"/>
    </row>
    <row r="31" spans="2:12" ht="18.75" x14ac:dyDescent="0.3">
      <c r="B31" s="28"/>
      <c r="C31" s="28"/>
      <c r="D31" s="28"/>
      <c r="E31" s="25"/>
      <c r="F31" s="39"/>
      <c r="G31" s="23"/>
      <c r="H31" s="37"/>
    </row>
    <row r="32" spans="2:12" ht="18.75" x14ac:dyDescent="0.3">
      <c r="B32" s="28"/>
      <c r="C32" s="28"/>
      <c r="D32" s="85"/>
      <c r="E32" s="25"/>
      <c r="F32" s="39"/>
      <c r="G32" s="23"/>
      <c r="H32" s="37"/>
    </row>
    <row r="33" spans="2:12" ht="18.75" x14ac:dyDescent="0.3">
      <c r="B33" s="28"/>
      <c r="C33" s="28"/>
      <c r="D33" s="28"/>
      <c r="E33" s="79"/>
      <c r="F33" s="36"/>
      <c r="G33" s="23"/>
      <c r="H33" s="37"/>
      <c r="L33" s="133"/>
    </row>
    <row r="34" spans="2:12" ht="18.75" x14ac:dyDescent="0.3">
      <c r="B34" s="28"/>
      <c r="C34" s="28"/>
      <c r="D34" s="28"/>
      <c r="E34" s="40"/>
      <c r="F34" s="36"/>
      <c r="G34" s="23"/>
      <c r="H34" s="37"/>
      <c r="I34" s="36"/>
    </row>
    <row r="35" spans="2:12" ht="18.75" x14ac:dyDescent="0.3">
      <c r="B35" s="28"/>
      <c r="C35" s="28"/>
      <c r="D35" s="28"/>
      <c r="E35" s="40"/>
      <c r="F35" s="36"/>
      <c r="G35" s="23"/>
      <c r="H35" s="37"/>
      <c r="I35" s="36"/>
    </row>
    <row r="36" spans="2:12" ht="18.75" x14ac:dyDescent="0.3">
      <c r="B36" s="28"/>
      <c r="C36" s="28"/>
      <c r="D36" s="85"/>
      <c r="E36" s="25"/>
      <c r="F36" s="36"/>
      <c r="H36" s="37"/>
      <c r="I36" s="23"/>
    </row>
    <row r="37" spans="2:12" ht="18.75" x14ac:dyDescent="0.3">
      <c r="B37" s="28"/>
      <c r="C37" s="28"/>
      <c r="D37" s="28"/>
      <c r="E37" s="25"/>
      <c r="F37" s="36"/>
      <c r="G37" s="23"/>
      <c r="H37" s="37"/>
      <c r="I37" s="86"/>
    </row>
    <row r="38" spans="2:12" ht="18.75" x14ac:dyDescent="0.3">
      <c r="B38" s="28"/>
      <c r="C38" s="28"/>
      <c r="D38" s="85"/>
      <c r="E38" s="25"/>
      <c r="F38" s="36"/>
      <c r="G38" s="23"/>
      <c r="H38" s="37"/>
    </row>
    <row r="39" spans="2:12" ht="18.75" x14ac:dyDescent="0.3">
      <c r="B39" s="28"/>
      <c r="C39" s="28"/>
      <c r="D39" s="28"/>
      <c r="E39" s="40"/>
      <c r="F39" s="36"/>
      <c r="G39" s="23"/>
      <c r="H39" s="37"/>
    </row>
    <row r="40" spans="2:12" ht="18.75" x14ac:dyDescent="0.3">
      <c r="B40" s="28"/>
      <c r="C40" s="28"/>
      <c r="D40" s="28"/>
      <c r="E40" s="40"/>
      <c r="F40" s="36"/>
      <c r="G40" s="23"/>
      <c r="H40" s="37"/>
    </row>
    <row r="41" spans="2:12" ht="18.75" x14ac:dyDescent="0.3">
      <c r="B41" s="28"/>
      <c r="C41" s="28"/>
      <c r="D41" s="28"/>
      <c r="E41" s="40"/>
      <c r="F41" s="36"/>
      <c r="G41" s="36"/>
      <c r="H41" s="37"/>
    </row>
    <row r="42" spans="2:12" ht="18.75" x14ac:dyDescent="0.3">
      <c r="B42" s="28"/>
      <c r="C42" s="28"/>
      <c r="D42" s="28"/>
      <c r="E42" s="40"/>
      <c r="F42" s="36"/>
      <c r="G42" s="41"/>
      <c r="H42" s="37"/>
    </row>
    <row r="43" spans="2:12" ht="18.75" x14ac:dyDescent="0.3">
      <c r="B43" s="28"/>
      <c r="C43" s="28"/>
      <c r="D43" s="28"/>
      <c r="E43" s="40"/>
      <c r="F43" s="36"/>
      <c r="G43" s="41"/>
      <c r="H43" s="37"/>
    </row>
    <row r="44" spans="2:12" ht="18.75" x14ac:dyDescent="0.3">
      <c r="B44" s="28"/>
      <c r="C44" s="28"/>
      <c r="D44" s="28"/>
      <c r="E44" s="40"/>
      <c r="F44" s="36"/>
      <c r="G44" s="36"/>
      <c r="H44" s="37"/>
    </row>
    <row r="45" spans="2:12" ht="18.75" x14ac:dyDescent="0.3">
      <c r="B45" s="28"/>
      <c r="C45" s="28"/>
      <c r="D45" s="28"/>
      <c r="E45" s="40"/>
      <c r="F45" s="36"/>
      <c r="G45" s="41"/>
      <c r="H45" s="37"/>
    </row>
    <row r="46" spans="2:12" ht="18.75" x14ac:dyDescent="0.3">
      <c r="B46" s="28"/>
      <c r="C46" s="28"/>
      <c r="D46" s="28"/>
      <c r="E46" s="40"/>
      <c r="F46" s="36"/>
      <c r="G46" s="36"/>
      <c r="H46" s="37"/>
    </row>
    <row r="47" spans="2:12" ht="18.75" x14ac:dyDescent="0.3">
      <c r="B47" s="28"/>
      <c r="C47" s="28"/>
      <c r="D47" s="28"/>
      <c r="E47" s="40"/>
      <c r="F47" s="36"/>
      <c r="G47" s="36"/>
      <c r="H47" s="37"/>
    </row>
    <row r="48" spans="2:12" ht="18.75" x14ac:dyDescent="0.3">
      <c r="B48" s="28"/>
      <c r="C48" s="28"/>
      <c r="D48" s="28"/>
      <c r="E48" s="40"/>
      <c r="F48" s="36"/>
      <c r="G48" s="41"/>
      <c r="H48" s="37"/>
    </row>
    <row r="49" spans="2:9" ht="18.75" x14ac:dyDescent="0.3">
      <c r="B49" s="28"/>
      <c r="C49" s="28"/>
      <c r="D49" s="28"/>
      <c r="E49" s="40"/>
      <c r="F49" s="36"/>
      <c r="G49" s="41"/>
      <c r="H49" s="37"/>
    </row>
    <row r="50" spans="2:9" ht="18.75" x14ac:dyDescent="0.3">
      <c r="B50" s="28"/>
      <c r="C50" s="28"/>
      <c r="D50" s="28"/>
      <c r="E50" s="40"/>
      <c r="F50" s="36"/>
      <c r="G50" s="36"/>
      <c r="H50" s="37"/>
    </row>
    <row r="51" spans="2:9" ht="18.75" x14ac:dyDescent="0.3">
      <c r="B51" s="28"/>
      <c r="C51" s="28"/>
      <c r="D51" s="28"/>
      <c r="E51" s="40"/>
      <c r="F51" s="36"/>
      <c r="G51" s="36"/>
      <c r="H51" s="37"/>
    </row>
    <row r="52" spans="2:9" ht="18.75" x14ac:dyDescent="0.3">
      <c r="B52" s="28"/>
      <c r="C52" s="28"/>
      <c r="D52" s="28"/>
      <c r="E52" s="40"/>
      <c r="F52" s="36"/>
      <c r="G52" s="36"/>
      <c r="H52" s="37"/>
    </row>
    <row r="53" spans="2:9" ht="18.75" x14ac:dyDescent="0.3">
      <c r="B53" s="28"/>
      <c r="C53" s="28"/>
      <c r="D53" s="28"/>
      <c r="E53" s="40"/>
      <c r="F53" s="36"/>
      <c r="G53" s="36"/>
      <c r="H53" s="37"/>
    </row>
    <row r="54" spans="2:9" ht="18.75" x14ac:dyDescent="0.3">
      <c r="B54" s="28"/>
      <c r="C54" s="28"/>
      <c r="D54" s="28"/>
      <c r="E54" s="40"/>
      <c r="F54" s="36"/>
      <c r="G54" s="36"/>
      <c r="H54" s="37"/>
    </row>
    <row r="55" spans="2:9" ht="18.75" x14ac:dyDescent="0.3">
      <c r="B55" s="28"/>
      <c r="C55" s="28"/>
      <c r="D55" s="28"/>
      <c r="E55" s="40"/>
      <c r="F55" s="36"/>
      <c r="G55" s="36"/>
      <c r="H55" s="37"/>
    </row>
    <row r="56" spans="2:9" ht="18.75" x14ac:dyDescent="0.3">
      <c r="B56" s="28"/>
      <c r="C56" s="28"/>
      <c r="D56" s="85"/>
      <c r="E56" s="40"/>
      <c r="F56" s="36"/>
      <c r="G56" s="36"/>
      <c r="H56" s="37"/>
    </row>
    <row r="57" spans="2:9" ht="18.75" x14ac:dyDescent="0.3">
      <c r="B57" s="28"/>
      <c r="C57" s="28"/>
      <c r="D57" s="85"/>
      <c r="E57" s="40"/>
      <c r="F57" s="36"/>
      <c r="G57" s="23"/>
      <c r="H57" s="37"/>
    </row>
    <row r="58" spans="2:9" ht="18.75" x14ac:dyDescent="0.3">
      <c r="B58" s="28"/>
      <c r="C58" s="28"/>
      <c r="D58" s="81"/>
      <c r="E58" s="40"/>
      <c r="F58" s="36"/>
      <c r="G58" s="23"/>
      <c r="H58" s="37"/>
    </row>
    <row r="59" spans="2:9" ht="18.75" x14ac:dyDescent="0.3">
      <c r="B59" s="28"/>
      <c r="C59" s="28"/>
      <c r="D59" s="28"/>
      <c r="E59" s="42"/>
      <c r="F59" s="36"/>
      <c r="G59" s="23"/>
      <c r="H59" s="37"/>
    </row>
    <row r="60" spans="2:9" ht="18.75" x14ac:dyDescent="0.3">
      <c r="B60" s="28"/>
      <c r="C60" s="28"/>
      <c r="D60" s="28"/>
      <c r="E60" s="42"/>
      <c r="F60" s="36"/>
      <c r="H60" s="37"/>
      <c r="I60" s="23"/>
    </row>
    <row r="61" spans="2:9" ht="18.75" x14ac:dyDescent="0.3">
      <c r="B61" s="28"/>
      <c r="C61" s="28"/>
      <c r="D61" s="85"/>
      <c r="E61" s="42"/>
      <c r="F61" s="36"/>
      <c r="G61" s="23"/>
      <c r="H61" s="37"/>
    </row>
    <row r="62" spans="2:9" ht="18.75" x14ac:dyDescent="0.3">
      <c r="B62" s="28"/>
      <c r="C62" s="28"/>
      <c r="D62" s="85"/>
      <c r="E62" s="42"/>
      <c r="F62" s="36"/>
      <c r="G62" s="23"/>
      <c r="H62" s="37"/>
    </row>
    <row r="63" spans="2:9" ht="18.75" x14ac:dyDescent="0.3">
      <c r="B63" s="28"/>
      <c r="C63" s="28"/>
      <c r="D63" s="85"/>
      <c r="E63" s="42"/>
      <c r="F63" s="36"/>
      <c r="G63" s="23"/>
      <c r="H63" s="37"/>
    </row>
    <row r="64" spans="2:9" ht="18.75" x14ac:dyDescent="0.3">
      <c r="B64" s="28"/>
      <c r="C64" s="28"/>
      <c r="D64" s="28"/>
      <c r="E64" s="42"/>
      <c r="F64" s="36"/>
      <c r="G64" s="36"/>
      <c r="H64" s="37"/>
    </row>
    <row r="65" spans="2:9" ht="18.75" x14ac:dyDescent="0.3">
      <c r="B65" s="28"/>
      <c r="C65" s="28"/>
      <c r="D65" s="28"/>
      <c r="E65" s="42"/>
      <c r="F65" s="36"/>
      <c r="G65" s="36"/>
      <c r="H65" s="37"/>
    </row>
    <row r="66" spans="2:9" ht="18.75" x14ac:dyDescent="0.3">
      <c r="B66" s="28"/>
      <c r="C66" s="28"/>
      <c r="D66" s="28"/>
      <c r="E66" s="42"/>
      <c r="F66" s="36"/>
      <c r="G66" s="36"/>
      <c r="H66" s="37"/>
    </row>
    <row r="67" spans="2:9" ht="18.75" x14ac:dyDescent="0.3">
      <c r="B67" s="28"/>
      <c r="C67" s="28"/>
      <c r="D67" s="28"/>
      <c r="E67" s="42"/>
      <c r="F67" s="36"/>
      <c r="G67" s="41"/>
      <c r="H67" s="37"/>
    </row>
    <row r="68" spans="2:9" ht="18.75" x14ac:dyDescent="0.3">
      <c r="B68" s="28"/>
      <c r="C68" s="28"/>
      <c r="D68" s="28"/>
      <c r="E68" s="42"/>
      <c r="F68" s="36"/>
      <c r="G68" s="36"/>
      <c r="H68" s="37"/>
    </row>
    <row r="69" spans="2:9" ht="18.75" x14ac:dyDescent="0.3">
      <c r="B69" s="28"/>
      <c r="C69" s="28"/>
      <c r="D69" s="28"/>
      <c r="E69" s="42"/>
      <c r="F69" s="36"/>
      <c r="G69" s="36"/>
      <c r="H69" s="37"/>
    </row>
    <row r="70" spans="2:9" ht="18.75" x14ac:dyDescent="0.3">
      <c r="B70" s="28"/>
      <c r="C70" s="28"/>
      <c r="D70" s="85"/>
      <c r="E70" s="42"/>
      <c r="F70" s="36"/>
      <c r="G70" s="23"/>
      <c r="H70" s="37"/>
    </row>
    <row r="71" spans="2:9" ht="18.75" x14ac:dyDescent="0.3">
      <c r="B71" s="28"/>
      <c r="C71" s="28"/>
      <c r="D71" s="85"/>
      <c r="E71" s="42"/>
      <c r="F71" s="36"/>
      <c r="G71" s="23"/>
      <c r="H71" s="37"/>
    </row>
    <row r="72" spans="2:9" ht="18.75" x14ac:dyDescent="0.3">
      <c r="B72" s="28"/>
      <c r="C72" s="28"/>
      <c r="D72" s="85"/>
      <c r="E72" s="42"/>
      <c r="F72" s="36"/>
      <c r="G72" s="23"/>
      <c r="H72" s="37"/>
    </row>
    <row r="73" spans="2:9" ht="18.75" x14ac:dyDescent="0.3">
      <c r="B73" s="28"/>
      <c r="C73" s="28"/>
      <c r="D73" s="85"/>
      <c r="E73" s="42"/>
      <c r="F73" s="36"/>
      <c r="G73" s="23"/>
      <c r="H73" s="37"/>
    </row>
    <row r="74" spans="2:9" ht="18.75" x14ac:dyDescent="0.3">
      <c r="B74" s="28"/>
      <c r="C74" s="28"/>
      <c r="D74" s="85"/>
      <c r="E74" s="42"/>
      <c r="F74" s="36"/>
      <c r="G74" s="23"/>
      <c r="H74" s="37"/>
    </row>
    <row r="75" spans="2:9" ht="18.75" x14ac:dyDescent="0.3">
      <c r="B75" s="28"/>
      <c r="C75" s="28"/>
      <c r="D75" s="28"/>
      <c r="E75" s="42"/>
      <c r="F75" s="36"/>
      <c r="G75" s="23"/>
      <c r="H75" s="37"/>
    </row>
    <row r="76" spans="2:9" ht="18.75" x14ac:dyDescent="0.3">
      <c r="B76" s="28"/>
      <c r="C76" s="28"/>
      <c r="D76" s="85"/>
      <c r="E76" s="42"/>
      <c r="F76" s="36"/>
      <c r="G76" s="23"/>
      <c r="H76" s="37"/>
    </row>
    <row r="77" spans="2:9" ht="18.75" x14ac:dyDescent="0.3">
      <c r="B77" s="28"/>
      <c r="C77" s="28"/>
      <c r="D77" s="28"/>
      <c r="E77" s="42"/>
      <c r="F77" s="36"/>
      <c r="G77" s="23"/>
      <c r="H77" s="37"/>
    </row>
    <row r="78" spans="2:9" ht="18.75" x14ac:dyDescent="0.3">
      <c r="B78" s="28"/>
      <c r="C78" s="28"/>
      <c r="D78" s="85"/>
      <c r="E78" s="42"/>
      <c r="F78" s="36"/>
      <c r="H78" s="37"/>
      <c r="I78" s="23"/>
    </row>
    <row r="79" spans="2:9" ht="18.75" x14ac:dyDescent="0.3">
      <c r="B79" s="28"/>
      <c r="C79" s="28"/>
      <c r="D79" s="81"/>
      <c r="E79" s="42"/>
      <c r="F79" s="36"/>
      <c r="G79" s="23"/>
      <c r="H79" s="37"/>
    </row>
    <row r="80" spans="2:9" ht="18.75" x14ac:dyDescent="0.3">
      <c r="B80" s="28"/>
      <c r="C80" s="28"/>
      <c r="D80" s="28"/>
      <c r="E80" s="42"/>
      <c r="F80" s="36"/>
      <c r="G80" s="23"/>
      <c r="H80" s="37"/>
    </row>
    <row r="81" spans="2:8" ht="18.75" x14ac:dyDescent="0.3">
      <c r="B81" s="28"/>
      <c r="C81" s="28"/>
      <c r="G81" s="23"/>
      <c r="H81" s="37"/>
    </row>
    <row r="82" spans="2:8" ht="18.75" x14ac:dyDescent="0.3">
      <c r="B82" s="28"/>
      <c r="C82" s="28"/>
      <c r="G82" s="23"/>
      <c r="H82" s="37"/>
    </row>
    <row r="83" spans="2:8" ht="18.75" x14ac:dyDescent="0.3">
      <c r="B83" s="28"/>
      <c r="C83" s="28"/>
      <c r="G83" s="23"/>
      <c r="H83" s="37"/>
    </row>
    <row r="84" spans="2:8" ht="18.75" x14ac:dyDescent="0.3">
      <c r="B84" s="28"/>
      <c r="C84" s="28"/>
      <c r="D84" s="122"/>
      <c r="G84" s="23"/>
      <c r="H84" s="37"/>
    </row>
    <row r="85" spans="2:8" x14ac:dyDescent="0.25">
      <c r="B85" s="28"/>
      <c r="C85" s="120"/>
      <c r="D85" s="124"/>
      <c r="E85" s="121"/>
    </row>
    <row r="86" spans="2:8" x14ac:dyDescent="0.25">
      <c r="B86" s="28"/>
      <c r="C86" s="120"/>
      <c r="D86" s="124"/>
      <c r="E86" s="121"/>
    </row>
    <row r="87" spans="2:8" x14ac:dyDescent="0.25">
      <c r="B87" s="28"/>
      <c r="C87" s="120"/>
      <c r="D87" s="124"/>
      <c r="E87" s="121"/>
    </row>
    <row r="88" spans="2:8" x14ac:dyDescent="0.25">
      <c r="B88" s="28"/>
      <c r="C88" s="120"/>
      <c r="D88" s="124"/>
      <c r="E88" s="121"/>
    </row>
    <row r="89" spans="2:8" x14ac:dyDescent="0.25">
      <c r="B89" s="28"/>
      <c r="C89" s="120"/>
      <c r="D89" s="124"/>
      <c r="E89" s="121"/>
    </row>
    <row r="90" spans="2:8" x14ac:dyDescent="0.25">
      <c r="B90" s="28"/>
      <c r="C90" s="120"/>
      <c r="D90" s="124"/>
      <c r="E90" s="121"/>
      <c r="F90" s="22"/>
    </row>
    <row r="91" spans="2:8" x14ac:dyDescent="0.25">
      <c r="B91" s="28"/>
      <c r="C91" s="120"/>
      <c r="D91" s="124"/>
      <c r="E91" s="121"/>
    </row>
    <row r="92" spans="2:8" x14ac:dyDescent="0.25">
      <c r="B92" s="28"/>
      <c r="C92" s="120"/>
      <c r="D92" s="124"/>
      <c r="E92" s="121"/>
    </row>
    <row r="93" spans="2:8" x14ac:dyDescent="0.25">
      <c r="B93" s="28"/>
      <c r="C93" s="120"/>
      <c r="D93" s="124"/>
      <c r="E93" s="121"/>
    </row>
    <row r="94" spans="2:8" x14ac:dyDescent="0.25">
      <c r="B94" s="28"/>
      <c r="C94" s="120"/>
      <c r="D94" s="124"/>
      <c r="E94" s="121"/>
    </row>
    <row r="95" spans="2:8" x14ac:dyDescent="0.25">
      <c r="B95" s="28"/>
      <c r="C95" s="120"/>
      <c r="D95" s="124"/>
      <c r="E95" s="121"/>
    </row>
    <row r="96" spans="2:8" ht="18.75" x14ac:dyDescent="0.3">
      <c r="B96" s="28"/>
      <c r="C96" s="120"/>
      <c r="D96" s="125"/>
      <c r="E96" s="121"/>
      <c r="H96" s="37"/>
    </row>
    <row r="97" spans="4:4" x14ac:dyDescent="0.25">
      <c r="D97" s="123"/>
    </row>
  </sheetData>
  <autoFilter ref="B1:I96" xr:uid="{6D8949B3-EBB7-44C9-9AFE-21A05DF1CDA6}"/>
  <conditionalFormatting sqref="H1:H95 H97:H1048576">
    <cfRule type="cellIs" dxfId="9" priority="4" operator="equal">
      <formula>"On Hold"</formula>
    </cfRule>
    <cfRule type="cellIs" dxfId="8" priority="6" operator="equal">
      <formula>"Failed"</formula>
    </cfRule>
  </conditionalFormatting>
  <conditionalFormatting sqref="H1:H95 H97:H1048576">
    <cfRule type="cellIs" dxfId="7" priority="5" operator="equal">
      <formula>"Completed"</formula>
    </cfRule>
  </conditionalFormatting>
  <conditionalFormatting sqref="H96">
    <cfRule type="cellIs" dxfId="6" priority="1" operator="equal">
      <formula>"On Hold"</formula>
    </cfRule>
    <cfRule type="cellIs" dxfId="5" priority="3" operator="equal">
      <formula>"Failed"</formula>
    </cfRule>
  </conditionalFormatting>
  <conditionalFormatting sqref="H96">
    <cfRule type="cellIs" dxfId="4" priority="2" operator="equal">
      <formula>"Completed"</formula>
    </cfRule>
  </conditionalFormatting>
  <dataValidations count="1">
    <dataValidation type="list" allowBlank="1" showInputMessage="1" showErrorMessage="1" sqref="H1:H1048576" xr:uid="{222383C4-C05B-44EC-930B-E9B50761BF80}">
      <formula1>"Not Started, In Progress, Failed, On Hold, Completed, New Requirement"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615CB-3A7F-4DCD-B2C7-9646636D0EE4}">
  <dimension ref="A1:I16"/>
  <sheetViews>
    <sheetView showGridLines="0" zoomScale="80" zoomScaleNormal="80" workbookViewId="0">
      <pane ySplit="1" topLeftCell="A2" activePane="bottomLeft" state="frozen"/>
      <selection pane="bottomLeft" sqref="A1:XFD1048576"/>
    </sheetView>
  </sheetViews>
  <sheetFormatPr defaultRowHeight="15" x14ac:dyDescent="0.25"/>
  <cols>
    <col min="1" max="1" width="56.42578125" customWidth="1"/>
    <col min="2" max="2" width="8.5703125" style="4"/>
    <col min="3" max="3" width="17.5703125" style="4" bestFit="1" customWidth="1"/>
    <col min="4" max="4" width="55.5703125" style="6" customWidth="1"/>
    <col min="5" max="5" width="37.5703125" style="6" customWidth="1"/>
    <col min="6" max="6" width="39.5703125" style="6" customWidth="1"/>
    <col min="7" max="7" width="8.5703125" style="4"/>
    <col min="8" max="8" width="15.42578125" style="4" customWidth="1"/>
    <col min="9" max="9" width="47.5703125" style="6" customWidth="1"/>
  </cols>
  <sheetData>
    <row r="1" spans="1:9" x14ac:dyDescent="0.25">
      <c r="A1" s="10" t="s">
        <v>0</v>
      </c>
      <c r="B1" s="16" t="s">
        <v>1</v>
      </c>
      <c r="C1" s="2" t="s">
        <v>2</v>
      </c>
      <c r="D1" s="3" t="s">
        <v>3</v>
      </c>
      <c r="E1" s="3" t="s">
        <v>4</v>
      </c>
      <c r="F1" s="3" t="s">
        <v>5</v>
      </c>
      <c r="G1" s="2" t="s">
        <v>6</v>
      </c>
      <c r="H1" s="2" t="s">
        <v>7</v>
      </c>
      <c r="I1" s="3" t="s">
        <v>8</v>
      </c>
    </row>
    <row r="2" spans="1:9" ht="45" x14ac:dyDescent="0.25">
      <c r="A2" s="10" t="s">
        <v>42</v>
      </c>
      <c r="B2" s="17" t="s">
        <v>43</v>
      </c>
      <c r="C2" s="4" t="s">
        <v>44</v>
      </c>
      <c r="D2" s="5" t="s">
        <v>45</v>
      </c>
      <c r="E2" s="6" t="s">
        <v>46</v>
      </c>
      <c r="G2" s="4" t="s">
        <v>47</v>
      </c>
    </row>
    <row r="3" spans="1:9" ht="75" x14ac:dyDescent="0.25">
      <c r="A3" s="10"/>
      <c r="B3" s="17" t="s">
        <v>43</v>
      </c>
      <c r="C3" s="4" t="s">
        <v>48</v>
      </c>
      <c r="D3" s="5" t="s">
        <v>49</v>
      </c>
      <c r="E3" s="6" t="s">
        <v>50</v>
      </c>
      <c r="F3" s="6" t="s">
        <v>18</v>
      </c>
      <c r="I3" s="11"/>
    </row>
    <row r="4" spans="1:9" ht="90" x14ac:dyDescent="0.25">
      <c r="A4" s="10"/>
      <c r="B4" s="17" t="s">
        <v>43</v>
      </c>
      <c r="C4" s="4" t="s">
        <v>44</v>
      </c>
      <c r="D4" s="5" t="s">
        <v>51</v>
      </c>
      <c r="E4" s="6" t="s">
        <v>52</v>
      </c>
      <c r="F4" s="6" t="s">
        <v>53</v>
      </c>
    </row>
    <row r="5" spans="1:9" ht="30" x14ac:dyDescent="0.25">
      <c r="A5" s="10"/>
      <c r="B5" s="17" t="s">
        <v>43</v>
      </c>
      <c r="C5" s="4" t="s">
        <v>44</v>
      </c>
      <c r="D5" s="5" t="s">
        <v>54</v>
      </c>
      <c r="E5" s="6" t="s">
        <v>46</v>
      </c>
      <c r="G5" s="4" t="s">
        <v>47</v>
      </c>
    </row>
    <row r="6" spans="1:9" ht="120" x14ac:dyDescent="0.25">
      <c r="A6" s="10"/>
      <c r="B6" s="17" t="s">
        <v>43</v>
      </c>
      <c r="C6" s="4" t="s">
        <v>44</v>
      </c>
      <c r="D6" s="5" t="s">
        <v>19</v>
      </c>
      <c r="E6" s="6" t="s">
        <v>55</v>
      </c>
      <c r="F6" s="6" t="s">
        <v>56</v>
      </c>
      <c r="H6" s="13"/>
      <c r="I6" s="12"/>
    </row>
    <row r="7" spans="1:9" ht="110.1" customHeight="1" x14ac:dyDescent="0.25">
      <c r="A7" s="10"/>
      <c r="B7" s="17" t="s">
        <v>43</v>
      </c>
      <c r="C7" s="4" t="s">
        <v>57</v>
      </c>
      <c r="D7" s="5" t="s">
        <v>58</v>
      </c>
      <c r="E7" s="7" t="s">
        <v>59</v>
      </c>
      <c r="F7" s="6" t="s">
        <v>20</v>
      </c>
      <c r="H7" s="14"/>
      <c r="I7" s="7"/>
    </row>
    <row r="8" spans="1:9" ht="75" x14ac:dyDescent="0.25">
      <c r="A8" s="10"/>
      <c r="B8" s="17" t="s">
        <v>43</v>
      </c>
      <c r="C8" s="4" t="s">
        <v>57</v>
      </c>
      <c r="D8" s="5" t="s">
        <v>60</v>
      </c>
      <c r="E8" s="7" t="s">
        <v>61</v>
      </c>
      <c r="F8" s="6" t="s">
        <v>20</v>
      </c>
      <c r="H8" s="15"/>
      <c r="I8" s="7"/>
    </row>
    <row r="9" spans="1:9" ht="90" x14ac:dyDescent="0.25">
      <c r="A9" s="10"/>
      <c r="B9" s="17" t="s">
        <v>43</v>
      </c>
      <c r="C9" s="4" t="s">
        <v>57</v>
      </c>
      <c r="D9" s="5" t="s">
        <v>62</v>
      </c>
      <c r="E9" s="6" t="s">
        <v>63</v>
      </c>
      <c r="F9" s="6" t="s">
        <v>22</v>
      </c>
      <c r="H9" s="15"/>
    </row>
    <row r="10" spans="1:9" ht="120" x14ac:dyDescent="0.25">
      <c r="A10" s="10"/>
      <c r="B10" s="17" t="s">
        <v>43</v>
      </c>
      <c r="C10" s="4" t="s">
        <v>44</v>
      </c>
      <c r="D10" s="5" t="s">
        <v>64</v>
      </c>
      <c r="E10" s="6" t="s">
        <v>65</v>
      </c>
      <c r="F10" s="6" t="s">
        <v>23</v>
      </c>
    </row>
    <row r="11" spans="1:9" ht="105" x14ac:dyDescent="0.25">
      <c r="A11" s="10"/>
      <c r="B11" s="17" t="s">
        <v>43</v>
      </c>
      <c r="C11" s="4" t="s">
        <v>44</v>
      </c>
      <c r="D11" s="5" t="s">
        <v>66</v>
      </c>
      <c r="E11" s="6" t="s">
        <v>67</v>
      </c>
      <c r="F11" s="6" t="s">
        <v>68</v>
      </c>
    </row>
    <row r="12" spans="1:9" ht="60" x14ac:dyDescent="0.25">
      <c r="A12" s="10"/>
      <c r="B12" s="17" t="s">
        <v>43</v>
      </c>
      <c r="C12" s="4" t="s">
        <v>44</v>
      </c>
      <c r="D12" s="5" t="s">
        <v>69</v>
      </c>
      <c r="E12" s="8" t="s">
        <v>70</v>
      </c>
      <c r="F12" s="8"/>
    </row>
    <row r="13" spans="1:9" ht="30" x14ac:dyDescent="0.25">
      <c r="A13" s="10"/>
      <c r="B13" s="17" t="s">
        <v>43</v>
      </c>
      <c r="C13" s="4" t="s">
        <v>44</v>
      </c>
      <c r="D13" s="5" t="s">
        <v>71</v>
      </c>
      <c r="E13" s="8" t="s">
        <v>72</v>
      </c>
    </row>
    <row r="14" spans="1:9" x14ac:dyDescent="0.25">
      <c r="A14" s="10"/>
      <c r="B14" s="17" t="s">
        <v>43</v>
      </c>
      <c r="C14" s="4" t="s">
        <v>44</v>
      </c>
      <c r="D14" s="5" t="s">
        <v>73</v>
      </c>
      <c r="E14" s="8"/>
    </row>
    <row r="15" spans="1:9" ht="75" x14ac:dyDescent="0.25">
      <c r="A15" s="10"/>
      <c r="B15" s="17" t="s">
        <v>43</v>
      </c>
      <c r="C15" s="4" t="s">
        <v>74</v>
      </c>
      <c r="D15" s="6" t="s">
        <v>75</v>
      </c>
      <c r="E15" s="6" t="s">
        <v>76</v>
      </c>
      <c r="F15" s="6" t="s">
        <v>77</v>
      </c>
    </row>
    <row r="16" spans="1:9" x14ac:dyDescent="0.25">
      <c r="A16" s="10"/>
      <c r="B16"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09DA-005E-4676-8FD3-C52DBE3157A8}">
  <dimension ref="A1:I13"/>
  <sheetViews>
    <sheetView workbookViewId="0">
      <selection activeCell="D3" sqref="D3:D13"/>
    </sheetView>
  </sheetViews>
  <sheetFormatPr defaultColWidth="21.5703125" defaultRowHeight="15" x14ac:dyDescent="0.25"/>
  <cols>
    <col min="4" max="4" width="64.42578125" customWidth="1"/>
  </cols>
  <sheetData>
    <row r="1" spans="1:9" x14ac:dyDescent="0.25">
      <c r="A1" s="18" t="s">
        <v>0</v>
      </c>
      <c r="B1" s="19" t="s">
        <v>1</v>
      </c>
      <c r="C1" s="20" t="s">
        <v>2</v>
      </c>
      <c r="D1" s="20" t="s">
        <v>3</v>
      </c>
      <c r="E1" s="21" t="s">
        <v>4</v>
      </c>
      <c r="F1" s="21" t="s">
        <v>5</v>
      </c>
      <c r="G1" s="20" t="s">
        <v>6</v>
      </c>
      <c r="H1" s="20" t="s">
        <v>7</v>
      </c>
      <c r="I1" s="21" t="s">
        <v>8</v>
      </c>
    </row>
    <row r="3" spans="1:9" x14ac:dyDescent="0.25">
      <c r="A3" t="s">
        <v>78</v>
      </c>
      <c r="B3" t="s">
        <v>79</v>
      </c>
      <c r="D3" s="1" t="s">
        <v>80</v>
      </c>
    </row>
    <row r="4" spans="1:9" x14ac:dyDescent="0.25">
      <c r="A4" t="s">
        <v>78</v>
      </c>
      <c r="B4" t="s">
        <v>79</v>
      </c>
      <c r="D4" s="1" t="s">
        <v>81</v>
      </c>
    </row>
    <row r="5" spans="1:9" x14ac:dyDescent="0.25">
      <c r="A5" t="s">
        <v>78</v>
      </c>
      <c r="B5" t="s">
        <v>79</v>
      </c>
      <c r="D5" s="1" t="s">
        <v>82</v>
      </c>
    </row>
    <row r="6" spans="1:9" x14ac:dyDescent="0.25">
      <c r="A6" t="s">
        <v>78</v>
      </c>
      <c r="B6" t="s">
        <v>26</v>
      </c>
      <c r="D6" s="1" t="s">
        <v>83</v>
      </c>
    </row>
    <row r="7" spans="1:9" x14ac:dyDescent="0.25">
      <c r="B7" t="s">
        <v>26</v>
      </c>
      <c r="D7" s="1" t="s">
        <v>84</v>
      </c>
    </row>
    <row r="8" spans="1:9" ht="30" x14ac:dyDescent="0.25">
      <c r="B8" t="s">
        <v>26</v>
      </c>
      <c r="D8" s="1" t="s">
        <v>85</v>
      </c>
    </row>
    <row r="9" spans="1:9" x14ac:dyDescent="0.25">
      <c r="B9" t="s">
        <v>26</v>
      </c>
      <c r="D9" s="1"/>
    </row>
    <row r="10" spans="1:9" x14ac:dyDescent="0.25">
      <c r="B10" t="s">
        <v>26</v>
      </c>
      <c r="D10" s="1"/>
    </row>
    <row r="11" spans="1:9" x14ac:dyDescent="0.25">
      <c r="D11" s="1"/>
    </row>
    <row r="12" spans="1:9" x14ac:dyDescent="0.25">
      <c r="D12" s="1"/>
    </row>
    <row r="13" spans="1:9" x14ac:dyDescent="0.25">
      <c r="D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3BD8A-3B08-4F65-8764-5FD833D728F7}">
  <dimension ref="A1:AC12"/>
  <sheetViews>
    <sheetView zoomScale="80" zoomScaleNormal="80" workbookViewId="0">
      <selection activeCell="S24" sqref="S24"/>
    </sheetView>
  </sheetViews>
  <sheetFormatPr defaultRowHeight="15" x14ac:dyDescent="0.25"/>
  <cols>
    <col min="1" max="1" width="21.140625" customWidth="1"/>
    <col min="2" max="2" width="18.5703125" customWidth="1"/>
    <col min="16" max="16" width="22.28515625" customWidth="1"/>
    <col min="19" max="19" width="16.42578125" customWidth="1"/>
    <col min="22" max="22" width="16.42578125" customWidth="1"/>
    <col min="28" max="28" width="14.42578125" customWidth="1"/>
  </cols>
  <sheetData>
    <row r="1" spans="1:29" ht="15.75" thickBot="1" x14ac:dyDescent="0.3">
      <c r="A1" t="s">
        <v>86</v>
      </c>
      <c r="B1" s="26">
        <f>SUM(Q2+T2+W2+Z2+AC2)</f>
        <v>0</v>
      </c>
      <c r="P1" t="s">
        <v>39</v>
      </c>
      <c r="S1" t="s">
        <v>87</v>
      </c>
      <c r="V1" t="s">
        <v>26</v>
      </c>
      <c r="Y1" t="s">
        <v>41</v>
      </c>
      <c r="AB1" t="s">
        <v>25</v>
      </c>
    </row>
    <row r="2" spans="1:29" ht="15.75" thickBot="1" x14ac:dyDescent="0.3">
      <c r="B2" s="26"/>
      <c r="P2" s="52" t="s">
        <v>88</v>
      </c>
      <c r="Q2" s="53" cm="1">
        <f t="array" ref="Q2">SUM(IF(Knowledge!H2:H96 = "",0, 1)) - Q7</f>
        <v>0</v>
      </c>
      <c r="S2" s="52" t="s">
        <v>88</v>
      </c>
      <c r="T2" s="98" cm="1">
        <f t="array" ref="T2">SUM(IF('Portal User'!H2:H100 = "",0, 1)) - T7</f>
        <v>0</v>
      </c>
      <c r="V2" s="52" t="s">
        <v>88</v>
      </c>
      <c r="W2" s="52" cm="1">
        <f t="array" ref="W2">SUM(IF('PC Lifecycle'!H2:H100 = "",0, 1)) - W7</f>
        <v>0</v>
      </c>
      <c r="X2" s="74"/>
      <c r="Y2" s="43" t="s">
        <v>88</v>
      </c>
      <c r="Z2" s="43" cm="1">
        <f t="array" ref="Z2">SUM(IF('Service Desk'!H2:H143 = "",0, 1)) - Z7</f>
        <v>0</v>
      </c>
      <c r="AB2" s="71" t="s">
        <v>88</v>
      </c>
      <c r="AC2" s="72" cm="1">
        <f t="array" ref="AC2">SUM(IF(ServiceNow!H2:H150 = "",0, 1)) - AC7</f>
        <v>0</v>
      </c>
    </row>
    <row r="3" spans="1:29" x14ac:dyDescent="0.25">
      <c r="A3" t="s">
        <v>40</v>
      </c>
      <c r="B3" s="26">
        <f>Q3+T3+W3+Z3+AC3</f>
        <v>0</v>
      </c>
      <c r="P3" s="10" t="s">
        <v>40</v>
      </c>
      <c r="Q3" s="48" cm="1">
        <f t="array" ref="Q3">SUM(IF(Knowledge!H2:H36="Not Started",1,0))</f>
        <v>0</v>
      </c>
      <c r="S3" s="10" t="s">
        <v>40</v>
      </c>
      <c r="T3" s="73" cm="1">
        <f t="array" ref="T3">SUM(IF('Portal User'!H2:H26="New",1,0))</f>
        <v>0</v>
      </c>
      <c r="V3" s="10" t="s">
        <v>40</v>
      </c>
      <c r="W3" s="9" cm="1">
        <f t="array" ref="W3">SUM(IF('PC Lifecycle'!H2:H100="New",1,0))</f>
        <v>0</v>
      </c>
      <c r="Y3" s="22" t="s">
        <v>40</v>
      </c>
      <c r="Z3" s="22" cm="1">
        <f t="array" ref="Z3">SUM(IF('Service Desk'!H2:H112="New",1,0))</f>
        <v>0</v>
      </c>
      <c r="AB3" s="67" t="s">
        <v>40</v>
      </c>
      <c r="AC3" s="68" cm="1">
        <f t="array" ref="AC3">SUM(IF(ServiceNow!H2:H150="Not Started",1,0))</f>
        <v>0</v>
      </c>
    </row>
    <row r="4" spans="1:29" x14ac:dyDescent="0.25">
      <c r="A4" t="s">
        <v>27</v>
      </c>
      <c r="B4" s="26">
        <f>Q4+T4+W4+Z4+AC4</f>
        <v>0</v>
      </c>
      <c r="P4" s="10" t="s">
        <v>89</v>
      </c>
      <c r="Q4" s="48" cm="1">
        <f t="array" ref="Q4">SUM(IF(Knowledge!H2:H36="In Progress",1,0))</f>
        <v>0</v>
      </c>
      <c r="S4" s="10" t="s">
        <v>89</v>
      </c>
      <c r="T4" s="73" cm="1">
        <f t="array" ref="T4">SUM(IF('Portal User'!H2:H26="In Progress",1,0))</f>
        <v>0</v>
      </c>
      <c r="V4" s="10" t="s">
        <v>89</v>
      </c>
      <c r="W4" s="9" cm="1">
        <f t="array" ref="W4">SUM(IF('PC Lifecycle'!H2:H100="In Progress",1,0))</f>
        <v>0</v>
      </c>
      <c r="Y4" s="22" t="s">
        <v>89</v>
      </c>
      <c r="Z4" s="22" cm="1">
        <f t="array" ref="Z4">SUM(IF('Service Desk'!H2:H112="In Progress",1,0))</f>
        <v>0</v>
      </c>
      <c r="AB4" s="67" t="s">
        <v>89</v>
      </c>
      <c r="AC4" s="68" cm="1">
        <f t="array" ref="AC4">SUM(IF(ServiceNow!H2:H150="In Progress",1,0))</f>
        <v>0</v>
      </c>
    </row>
    <row r="5" spans="1:29" x14ac:dyDescent="0.25">
      <c r="A5" t="s">
        <v>90</v>
      </c>
      <c r="B5" s="26">
        <f>Status!Q5+Status!W5+Status!Z5+Status!T5+Status!AC5</f>
        <v>0</v>
      </c>
      <c r="P5" s="10" t="s">
        <v>21</v>
      </c>
      <c r="Q5" s="48" cm="1">
        <f t="array" ref="Q5">SUM(IF(Knowledge!H2:H36="On Hold",1,0))</f>
        <v>0</v>
      </c>
      <c r="S5" s="10" t="s">
        <v>21</v>
      </c>
      <c r="T5" s="73" cm="1">
        <f t="array" ref="T5">SUM(IF('Portal User'!H2:H26="On Hold",1,0))</f>
        <v>0</v>
      </c>
      <c r="V5" s="10" t="s">
        <v>21</v>
      </c>
      <c r="W5" s="9" cm="1">
        <f t="array" ref="W5">SUM(IF('PC Lifecycle'!H2:H100="ON Hold",1,0))</f>
        <v>0</v>
      </c>
      <c r="Y5" s="22" t="s">
        <v>21</v>
      </c>
      <c r="Z5" s="22" cm="1">
        <f t="array" ref="Z5">SUM(IF('Service Desk'!H2:H112="On Hold",1,0))</f>
        <v>0</v>
      </c>
      <c r="AB5" s="67" t="s">
        <v>21</v>
      </c>
      <c r="AC5" s="68" cm="1">
        <f t="array" ref="AC5">SUM(IF(ServiceNow!H2:H150="On Hold",1,0))</f>
        <v>0</v>
      </c>
    </row>
    <row r="6" spans="1:29" x14ac:dyDescent="0.25">
      <c r="A6" t="s">
        <v>15</v>
      </c>
      <c r="B6" s="26">
        <f>Status!Q6+Status!W6+Status!Z6+Status!T6+Status!AC6</f>
        <v>0</v>
      </c>
      <c r="P6" s="10" t="s">
        <v>15</v>
      </c>
      <c r="Q6" s="48" cm="1">
        <f t="array" ref="Q6">SUM(IF(Knowledge!H2:H36="Failed",1,0))</f>
        <v>0</v>
      </c>
      <c r="S6" s="10" t="s">
        <v>15</v>
      </c>
      <c r="T6" s="73" cm="1">
        <f t="array" ref="T6">SUM(IF('Portal User'!H2:H26="Failed",1,0))</f>
        <v>0</v>
      </c>
      <c r="V6" s="10" t="s">
        <v>15</v>
      </c>
      <c r="W6" s="9" cm="1">
        <f t="array" ref="W6">SUM(IF('PC Lifecycle'!H2:H100="Failed",1,0))</f>
        <v>0</v>
      </c>
      <c r="Y6" s="22" t="s">
        <v>15</v>
      </c>
      <c r="Z6" s="22" cm="1">
        <f t="array" ref="Z6">SUM(IF('Service Desk'!H2:H112="Failed",1,0))</f>
        <v>0</v>
      </c>
      <c r="AB6" s="67" t="s">
        <v>15</v>
      </c>
      <c r="AC6" s="68" cm="1">
        <f t="array" ref="AC6">SUM(IF(ServiceNow!H2:H150="Failed",1,0))</f>
        <v>0</v>
      </c>
    </row>
    <row r="7" spans="1:29" ht="45" x14ac:dyDescent="0.25">
      <c r="A7" t="s">
        <v>14</v>
      </c>
      <c r="B7" s="26">
        <f>Status!Q7+Status!W7+Status!Z7+Status!T7+Status!AC7</f>
        <v>0</v>
      </c>
      <c r="P7" s="87" t="s">
        <v>14</v>
      </c>
      <c r="Q7" s="48" cm="1">
        <f t="array" ref="Q7">SUM(IF(Knowledge!H2:H36="New Requirement",1,0))</f>
        <v>0</v>
      </c>
      <c r="S7" s="10" t="s">
        <v>14</v>
      </c>
      <c r="T7" s="73" cm="1">
        <f t="array" ref="T7">SUM(IF('Portal User'!H2:H26="New Requirement",1,0))</f>
        <v>0</v>
      </c>
      <c r="V7" s="10" t="s">
        <v>14</v>
      </c>
      <c r="W7" s="9" cm="1">
        <f t="array" ref="W7">SUM(IF('PC Lifecycle'!H2:H100="New Requirement",1,0))</f>
        <v>0</v>
      </c>
      <c r="Y7" s="24" t="s">
        <v>14</v>
      </c>
      <c r="Z7" s="24" cm="1">
        <f t="array" ref="Z7">SUM(IF('Service Desk'!H2:H112="New Requirement",1,0))</f>
        <v>0</v>
      </c>
      <c r="AB7" s="67" t="s">
        <v>14</v>
      </c>
      <c r="AC7" s="68" cm="1">
        <f t="array" ref="AC7">SUM(IF(ServiceNow!H2:H150="New Requirement",1,0))</f>
        <v>0</v>
      </c>
    </row>
    <row r="8" spans="1:29" ht="15.75" thickBot="1" x14ac:dyDescent="0.3">
      <c r="A8" t="s">
        <v>13</v>
      </c>
      <c r="B8" s="26">
        <f>Status!Q8+Status!W8+Status!Z8+Status!T8+Status!AC8</f>
        <v>0</v>
      </c>
      <c r="C8" s="26"/>
      <c r="P8" s="10" t="s">
        <v>13</v>
      </c>
      <c r="Q8" s="48" cm="1">
        <f t="array" ref="Q8">SUM(IF(Knowledge!H2:H36="Completed",1,0))</f>
        <v>0</v>
      </c>
      <c r="S8" s="10" t="s">
        <v>13</v>
      </c>
      <c r="T8" s="73" cm="1">
        <f t="array" ref="T8">SUM(IF('Portal User'!H2:H26="Completed",1,0))</f>
        <v>0</v>
      </c>
      <c r="V8" s="10" t="s">
        <v>13</v>
      </c>
      <c r="W8" s="9" cm="1">
        <f t="array" ref="W8">SUM(IF('PC Lifecycle'!H2:H100="Completed",1,0))</f>
        <v>0</v>
      </c>
      <c r="Y8" s="22" t="s">
        <v>13</v>
      </c>
      <c r="Z8" s="22" cm="1">
        <f t="array" ref="Z8">SUM(IF('Service Desk'!H2:H112="Completed",1,0))</f>
        <v>0</v>
      </c>
      <c r="AB8" s="69" t="s">
        <v>13</v>
      </c>
      <c r="AC8" s="70" cm="1">
        <f t="array" ref="AC8">SUM(IF(ServiceNow!H2:H150="Completed",1,0))</f>
        <v>0</v>
      </c>
    </row>
    <row r="9" spans="1:29" x14ac:dyDescent="0.25">
      <c r="A9" t="s">
        <v>91</v>
      </c>
      <c r="B9">
        <v>0</v>
      </c>
      <c r="P9" s="87"/>
      <c r="Q9" s="26"/>
      <c r="S9" s="87"/>
      <c r="T9" s="54"/>
      <c r="Y9" s="24"/>
      <c r="Z9" s="24"/>
    </row>
    <row r="10" spans="1:29" x14ac:dyDescent="0.25">
      <c r="B10" s="26"/>
      <c r="Q10" s="75"/>
      <c r="T10" s="77"/>
      <c r="W10" s="75"/>
      <c r="Y10" s="1"/>
      <c r="Z10" s="83"/>
      <c r="AC10" s="75"/>
    </row>
    <row r="11" spans="1:29" x14ac:dyDescent="0.25">
      <c r="B11" s="76" t="e">
        <f>B8/B1</f>
        <v>#DIV/0!</v>
      </c>
      <c r="Q11" s="75"/>
      <c r="T11" s="75"/>
      <c r="W11" s="75"/>
      <c r="Y11" s="1"/>
      <c r="Z11" s="83"/>
      <c r="AC11" s="75"/>
    </row>
    <row r="12" spans="1:29" x14ac:dyDescent="0.25">
      <c r="AC12" s="1"/>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DXCDisposition xmlns="12ca1e92-ccf6-459a-8abf-0c5fa72bc8cd">DXC</DXCDisposition>
    <TaxCatchAll xmlns="168e0357-5b39-4600-91c2-bfff6e896513"/>
    <be6eb58717c74e439cdc7672e9303763 xmlns="168e0357-5b39-4600-91c2-bfff6e896513">
      <Terms xmlns="http://schemas.microsoft.com/office/infopath/2007/PartnerControls"/>
    </be6eb58717c74e439cdc7672e9303763>
    <i197e11bdb404a658e317b56bc78a103 xmlns="168e0357-5b39-4600-91c2-bfff6e896513">
      <Terms xmlns="http://schemas.microsoft.com/office/infopath/2007/PartnerControls"/>
    </i197e11bdb404a658e317b56bc78a103>
    <SharedWithUsers xmlns="12ca1e92-ccf6-459a-8abf-0c5fa72bc8cd">
      <UserInfo>
        <DisplayName>Rotheram, Mark</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Special Project" ma:contentTypeID="0x01010014A374DEA043E640B2891CD3FD4BCAD716006A8145D3DB538C46A229240B820B29AD" ma:contentTypeVersion="18" ma:contentTypeDescription="" ma:contentTypeScope="" ma:versionID="3a8d45d55eddc29e967ecce675bce3be">
  <xsd:schema xmlns:xsd="http://www.w3.org/2001/XMLSchema" xmlns:xs="http://www.w3.org/2001/XMLSchema" xmlns:p="http://schemas.microsoft.com/office/2006/metadata/properties" xmlns:ns2="168e0357-5b39-4600-91c2-bfff6e896513" xmlns:ns3="12ca1e92-ccf6-459a-8abf-0c5fa72bc8cd" xmlns:ns4="0b205f82-2e45-45f4-a8af-80badd97ea5f" targetNamespace="http://schemas.microsoft.com/office/2006/metadata/properties" ma:root="true" ma:fieldsID="07022f1c60d3252ab1d317a09e814ab3" ns2:_="" ns3:_="" ns4:_="">
    <xsd:import namespace="168e0357-5b39-4600-91c2-bfff6e896513"/>
    <xsd:import namespace="12ca1e92-ccf6-459a-8abf-0c5fa72bc8cd"/>
    <xsd:import namespace="0b205f82-2e45-45f4-a8af-80badd97ea5f"/>
    <xsd:element name="properties">
      <xsd:complexType>
        <xsd:sequence>
          <xsd:element name="documentManagement">
            <xsd:complexType>
              <xsd:all>
                <xsd:element ref="ns2:CSC_x0020_Classification"/>
                <xsd:element ref="ns2:TaxCatchAll" minOccurs="0"/>
                <xsd:element ref="ns2:TaxCatchAllLabel" minOccurs="0"/>
                <xsd:element ref="ns2:i197e11bdb404a658e317b56bc78a103" minOccurs="0"/>
                <xsd:element ref="ns2:be6eb58717c74e439cdc7672e9303763" minOccurs="0"/>
                <xsd:element ref="ns3:DXCDisposition" minOccurs="0"/>
                <xsd:element ref="ns4:MediaServiceMetadata" minOccurs="0"/>
                <xsd:element ref="ns4:MediaServiceFastMetadata" minOccurs="0"/>
                <xsd:element ref="ns3:SharedWithUsers" minOccurs="0"/>
                <xsd:element ref="ns3:SharedWithDetails" minOccurs="0"/>
                <xsd:element ref="ns4:MediaServiceDateTaken"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TaxCatchAll" ma:index="9" nillable="true" ma:displayName="Taxonomy Catch All Column" ma:hidden="true" ma:list="{0326656a-6e4c-4714-9f4e-625841d54f6e}" ma:internalName="TaxCatchAll" ma:showField="CatchAllData" ma:web="12ca1e92-ccf6-459a-8abf-0c5fa72bc8c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0326656a-6e4c-4714-9f4e-625841d54f6e}" ma:internalName="TaxCatchAllLabel" ma:readOnly="true" ma:showField="CatchAllDataLabel" ma:web="12ca1e92-ccf6-459a-8abf-0c5fa72bc8cd">
      <xsd:complexType>
        <xsd:complexContent>
          <xsd:extension base="dms:MultiChoiceLookup">
            <xsd:sequence>
              <xsd:element name="Value" type="dms:Lookup" maxOccurs="unbounded" minOccurs="0" nillable="true"/>
            </xsd:sequence>
          </xsd:extension>
        </xsd:complexContent>
      </xsd:complexType>
    </xsd:element>
    <xsd:element name="i197e11bdb404a658e317b56bc78a103" ma:index="11"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be6eb58717c74e439cdc7672e9303763" ma:index="13" nillable="true" ma:taxonomy="true" ma:internalName="be6eb58717c74e439cdc7672e9303763" ma:taxonomyFieldName="Special_x0020_Project_x0020_DocType" ma:displayName="Special Project DocType" ma:default="" ma:fieldId="{be6eb587-17c7-4e43-9cdc-7672e9303763}" ma:sspId="18f211cb-e08d-4e65-a875-32590ca7bbf7" ma:termSetId="bb9152df-29c1-4915-9ef3-1baf65f61995" ma:anchorId="e502c5db-3d41-4ecf-bdbc-7139c69dafad"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ca1e92-ccf6-459a-8abf-0c5fa72bc8cd"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205f82-2e45-45f4-a8af-80badd97ea5f"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LengthInSeconds" ma:index="27" nillable="true" ma:displayName="Length (seconds)" ma:internalName="MediaLengthInSeconds" ma:readOnly="true">
      <xsd:simpleType>
        <xsd:restriction base="dms:Unknown"/>
      </xsd:simpleType>
    </xsd:element>
    <xsd:element name="MediaServiceLocation" ma:index="2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18f211cb-e08d-4e65-a875-32590ca7bbf7" ContentTypeId="0x01010014A374DEA043E640B2891CD3FD4BCAD716" PreviousValue="false"/>
</file>

<file path=customXml/itemProps1.xml><?xml version="1.0" encoding="utf-8"?>
<ds:datastoreItem xmlns:ds="http://schemas.openxmlformats.org/officeDocument/2006/customXml" ds:itemID="{C6D25895-2177-4F44-97EB-0B172931D1CC}">
  <ds:schemaRefs>
    <ds:schemaRef ds:uri="http://schemas.microsoft.com/sharepoint/v3/contenttype/forms"/>
  </ds:schemaRefs>
</ds:datastoreItem>
</file>

<file path=customXml/itemProps2.xml><?xml version="1.0" encoding="utf-8"?>
<ds:datastoreItem xmlns:ds="http://schemas.openxmlformats.org/officeDocument/2006/customXml" ds:itemID="{F086F782-5133-45E4-B205-354B51CC911C}">
  <ds:schemaRefs>
    <ds:schemaRef ds:uri="http://schemas.openxmlformats.org/package/2006/metadata/core-properties"/>
    <ds:schemaRef ds:uri="http://purl.org/dc/dcmitype/"/>
    <ds:schemaRef ds:uri="http://schemas.microsoft.com/office/infopath/2007/PartnerControls"/>
    <ds:schemaRef ds:uri="http://purl.org/dc/terms/"/>
    <ds:schemaRef ds:uri="0b205f82-2e45-45f4-a8af-80badd97ea5f"/>
    <ds:schemaRef ds:uri="168e0357-5b39-4600-91c2-bfff6e896513"/>
    <ds:schemaRef ds:uri="http://schemas.microsoft.com/office/2006/documentManagement/types"/>
    <ds:schemaRef ds:uri="http://purl.org/dc/elements/1.1/"/>
    <ds:schemaRef ds:uri="12ca1e92-ccf6-459a-8abf-0c5fa72bc8c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0DC3E393-BA5E-43CF-9138-AFFF32A3C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12ca1e92-ccf6-459a-8abf-0c5fa72bc8cd"/>
    <ds:schemaRef ds:uri="0b205f82-2e45-45f4-a8af-80badd97ea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AB0FC0C-5E0B-48B4-9E9E-8BBCF1F80D0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Knowledge</vt:lpstr>
      <vt:lpstr>Portal User</vt:lpstr>
      <vt:lpstr>PC Lifecycle</vt:lpstr>
      <vt:lpstr>ServiceNow</vt:lpstr>
      <vt:lpstr>Service Desk</vt:lpstr>
      <vt:lpstr>Portal</vt:lpstr>
      <vt:lpstr>DXC IT</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Gay Lynn</dc:creator>
  <cp:keywords/>
  <dc:description/>
  <cp:lastModifiedBy>Isidro, Robert Louie Casal</cp:lastModifiedBy>
  <cp:revision/>
  <dcterms:created xsi:type="dcterms:W3CDTF">2021-04-14T12:16:10Z</dcterms:created>
  <dcterms:modified xsi:type="dcterms:W3CDTF">2021-10-26T09:27:32Z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0x01010014A374DEA043E640B2891CD3FD4BCAD716006A8145D3DB538C46A229240B820B29AD</vt:lpwstr>
  </property>
  <property fmtid="{D5CDD505-2E9C-101B-9397-08002B2CF9AE}" pid="3" name="Global Keywords">
    <vt:lpwstr/>
  </property>
  <property fmtid="{D5CDD505-2E9C-101B-9397-08002B2CF9AE}" pid="4" name="Special Project DocType">
    <vt:lpwstr/>
  </property>
</Properties>
</file>