
<file path=[Content_Types].xml><?xml version="1.0" encoding="utf-8"?>
<Types xmlns="http://schemas.openxmlformats.org/package/2006/content-types">
  <Default ContentType="image/jpeg" Extension="jpg"/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4.xml"/>
  <Override ContentType="application/vnd.openxmlformats-officedocument.spreadsheetml.table+xml" PartName="/xl/tables/table29.xml"/>
  <Override ContentType="application/vnd.openxmlformats-officedocument.spreadsheetml.table+xml" PartName="/xl/tables/table32.xml"/>
  <Override ContentType="application/vnd.openxmlformats-officedocument.spreadsheetml.table+xml" PartName="/xl/tables/table28.xml"/>
  <Override ContentType="application/vnd.openxmlformats-officedocument.spreadsheetml.table+xml" PartName="/xl/tables/table15.xml"/>
  <Override ContentType="application/vnd.openxmlformats-officedocument.spreadsheetml.table+xml" PartName="/xl/tables/table8.xml"/>
  <Override ContentType="application/vnd.openxmlformats-officedocument.spreadsheetml.table+xml" PartName="/xl/tables/table24.xml"/>
  <Override ContentType="application/vnd.openxmlformats-officedocument.spreadsheetml.table+xml" PartName="/xl/tables/table11.xml"/>
  <Override ContentType="application/vnd.openxmlformats-officedocument.spreadsheetml.table+xml" PartName="/xl/tables/table31.xml"/>
  <Override ContentType="application/vnd.openxmlformats-officedocument.spreadsheetml.table+xml" PartName="/xl/tables/table5.xml"/>
  <Override ContentType="application/vnd.openxmlformats-officedocument.spreadsheetml.table+xml" PartName="/xl/tables/table19.xml"/>
  <Override ContentType="application/vnd.openxmlformats-officedocument.spreadsheetml.table+xml" PartName="/xl/tables/table10.xml"/>
  <Override ContentType="application/vnd.openxmlformats-officedocument.spreadsheetml.table+xml" PartName="/xl/tables/table27.xml"/>
  <Override ContentType="application/vnd.openxmlformats-officedocument.spreadsheetml.table+xml" PartName="/xl/tables/table14.xml"/>
  <Override ContentType="application/vnd.openxmlformats-officedocument.spreadsheetml.table+xml" PartName="/xl/tables/table23.xml"/>
  <Override ContentType="application/vnd.openxmlformats-officedocument.spreadsheetml.table+xml" PartName="/xl/tables/table9.xml"/>
  <Override ContentType="application/vnd.openxmlformats-officedocument.spreadsheetml.table+xml" PartName="/xl/tables/table18.xml"/>
  <Override ContentType="application/vnd.openxmlformats-officedocument.spreadsheetml.table+xml" PartName="/xl/tables/table13.xml"/>
  <Override ContentType="application/vnd.openxmlformats-officedocument.spreadsheetml.table+xml" PartName="/xl/tables/table1.xml"/>
  <Override ContentType="application/vnd.openxmlformats-officedocument.spreadsheetml.table+xml" PartName="/xl/tables/table30.xml"/>
  <Override ContentType="application/vnd.openxmlformats-officedocument.spreadsheetml.table+xml" PartName="/xl/tables/table22.xml"/>
  <Override ContentType="application/vnd.openxmlformats-officedocument.spreadsheetml.table+xml" PartName="/xl/tables/table2.xml"/>
  <Override ContentType="application/vnd.openxmlformats-officedocument.spreadsheetml.table+xml" PartName="/xl/tables/table35.xml"/>
  <Override ContentType="application/vnd.openxmlformats-officedocument.spreadsheetml.table+xml" PartName="/xl/tables/table26.xml"/>
  <Override ContentType="application/vnd.openxmlformats-officedocument.spreadsheetml.table+xml" PartName="/xl/tables/table6.xml"/>
  <Override ContentType="application/vnd.openxmlformats-officedocument.spreadsheetml.table+xml" PartName="/xl/tables/table20.xml"/>
  <Override ContentType="application/vnd.openxmlformats-officedocument.spreadsheetml.table+xml" PartName="/xl/tables/table3.xml"/>
  <Override ContentType="application/vnd.openxmlformats-officedocument.spreadsheetml.table+xml" PartName="/xl/tables/table17.xml"/>
  <Override ContentType="application/vnd.openxmlformats-officedocument.spreadsheetml.table+xml" PartName="/xl/tables/table33.xml"/>
  <Override ContentType="application/vnd.openxmlformats-officedocument.spreadsheetml.table+xml" PartName="/xl/tables/table34.xml"/>
  <Override ContentType="application/vnd.openxmlformats-officedocument.spreadsheetml.table+xml" PartName="/xl/tables/table7.xml"/>
  <Override ContentType="application/vnd.openxmlformats-officedocument.spreadsheetml.table+xml" PartName="/xl/tables/table16.xml"/>
  <Override ContentType="application/vnd.openxmlformats-officedocument.spreadsheetml.table+xml" PartName="/xl/tables/table21.xml"/>
  <Override ContentType="application/vnd.openxmlformats-officedocument.spreadsheetml.table+xml" PartName="/xl/tables/table12.xml"/>
  <Override ContentType="application/vnd.openxmlformats-officedocument.spreadsheetml.table+xml" PartName="/xl/tables/table25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hores 2025" sheetId="1" r:id="rId4"/>
    <sheet state="visible" name="Chore Completion 2024 V2" sheetId="2" r:id="rId5"/>
    <sheet state="visible" name="Chore Completion 2024" sheetId="3" r:id="rId6"/>
    <sheet state="visible" name="Bounties 2024" sheetId="4" r:id="rId7"/>
    <sheet state="visible" name="Chore Completion 2023" sheetId="5" r:id="rId8"/>
    <sheet state="visible" name="Bounties Baby 2023" sheetId="6" r:id="rId9"/>
    <sheet state="visible" name="Bounty 2022" sheetId="7" r:id="rId10"/>
    <sheet state="visible" name="Chores 2022" sheetId="8" r:id="rId11"/>
  </sheets>
  <definedNames>
    <definedName hidden="1" localSheetId="5" name="_xlnm._FilterDatabase">'Bounties Baby 2023'!$B$128:$F$154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J22">
      <text>
        <t xml:space="preserve">Abbi, suggest adjustments as you see fit. We can approve them next meeting.
	-Mark Endicott</t>
      </text>
    </comment>
    <comment authorId="0" ref="H1">
      <text>
        <t xml:space="preserve">Need board rep
	-Mark Endicott</t>
      </text>
    </comment>
    <comment authorId="0" ref="J34">
      <text>
        <t xml:space="preserve">SHC position will change after Luca
	-Mark Endicott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M26">
      <text>
        <t xml:space="preserve">ppl going on break so just gonna pass this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K61">
      <text>
        <t xml:space="preserve">this was when i was ill and unable to check chores so im sure there were chore snot completed soz but everyone gets a free pass</t>
      </text>
    </comment>
  </commentList>
</comments>
</file>

<file path=xl/sharedStrings.xml><?xml version="1.0" encoding="utf-8"?>
<sst xmlns="http://schemas.openxmlformats.org/spreadsheetml/2006/main" count="8755" uniqueCount="560">
  <si>
    <t>Task</t>
  </si>
  <si>
    <t>Owner</t>
  </si>
  <si>
    <t>Points per Hour</t>
  </si>
  <si>
    <t>Points Completed</t>
  </si>
  <si>
    <t>Due Date</t>
  </si>
  <si>
    <t>Member List 1/4/25</t>
  </si>
  <si>
    <t>Description</t>
  </si>
  <si>
    <t>Monthly Rotation Guide</t>
  </si>
  <si>
    <t>Chore Description</t>
  </si>
  <si>
    <t>Charged Party</t>
  </si>
  <si>
    <t>Amount</t>
  </si>
  <si>
    <t>Credited Party</t>
  </si>
  <si>
    <t>Collected</t>
  </si>
  <si>
    <t>Week Of</t>
  </si>
  <si>
    <t>House Gatherer</t>
  </si>
  <si>
    <t>Alex</t>
  </si>
  <si>
    <t>Jane</t>
  </si>
  <si>
    <t>Chore</t>
  </si>
  <si>
    <t>Weekly Point Goal</t>
  </si>
  <si>
    <t>Week 1</t>
  </si>
  <si>
    <t>Week 2</t>
  </si>
  <si>
    <t>Week 3</t>
  </si>
  <si>
    <t>Week 4</t>
  </si>
  <si>
    <t>Bunch of Break Chores</t>
  </si>
  <si>
    <t>House</t>
  </si>
  <si>
    <t>Lilly</t>
  </si>
  <si>
    <t>Dining Druid + Mail Monk</t>
  </si>
  <si>
    <t>Brandon</t>
  </si>
  <si>
    <t>House Shopper</t>
  </si>
  <si>
    <t>Kitchen + Dishes</t>
  </si>
  <si>
    <t>Mark</t>
  </si>
  <si>
    <t>Den Druid</t>
  </si>
  <si>
    <t>Min</t>
  </si>
  <si>
    <t>Lillie</t>
  </si>
  <si>
    <t>Education Officer</t>
  </si>
  <si>
    <t>Luca</t>
  </si>
  <si>
    <t>Kitchen Wizard</t>
  </si>
  <si>
    <t>Jackson W</t>
  </si>
  <si>
    <t>House Cook</t>
  </si>
  <si>
    <t>Kitchen Warlock</t>
  </si>
  <si>
    <t>Luna</t>
  </si>
  <si>
    <t>Office Laborer</t>
  </si>
  <si>
    <t>Recycling Rogue</t>
  </si>
  <si>
    <t>John</t>
  </si>
  <si>
    <t>Lucoa</t>
  </si>
  <si>
    <t>LEFT</t>
  </si>
  <si>
    <t>Laundry Goblin</t>
  </si>
  <si>
    <t>Delanie</t>
  </si>
  <si>
    <t>Finance Officer + Project Manager</t>
  </si>
  <si>
    <t>Upstairs Sorcerer</t>
  </si>
  <si>
    <t>Jackson H</t>
  </si>
  <si>
    <t>Downstairs Sorcerer</t>
  </si>
  <si>
    <t>Jack</t>
  </si>
  <si>
    <t>Evie</t>
  </si>
  <si>
    <t>Membership Officer</t>
  </si>
  <si>
    <t>Board Rep</t>
  </si>
  <si>
    <t>?</t>
  </si>
  <si>
    <t>Office Labor</t>
  </si>
  <si>
    <t>Officers</t>
  </si>
  <si>
    <t xml:space="preserve"> Finance Officer</t>
  </si>
  <si>
    <t>A</t>
  </si>
  <si>
    <t>B</t>
  </si>
  <si>
    <t>Abigail</t>
  </si>
  <si>
    <t>Task Master</t>
  </si>
  <si>
    <t>C</t>
  </si>
  <si>
    <t>Facilities Officer</t>
  </si>
  <si>
    <t>Abbie</t>
  </si>
  <si>
    <t>Myeong-Hyeong</t>
  </si>
  <si>
    <t>D</t>
  </si>
  <si>
    <t>Project Manager</t>
  </si>
  <si>
    <t>E</t>
  </si>
  <si>
    <t>Abbi</t>
  </si>
  <si>
    <t>F</t>
  </si>
  <si>
    <t>Dish Destroyer</t>
  </si>
  <si>
    <t>Everyone * 2</t>
  </si>
  <si>
    <t>Point Value</t>
  </si>
  <si>
    <t>Unit</t>
  </si>
  <si>
    <t>Jackson</t>
  </si>
  <si>
    <t>.5 hour</t>
  </si>
  <si>
    <t>Lua</t>
  </si>
  <si>
    <t>Board Officer</t>
  </si>
  <si>
    <t>Finance Officer</t>
  </si>
  <si>
    <t>Mystery Deep Clean</t>
  </si>
  <si>
    <t>Fridge Wizard</t>
  </si>
  <si>
    <t>Trash</t>
  </si>
  <si>
    <t>Can</t>
  </si>
  <si>
    <t>Snow Shoveling</t>
  </si>
  <si>
    <t>BASE CHORE</t>
  </si>
  <si>
    <t>ADMIN ROLES</t>
  </si>
  <si>
    <t>BATHROOMS</t>
  </si>
  <si>
    <t>EXTRA CHORES</t>
  </si>
  <si>
    <t>Completed</t>
  </si>
  <si>
    <t>Dining Druid</t>
  </si>
  <si>
    <t>Mikki</t>
  </si>
  <si>
    <t>Mystery Chore</t>
  </si>
  <si>
    <t>Sarah</t>
  </si>
  <si>
    <t>Dining Druid, Den Druid</t>
  </si>
  <si>
    <t>Jane, Lua</t>
  </si>
  <si>
    <t>Downstairs Sorcerer, Upstairs Sorcerer</t>
  </si>
  <si>
    <t>Imogen</t>
  </si>
  <si>
    <t>Shoveling</t>
  </si>
  <si>
    <t>Alex,Brandon,Delanie</t>
  </si>
  <si>
    <t>Mail Monk</t>
  </si>
  <si>
    <t>Upstairs Sorcerer, Downstairs Sorcerer</t>
  </si>
  <si>
    <t>Lillie,Lilly,Lua,Luca</t>
  </si>
  <si>
    <t>Luna,Mark,Mikki,Sarah</t>
  </si>
  <si>
    <t>Alec</t>
  </si>
  <si>
    <t>Caitie</t>
  </si>
  <si>
    <t>Hailey</t>
  </si>
  <si>
    <t>Maria</t>
  </si>
  <si>
    <t>Mowing Mystic</t>
  </si>
  <si>
    <t>Den Druid, Dining Druid</t>
  </si>
  <si>
    <t>Bin Bard</t>
  </si>
  <si>
    <t>Abbie C</t>
  </si>
  <si>
    <t>Jackson H.</t>
  </si>
  <si>
    <t>Abbi S</t>
  </si>
  <si>
    <t>c</t>
  </si>
  <si>
    <t>Dining Druid, Mail Monk</t>
  </si>
  <si>
    <t>Dining Room</t>
  </si>
  <si>
    <t>Dining + Living</t>
  </si>
  <si>
    <t>Living Room</t>
  </si>
  <si>
    <t>Kitchen 1 (wiz)</t>
  </si>
  <si>
    <t>Kitchen 1</t>
  </si>
  <si>
    <t>Kitchen 2 (war)</t>
  </si>
  <si>
    <t>Kitchen 2</t>
  </si>
  <si>
    <t>Recycling/Mail</t>
  </si>
  <si>
    <t>Laundry</t>
  </si>
  <si>
    <t>Stairs</t>
  </si>
  <si>
    <t>Bathrooms</t>
  </si>
  <si>
    <t>Upstairs</t>
  </si>
  <si>
    <t>Delaney</t>
  </si>
  <si>
    <t>Downstairs</t>
  </si>
  <si>
    <t xml:space="preserve">B </t>
  </si>
  <si>
    <t xml:space="preserve">D </t>
  </si>
  <si>
    <t xml:space="preserve">Dining </t>
  </si>
  <si>
    <t>Recycling</t>
  </si>
  <si>
    <t>Mail</t>
  </si>
  <si>
    <t xml:space="preserve">Jackson </t>
  </si>
  <si>
    <t>Mystery</t>
  </si>
  <si>
    <t>EVie</t>
  </si>
  <si>
    <t>DIning Druid</t>
  </si>
  <si>
    <t>Dining and Den Druid</t>
  </si>
  <si>
    <t>Dining and den Druid</t>
  </si>
  <si>
    <t>Mowing</t>
  </si>
  <si>
    <t>Janey</t>
  </si>
  <si>
    <t>New Jackson</t>
  </si>
  <si>
    <t>Jon</t>
  </si>
  <si>
    <t>Abbi C</t>
  </si>
  <si>
    <t>1/16 Bounties</t>
  </si>
  <si>
    <t>1/21 Bounties</t>
  </si>
  <si>
    <t>1/28 Bounties</t>
  </si>
  <si>
    <t>Total Credits</t>
  </si>
  <si>
    <t>Total Charges</t>
  </si>
  <si>
    <t>Charged</t>
  </si>
  <si>
    <t>$</t>
  </si>
  <si>
    <t>Credited</t>
  </si>
  <si>
    <t>Person</t>
  </si>
  <si>
    <t>+$</t>
  </si>
  <si>
    <t>-$</t>
  </si>
  <si>
    <t>Dishes</t>
  </si>
  <si>
    <t xml:space="preserve">Trash </t>
  </si>
  <si>
    <t xml:space="preserve">Luna </t>
  </si>
  <si>
    <t xml:space="preserve">Kitchen 2 </t>
  </si>
  <si>
    <t>Bathroom D</t>
  </si>
  <si>
    <t>Bathroom C</t>
  </si>
  <si>
    <t>2/4 Bounties</t>
  </si>
  <si>
    <t>2/11 Bounties</t>
  </si>
  <si>
    <t>2/18 Bounties</t>
  </si>
  <si>
    <t>Dining</t>
  </si>
  <si>
    <t>Sarah (+15, Jan)</t>
  </si>
  <si>
    <t>3/10 Bounties</t>
  </si>
  <si>
    <t>3/17 Bounties</t>
  </si>
  <si>
    <t>3/24 Bounties</t>
  </si>
  <si>
    <t>3/31 Bounties</t>
  </si>
  <si>
    <t>Bath D</t>
  </si>
  <si>
    <t>Bathroom E</t>
  </si>
  <si>
    <t>4/7 Bounties</t>
  </si>
  <si>
    <t>4/14 Bounties</t>
  </si>
  <si>
    <t>4/21 Bounties</t>
  </si>
  <si>
    <t>4/28 Bounties</t>
  </si>
  <si>
    <t>Den</t>
  </si>
  <si>
    <t xml:space="preserve">Dishes </t>
  </si>
  <si>
    <t>Warlock</t>
  </si>
  <si>
    <t>bath d</t>
  </si>
  <si>
    <t>delanie</t>
  </si>
  <si>
    <t xml:space="preserve">bath e </t>
  </si>
  <si>
    <t>bath f</t>
  </si>
  <si>
    <t>imogen</t>
  </si>
  <si>
    <t>Bath E</t>
  </si>
  <si>
    <t>Kitchen wiz</t>
  </si>
  <si>
    <t>Kitchen Wiz</t>
  </si>
  <si>
    <t>Mail monk</t>
  </si>
  <si>
    <t>Downstairs sorcerer</t>
  </si>
  <si>
    <t>5/5 Bounties</t>
  </si>
  <si>
    <t>5/12 Bounties</t>
  </si>
  <si>
    <t>5/19 Bounties</t>
  </si>
  <si>
    <t>5/26 Bounties</t>
  </si>
  <si>
    <t>this was when i was ill and unable to check chores so im sure there were chores not completed soz but everyone gets a free pass</t>
  </si>
  <si>
    <t>Kitchen organizing</t>
  </si>
  <si>
    <t xml:space="preserve">Downstairs </t>
  </si>
  <si>
    <t xml:space="preserve">Cleaning </t>
  </si>
  <si>
    <t>6/2 Bounties</t>
  </si>
  <si>
    <t>6/9 Bounties</t>
  </si>
  <si>
    <t>6/16 Bounties</t>
  </si>
  <si>
    <t>6/23 Bounties</t>
  </si>
  <si>
    <t>6/30 Bounties</t>
  </si>
  <si>
    <t>General Cleaning</t>
  </si>
  <si>
    <t xml:space="preserve">Kitchen Warlock </t>
  </si>
  <si>
    <t xml:space="preserve">Extra Cleaning </t>
  </si>
  <si>
    <t>Bath C</t>
  </si>
  <si>
    <t>Bath A</t>
  </si>
  <si>
    <t>7/7 Bounties</t>
  </si>
  <si>
    <t>7/14 Bounties</t>
  </si>
  <si>
    <t>7/21 Bounties</t>
  </si>
  <si>
    <t>7/28 Bounties</t>
  </si>
  <si>
    <t>Week Wacking (6 Hr)</t>
  </si>
  <si>
    <t xml:space="preserve">Dish Tub Bounty </t>
  </si>
  <si>
    <t>Bathroom A</t>
  </si>
  <si>
    <t>house</t>
  </si>
  <si>
    <t xml:space="preserve">Caitie </t>
  </si>
  <si>
    <t>Den and Dining</t>
  </si>
  <si>
    <t>8/4 Bounties</t>
  </si>
  <si>
    <t>8/11 Bounties</t>
  </si>
  <si>
    <t>8/18 Bounties</t>
  </si>
  <si>
    <t>8/25 Bounties</t>
  </si>
  <si>
    <t>Dish Charge Sheet</t>
  </si>
  <si>
    <t>Bathroom B</t>
  </si>
  <si>
    <t>Bathroom F</t>
  </si>
  <si>
    <t>9/1 Bounties</t>
  </si>
  <si>
    <t>9/8 Bounties</t>
  </si>
  <si>
    <t>9/15 Bounties</t>
  </si>
  <si>
    <t>9/22 Bounties</t>
  </si>
  <si>
    <t>9/29 Bounties</t>
  </si>
  <si>
    <t xml:space="preserve"> Dining Druid</t>
  </si>
  <si>
    <t>NewJackson</t>
  </si>
  <si>
    <t>Lilly &amp; Evie</t>
  </si>
  <si>
    <t xml:space="preserve">Bathroom B </t>
  </si>
  <si>
    <t xml:space="preserve">Bathroom D </t>
  </si>
  <si>
    <t>Dish Day</t>
  </si>
  <si>
    <t>10/06 Bounties</t>
  </si>
  <si>
    <t>10/13 Bounties</t>
  </si>
  <si>
    <t>10/20 Bounties</t>
  </si>
  <si>
    <t>10/27 Bounties</t>
  </si>
  <si>
    <t>Bonus Credits</t>
  </si>
  <si>
    <t>HOUSE</t>
  </si>
  <si>
    <t>Recycling Druid</t>
  </si>
  <si>
    <t>Raking Leaves</t>
  </si>
  <si>
    <t>SEPTEMBER</t>
  </si>
  <si>
    <t>B: = bounty posted date</t>
  </si>
  <si>
    <t xml:space="preserve">E=Extension </t>
  </si>
  <si>
    <t>- 9/10   B: (9/13)</t>
  </si>
  <si>
    <t>11-9/17 B:(9/19)</t>
  </si>
  <si>
    <t>18-24 B:(9/26)</t>
  </si>
  <si>
    <t xml:space="preserve">Chore </t>
  </si>
  <si>
    <t>25- 1st B:(10/3)</t>
  </si>
  <si>
    <t>x</t>
  </si>
  <si>
    <t>Noelle</t>
  </si>
  <si>
    <t>Starred</t>
  </si>
  <si>
    <t>Attic + Rec Room</t>
  </si>
  <si>
    <t>Jackson/Jack</t>
  </si>
  <si>
    <t>N/A (removed)</t>
  </si>
  <si>
    <t>Mystery chore</t>
  </si>
  <si>
    <t>N/A (talked)</t>
  </si>
  <si>
    <t>Mail/Recycling</t>
  </si>
  <si>
    <t xml:space="preserve">Noelle </t>
  </si>
  <si>
    <t>x (working on it)</t>
  </si>
  <si>
    <t xml:space="preserve">Jack </t>
  </si>
  <si>
    <t>Mail/Hallways</t>
  </si>
  <si>
    <t>Mail-Delanie</t>
  </si>
  <si>
    <t>remember!!</t>
  </si>
  <si>
    <t>Lillie is a officer now</t>
  </si>
  <si>
    <t xml:space="preserve">x </t>
  </si>
  <si>
    <t xml:space="preserve">Upstairs </t>
  </si>
  <si>
    <t>Bathroom</t>
  </si>
  <si>
    <t>Completion</t>
  </si>
  <si>
    <t>Cleanliness</t>
  </si>
  <si>
    <t xml:space="preserve">Completion </t>
  </si>
  <si>
    <t xml:space="preserve">Bathroom </t>
  </si>
  <si>
    <t xml:space="preserve">A </t>
  </si>
  <si>
    <t>Luna              x</t>
  </si>
  <si>
    <t>adequete</t>
  </si>
  <si>
    <t>Alex               x</t>
  </si>
  <si>
    <t>Delaney        x</t>
  </si>
  <si>
    <t>Noelle            x</t>
  </si>
  <si>
    <t>Sarah            x</t>
  </si>
  <si>
    <t>Lillie            x</t>
  </si>
  <si>
    <t>Mark              x</t>
  </si>
  <si>
    <t>Jason            x</t>
  </si>
  <si>
    <t>Jack            x</t>
  </si>
  <si>
    <t>Brandon         x</t>
  </si>
  <si>
    <t>Jackson         x</t>
  </si>
  <si>
    <t>Noelle          x</t>
  </si>
  <si>
    <t>Jane                "x"</t>
  </si>
  <si>
    <t>complaint made</t>
  </si>
  <si>
    <t>Delanie           x</t>
  </si>
  <si>
    <t>Evie              x</t>
  </si>
  <si>
    <t xml:space="preserve">E </t>
  </si>
  <si>
    <t xml:space="preserve">F </t>
  </si>
  <si>
    <t>Lua                 x</t>
  </si>
  <si>
    <t>Imogen          x</t>
  </si>
  <si>
    <t>Lua              15</t>
  </si>
  <si>
    <t>no initial 9/26</t>
  </si>
  <si>
    <t>OCTOBER</t>
  </si>
  <si>
    <t>10/1-10/8</t>
  </si>
  <si>
    <t>B: 10/17</t>
  </si>
  <si>
    <t>10/8-10/15</t>
  </si>
  <si>
    <t>10/16-22 Fall B</t>
  </si>
  <si>
    <t>10/23-10/29</t>
  </si>
  <si>
    <t>x -party I think</t>
  </si>
  <si>
    <t xml:space="preserve">x -wrong chore </t>
  </si>
  <si>
    <t>check on</t>
  </si>
  <si>
    <t>x?</t>
  </si>
  <si>
    <t xml:space="preserve">Delanie </t>
  </si>
  <si>
    <t xml:space="preserve">Lua </t>
  </si>
  <si>
    <t xml:space="preserve">Delaney </t>
  </si>
  <si>
    <t xml:space="preserve">C </t>
  </si>
  <si>
    <t xml:space="preserve">Mark </t>
  </si>
  <si>
    <t>Jason</t>
  </si>
  <si>
    <t>NOVEMBER</t>
  </si>
  <si>
    <t>Chore 30-11/5</t>
  </si>
  <si>
    <t>to the 19th</t>
  </si>
  <si>
    <t xml:space="preserve">Chore-11/26 </t>
  </si>
  <si>
    <t xml:space="preserve">DECEMBER </t>
  </si>
  <si>
    <t>Luca claimed</t>
  </si>
  <si>
    <t>not here</t>
  </si>
  <si>
    <t>Delaney?</t>
  </si>
  <si>
    <t>Luna?</t>
  </si>
  <si>
    <t xml:space="preserve">Lilly (not here) </t>
  </si>
  <si>
    <t xml:space="preserve">JANUARY </t>
  </si>
  <si>
    <t>Fined</t>
  </si>
  <si>
    <t>Total</t>
  </si>
  <si>
    <t>Arman</t>
  </si>
  <si>
    <t>Adam</t>
  </si>
  <si>
    <t>gone</t>
  </si>
  <si>
    <t>Kenny</t>
  </si>
  <si>
    <t>Alex S</t>
  </si>
  <si>
    <t>Alex P</t>
  </si>
  <si>
    <t>Connor</t>
  </si>
  <si>
    <t>Spencer</t>
  </si>
  <si>
    <t>Lucinda</t>
  </si>
  <si>
    <t>Nick</t>
  </si>
  <si>
    <t>Rebekkah</t>
  </si>
  <si>
    <t>Rec Room</t>
  </si>
  <si>
    <t>Pantry/Fridge Wizard</t>
  </si>
  <si>
    <t>-</t>
  </si>
  <si>
    <t>notified me 9/6</t>
  </si>
  <si>
    <t>Total added to house savings:</t>
  </si>
  <si>
    <t>Bounty on</t>
  </si>
  <si>
    <t>Collected by</t>
  </si>
  <si>
    <t>$$$</t>
  </si>
  <si>
    <t>Date of Chore</t>
  </si>
  <si>
    <t xml:space="preserve">Dining room </t>
  </si>
  <si>
    <t xml:space="preserve">Living </t>
  </si>
  <si>
    <t xml:space="preserve">Jane </t>
  </si>
  <si>
    <t xml:space="preserve">Luca </t>
  </si>
  <si>
    <t xml:space="preserve">October </t>
  </si>
  <si>
    <t>Notes</t>
  </si>
  <si>
    <t xml:space="preserve">Dish Duty </t>
  </si>
  <si>
    <t>did not sign up</t>
  </si>
  <si>
    <t xml:space="preserve">House </t>
  </si>
  <si>
    <t>W3</t>
  </si>
  <si>
    <t xml:space="preserve">Laundry </t>
  </si>
  <si>
    <t>inadequete</t>
  </si>
  <si>
    <t xml:space="preserve">Imogen </t>
  </si>
  <si>
    <t>sick</t>
  </si>
  <si>
    <t xml:space="preserve">Alex </t>
  </si>
  <si>
    <t>Party clean up</t>
  </si>
  <si>
    <t>Alexandria</t>
  </si>
  <si>
    <t>technically Oct</t>
  </si>
  <si>
    <t>(end of Oct)</t>
  </si>
  <si>
    <t>Forgiven for extended sickness</t>
  </si>
  <si>
    <t>plus bounties</t>
  </si>
  <si>
    <t xml:space="preserve">Living Room </t>
  </si>
  <si>
    <t xml:space="preserve">Fridge Wizard </t>
  </si>
  <si>
    <t xml:space="preserve">sick </t>
  </si>
  <si>
    <t xml:space="preserve">Evie </t>
  </si>
  <si>
    <t>I still need to charge people for the party</t>
  </si>
  <si>
    <t>Living room</t>
  </si>
  <si>
    <t>NOELLE</t>
  </si>
  <si>
    <t>JANE</t>
  </si>
  <si>
    <t>BRANDON</t>
  </si>
  <si>
    <t xml:space="preserve">Delanie  </t>
  </si>
  <si>
    <t>OH shoot, I think I already recorded all of that</t>
  </si>
  <si>
    <t>LUA</t>
  </si>
  <si>
    <t>gahhhh</t>
  </si>
  <si>
    <t>LUNA</t>
  </si>
  <si>
    <t>(ignore all of this then, I thought we had not fined people for this)</t>
  </si>
  <si>
    <t>JACK</t>
  </si>
  <si>
    <t>JACKSON</t>
  </si>
  <si>
    <t>LUCA</t>
  </si>
  <si>
    <t>DECEMBER</t>
  </si>
  <si>
    <t>FINE</t>
  </si>
  <si>
    <t>CREDIT</t>
  </si>
  <si>
    <t>TOTAL</t>
  </si>
  <si>
    <t>JASON</t>
  </si>
  <si>
    <t>Dish Duty</t>
  </si>
  <si>
    <t>LILLY</t>
  </si>
  <si>
    <t>K1</t>
  </si>
  <si>
    <t>K2</t>
  </si>
  <si>
    <t>DELANEY</t>
  </si>
  <si>
    <t>ALEX</t>
  </si>
  <si>
    <t>^^ 12/28/23 Going in Charge Sheet for January</t>
  </si>
  <si>
    <t>September</t>
  </si>
  <si>
    <t>Alana</t>
  </si>
  <si>
    <t>Cam</t>
  </si>
  <si>
    <t>Rec room</t>
  </si>
  <si>
    <t>Rec room shelves</t>
  </si>
  <si>
    <t>Kurt</t>
  </si>
  <si>
    <t>Fridge wizard</t>
  </si>
  <si>
    <t>Tyler</t>
  </si>
  <si>
    <t>October</t>
  </si>
  <si>
    <t>Kitchen 3</t>
  </si>
  <si>
    <t>Mail/hallway</t>
  </si>
  <si>
    <t>Recycling/Fridge Wizard</t>
  </si>
  <si>
    <t>Mail/hallways</t>
  </si>
  <si>
    <t>laundry</t>
  </si>
  <si>
    <t>house meal guest</t>
  </si>
  <si>
    <t>November</t>
  </si>
  <si>
    <t>Dining room</t>
  </si>
  <si>
    <t>Attic</t>
  </si>
  <si>
    <t>missed meeting</t>
  </si>
  <si>
    <t>Recycling/Fridge</t>
  </si>
  <si>
    <t xml:space="preserve">Living room </t>
  </si>
  <si>
    <t xml:space="preserve">Kenny </t>
  </si>
  <si>
    <t>December</t>
  </si>
  <si>
    <t>kitchen 1</t>
  </si>
  <si>
    <t>mail/hallways</t>
  </si>
  <si>
    <t xml:space="preserve">Rec Room </t>
  </si>
  <si>
    <t>January</t>
  </si>
  <si>
    <t>Pantry Wizard</t>
  </si>
  <si>
    <t>Zander</t>
  </si>
  <si>
    <t>February</t>
  </si>
  <si>
    <t>didn't sign up</t>
  </si>
  <si>
    <t>March</t>
  </si>
  <si>
    <t>Meeting</t>
  </si>
  <si>
    <t>April</t>
  </si>
  <si>
    <t>Alex S.</t>
  </si>
  <si>
    <t>4 days</t>
  </si>
  <si>
    <t>May</t>
  </si>
  <si>
    <t>June</t>
  </si>
  <si>
    <t>July</t>
  </si>
  <si>
    <t>Pantry/Fridge</t>
  </si>
  <si>
    <t>Dish Run</t>
  </si>
  <si>
    <t>August</t>
  </si>
  <si>
    <t>Dishes + Bounty</t>
  </si>
  <si>
    <t xml:space="preserve">Sarah </t>
  </si>
  <si>
    <t>Apollhoe</t>
  </si>
  <si>
    <t># of times fined</t>
  </si>
  <si>
    <t>3+</t>
  </si>
  <si>
    <t>Put out recycling on these dates:</t>
  </si>
  <si>
    <t>8/2-8/6</t>
  </si>
  <si>
    <t>8/14-8/20</t>
  </si>
  <si>
    <t>---</t>
  </si>
  <si>
    <t>7/10-7/16</t>
  </si>
  <si>
    <t>7/17-7/24</t>
  </si>
  <si>
    <t>7/25-7/30</t>
  </si>
  <si>
    <t>6/13-6/18</t>
  </si>
  <si>
    <t>6/26-7/2</t>
  </si>
  <si>
    <t>7/3-7/9</t>
  </si>
  <si>
    <t>5/22-5/28</t>
  </si>
  <si>
    <t>5/30-6/4</t>
  </si>
  <si>
    <t>6/6-6/11</t>
  </si>
  <si>
    <t>5/1-5/7</t>
  </si>
  <si>
    <t>5/8-5/14</t>
  </si>
  <si>
    <t>5/15-5/21</t>
  </si>
  <si>
    <t>e</t>
  </si>
  <si>
    <t>4/10-4/16</t>
  </si>
  <si>
    <t>4/17-4/23</t>
  </si>
  <si>
    <t>4/24-4/30</t>
  </si>
  <si>
    <t>nick</t>
  </si>
  <si>
    <t>taskmaster</t>
  </si>
  <si>
    <t>Alex P.</t>
  </si>
  <si>
    <t>delaney</t>
  </si>
  <si>
    <t>spencer</t>
  </si>
  <si>
    <t>jane</t>
  </si>
  <si>
    <t>kenny</t>
  </si>
  <si>
    <t>board rep</t>
  </si>
  <si>
    <t>lua</t>
  </si>
  <si>
    <t>facilities</t>
  </si>
  <si>
    <t>zander</t>
  </si>
  <si>
    <t>noelle</t>
  </si>
  <si>
    <t>alex s</t>
  </si>
  <si>
    <t>mark</t>
  </si>
  <si>
    <t>alex p</t>
  </si>
  <si>
    <t>connor</t>
  </si>
  <si>
    <t>finances</t>
  </si>
  <si>
    <t>lucinda</t>
  </si>
  <si>
    <t>membership</t>
  </si>
  <si>
    <t>3/20-3/26</t>
  </si>
  <si>
    <t>3/27-4/2</t>
  </si>
  <si>
    <t>4/3-4/9</t>
  </si>
  <si>
    <t>adam</t>
  </si>
  <si>
    <t>tyler</t>
  </si>
  <si>
    <t>jack</t>
  </si>
  <si>
    <t>sarah</t>
  </si>
  <si>
    <t>education</t>
  </si>
  <si>
    <t>rebekkah</t>
  </si>
  <si>
    <t>2/27-3/5</t>
  </si>
  <si>
    <t>3/6-3/12</t>
  </si>
  <si>
    <t>3/13-3/19</t>
  </si>
  <si>
    <t>2/6-2/12</t>
  </si>
  <si>
    <t>2/13-2/21</t>
  </si>
  <si>
    <t>2/22-2/26</t>
  </si>
  <si>
    <t>15--&gt;House</t>
  </si>
  <si>
    <t>15--&gt;Alex S</t>
  </si>
  <si>
    <t>15–&gt;Noelle</t>
  </si>
  <si>
    <t>15–&gt;Mark</t>
  </si>
  <si>
    <t>15--&gt;Mark</t>
  </si>
  <si>
    <t>15--&gt;Jane</t>
  </si>
  <si>
    <t>1/16-1/22</t>
  </si>
  <si>
    <t>1/23-1/29</t>
  </si>
  <si>
    <t>1/30-2/5</t>
  </si>
  <si>
    <t>Nicholas</t>
  </si>
  <si>
    <t>15--&gt;Sarah</t>
  </si>
  <si>
    <t>15--&gt;Kenny</t>
  </si>
  <si>
    <t>10--&gt;Kenny</t>
  </si>
  <si>
    <t>15--&gt;Noelle</t>
  </si>
  <si>
    <t>11/28-12/4</t>
  </si>
  <si>
    <t>12/5-12/11</t>
  </si>
  <si>
    <t>1/9-1/15</t>
  </si>
  <si>
    <t>15--&gt;kenny</t>
  </si>
  <si>
    <t>5--&gt;kenny</t>
  </si>
  <si>
    <t>Recycling/Fridge wizard</t>
  </si>
  <si>
    <t>Rec Room Shelves</t>
  </si>
  <si>
    <t>11/7-11/13</t>
  </si>
  <si>
    <t>11/14-11/20</t>
  </si>
  <si>
    <t>11/21-11/27</t>
  </si>
  <si>
    <t>X</t>
  </si>
  <si>
    <t xml:space="preserve">15–&gt;Sarah </t>
  </si>
  <si>
    <t>15–&gt;Alex</t>
  </si>
  <si>
    <t>N/A</t>
  </si>
  <si>
    <t>5–&gt;kenny</t>
  </si>
  <si>
    <t xml:space="preserve">15–&gt;Alex </t>
  </si>
  <si>
    <t>10--&gt;kenny</t>
  </si>
  <si>
    <t xml:space="preserve">15–&gt;Tyler </t>
  </si>
  <si>
    <t>15–&gt;kenny</t>
  </si>
  <si>
    <t>Fined 15</t>
  </si>
  <si>
    <t>15--&gt;spencer</t>
  </si>
  <si>
    <t>15--&gt;alex</t>
  </si>
  <si>
    <t>15–&gt;Kenny</t>
  </si>
  <si>
    <t>10/17-10/25</t>
  </si>
  <si>
    <t>10/27-10/30</t>
  </si>
  <si>
    <t>10/31-11/6</t>
  </si>
  <si>
    <t>fined 15</t>
  </si>
  <si>
    <t>15--&gt;connor</t>
  </si>
  <si>
    <t>fined $5</t>
  </si>
  <si>
    <t>9/26-10/2</t>
  </si>
  <si>
    <t>10/3-10/9</t>
  </si>
  <si>
    <t>10/10-10/16</t>
  </si>
  <si>
    <t>fined 10</t>
  </si>
  <si>
    <t xml:space="preserve"> X</t>
  </si>
  <si>
    <t>9/4-9/11</t>
  </si>
  <si>
    <t>9/12-9/18</t>
  </si>
  <si>
    <t>9/19-9/25</t>
  </si>
  <si>
    <t>Excused</t>
  </si>
  <si>
    <t>excused</t>
  </si>
  <si>
    <t>collected by cam</t>
  </si>
  <si>
    <t>fined 5</t>
  </si>
  <si>
    <t>fined $10</t>
  </si>
  <si>
    <t>fined $15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</si>
</sst>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m/d/yy"/>
    <numFmt numFmtId="165" formatCode="M/d/yyyy"/>
    <numFmt numFmtId="166" formatCode="mmmm yyyy"/>
    <numFmt numFmtId="167" formatCode="m/d"/>
    <numFmt numFmtId="168" formatCode="mm/dd"/>
    <numFmt numFmtId="169" formatCode="m-d"/>
    <numFmt numFmtId="170" formatCode="&quot;$&quot;#,##0"/>
    <numFmt numFmtId="171" formatCode="m/d/yyyy"/>
  </numFmts>
  <fonts count="3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/>
    <font>
      <strike/>
      <color theme="1"/>
      <name val="Arial"/>
      <scheme val="minor"/>
    </font>
    <font>
      <b/>
      <sz val="22.0"/>
      <color theme="1"/>
      <name val="Prompt"/>
    </font>
    <font>
      <b/>
      <sz val="13.0"/>
      <color theme="1"/>
      <name val="Asap"/>
    </font>
    <font>
      <sz val="12.0"/>
      <color theme="1"/>
      <name val="Asap"/>
    </font>
    <font>
      <sz val="12.0"/>
      <color rgb="FF000000"/>
      <name val="Asap"/>
    </font>
    <font>
      <b/>
      <sz val="11.0"/>
      <color theme="1"/>
      <name val="Arial"/>
      <scheme val="minor"/>
    </font>
    <font>
      <sz val="12.0"/>
      <color rgb="FF000000"/>
      <name val="Docs-Asap"/>
    </font>
    <font>
      <color theme="1"/>
      <name val="Asap"/>
    </font>
    <font>
      <sz val="12.0"/>
      <color theme="1"/>
      <name val="Arial"/>
    </font>
    <font>
      <sz val="11.0"/>
      <color theme="1"/>
      <name val="Arial"/>
      <scheme val="minor"/>
    </font>
    <font>
      <b/>
      <sz val="12.0"/>
      <color theme="1"/>
      <name val="Asap"/>
    </font>
    <font>
      <b/>
      <sz val="13.0"/>
      <color theme="1"/>
      <name val="Arial"/>
      <scheme val="minor"/>
    </font>
    <font>
      <b/>
      <sz val="12.0"/>
      <color rgb="FF000000"/>
      <name val="Asap"/>
    </font>
    <font>
      <sz val="11.0"/>
      <color theme="1"/>
      <name val="Asap"/>
    </font>
    <font>
      <color theme="1"/>
      <name val="Arial"/>
    </font>
    <font>
      <sz val="12.0"/>
      <color theme="1"/>
      <name val="Arial"/>
      <scheme val="minor"/>
    </font>
    <font>
      <sz val="11.0"/>
      <color theme="1"/>
      <name val="Arial"/>
    </font>
    <font>
      <i/>
      <color theme="1"/>
      <name val="Arial"/>
      <scheme val="minor"/>
    </font>
    <font>
      <color rgb="FF000000"/>
      <name val="Roboto"/>
    </font>
    <font>
      <color rgb="FF000000"/>
      <name val="Arial"/>
      <scheme val="minor"/>
    </font>
    <font>
      <sz val="11.0"/>
      <color rgb="FF11A9CC"/>
      <name val="Arial"/>
      <scheme val="minor"/>
    </font>
    <font>
      <sz val="11.0"/>
      <color rgb="FF7E3794"/>
      <name val="Arial"/>
      <scheme val="minor"/>
    </font>
    <font>
      <b/>
      <color rgb="FFFFFFFF"/>
      <name val="Arial"/>
      <scheme val="minor"/>
    </font>
    <font>
      <b/>
      <color theme="0"/>
      <name val="Arial"/>
      <scheme val="minor"/>
    </font>
    <font>
      <sz val="11.0"/>
      <color rgb="FF000000"/>
      <name val="Arial"/>
      <scheme val="minor"/>
    </font>
    <font>
      <color rgb="FFFFFFFF"/>
      <name val="Arial"/>
      <scheme val="minor"/>
    </font>
    <font>
      <strike/>
      <color rgb="FF000000"/>
      <name val="Roboto"/>
    </font>
    <font>
      <strike/>
      <color rgb="FF000000"/>
      <name val="Arial"/>
      <scheme val="minor"/>
    </font>
    <font>
      <color rgb="FF000000"/>
      <name val="Arial"/>
    </font>
    <font>
      <color rgb="FFFF0000"/>
      <name val="Arial"/>
      <scheme val="minor"/>
    </font>
  </fonts>
  <fills count="56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9CB9C"/>
        <bgColor rgb="FFF9CB9C"/>
      </patternFill>
    </fill>
    <fill>
      <patternFill patternType="solid">
        <fgColor rgb="FFF6B26B"/>
        <bgColor rgb="FFF6B26B"/>
      </patternFill>
    </fill>
    <fill>
      <patternFill patternType="solid">
        <fgColor rgb="FFD5A6BD"/>
        <bgColor rgb="FFD5A6BD"/>
      </patternFill>
    </fill>
    <fill>
      <patternFill patternType="solid">
        <fgColor rgb="FFCCCCCC"/>
        <bgColor rgb="FFCCCCCC"/>
      </patternFill>
    </fill>
    <fill>
      <patternFill patternType="solid">
        <fgColor rgb="FFD9D2E9"/>
        <bgColor rgb="FFD9D2E9"/>
      </patternFill>
    </fill>
    <fill>
      <patternFill patternType="solid">
        <fgColor rgb="FFFFF2CC"/>
        <bgColor rgb="FFFFF2CC"/>
      </patternFill>
    </fill>
    <fill>
      <patternFill patternType="solid">
        <fgColor rgb="FF6FA8DC"/>
        <bgColor rgb="FF6FA8DC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E8E7FC"/>
        <bgColor rgb="FFE8E7FC"/>
      </patternFill>
    </fill>
    <fill>
      <patternFill patternType="solid">
        <fgColor rgb="FFFFE599"/>
        <bgColor rgb="FFFFE599"/>
      </patternFill>
    </fill>
    <fill>
      <patternFill patternType="solid">
        <fgColor rgb="FFB6D7A8"/>
        <bgColor rgb="FFB6D7A8"/>
      </patternFill>
    </fill>
    <fill>
      <patternFill patternType="solid">
        <fgColor rgb="FFEA9999"/>
        <bgColor rgb="FFEA9999"/>
      </patternFill>
    </fill>
    <fill>
      <patternFill patternType="solid">
        <fgColor rgb="FFFF9031"/>
        <bgColor rgb="FFFF9031"/>
      </patternFill>
    </fill>
    <fill>
      <patternFill patternType="solid">
        <fgColor rgb="FFDD7E6B"/>
        <bgColor rgb="FFDD7E6B"/>
      </patternFill>
    </fill>
    <fill>
      <patternFill patternType="solid">
        <fgColor rgb="FFB7B7B7"/>
        <bgColor rgb="FFB7B7B7"/>
      </patternFill>
    </fill>
    <fill>
      <patternFill patternType="solid">
        <fgColor rgb="FFFFFF00"/>
        <bgColor rgb="FFFFFF00"/>
      </patternFill>
    </fill>
    <fill>
      <patternFill patternType="solid">
        <fgColor rgb="FFB4A7D6"/>
        <bgColor rgb="FFB4A7D6"/>
      </patternFill>
    </fill>
    <fill>
      <patternFill patternType="solid">
        <fgColor rgb="FFE06666"/>
        <bgColor rgb="FFE06666"/>
      </patternFill>
    </fill>
    <fill>
      <patternFill patternType="solid">
        <fgColor rgb="FF00FF00"/>
        <bgColor rgb="FF00FF00"/>
      </patternFill>
    </fill>
    <fill>
      <patternFill patternType="solid">
        <fgColor rgb="FFFF00FF"/>
        <bgColor rgb="FFFF00FF"/>
      </patternFill>
    </fill>
    <fill>
      <patternFill patternType="solid">
        <fgColor theme="0"/>
        <bgColor theme="0"/>
      </patternFill>
    </fill>
    <fill>
      <patternFill patternType="solid">
        <fgColor rgb="FFC27BA0"/>
        <bgColor rgb="FFC27BA0"/>
      </patternFill>
    </fill>
    <fill>
      <patternFill patternType="solid">
        <fgColor rgb="FF00FFFF"/>
        <bgColor rgb="FF00FFFF"/>
      </patternFill>
    </fill>
    <fill>
      <patternFill patternType="solid">
        <fgColor rgb="FFEAD1DC"/>
        <bgColor rgb="FFEAD1DC"/>
      </patternFill>
    </fill>
    <fill>
      <patternFill patternType="solid">
        <fgColor rgb="FFD0E0E3"/>
        <bgColor rgb="FFD0E0E3"/>
      </patternFill>
    </fill>
    <fill>
      <patternFill patternType="solid">
        <fgColor rgb="FF8989EB"/>
        <bgColor rgb="FF8989EB"/>
      </patternFill>
    </fill>
    <fill>
      <patternFill patternType="solid">
        <fgColor rgb="FFFF9900"/>
        <bgColor rgb="FFFF9900"/>
      </patternFill>
    </fill>
    <fill>
      <patternFill patternType="solid">
        <fgColor rgb="FFFCE5CD"/>
        <bgColor rgb="FFFCE5CD"/>
      </patternFill>
    </fill>
    <fill>
      <patternFill patternType="solid">
        <fgColor rgb="FFE69138"/>
        <bgColor rgb="FFE69138"/>
      </patternFill>
    </fill>
    <fill>
      <patternFill patternType="solid">
        <fgColor rgb="FFF4CCCC"/>
        <bgColor rgb="FFF4CCCC"/>
      </patternFill>
    </fill>
    <fill>
      <patternFill patternType="solid">
        <fgColor rgb="FFC9DAF8"/>
        <bgColor rgb="FFC9DAF8"/>
      </patternFill>
    </fill>
    <fill>
      <patternFill patternType="solid">
        <fgColor rgb="FF9FC5E8"/>
        <bgColor rgb="FF9FC5E8"/>
      </patternFill>
    </fill>
    <fill>
      <patternFill patternType="solid">
        <fgColor rgb="FFA4C2F4"/>
        <bgColor rgb="FFA4C2F4"/>
      </patternFill>
    </fill>
    <fill>
      <patternFill patternType="solid">
        <fgColor rgb="FFCFE2F3"/>
        <bgColor rgb="FFCFE2F3"/>
      </patternFill>
    </fill>
    <fill>
      <patternFill patternType="solid">
        <fgColor rgb="FF4A86E8"/>
        <bgColor rgb="FF4A86E8"/>
      </patternFill>
    </fill>
    <fill>
      <patternFill patternType="solid">
        <fgColor rgb="FF3C78D8"/>
        <bgColor rgb="FF3C78D8"/>
      </patternFill>
    </fill>
    <fill>
      <patternFill patternType="solid">
        <fgColor rgb="FFFFD966"/>
        <bgColor rgb="FFFFD966"/>
      </patternFill>
    </fill>
    <fill>
      <patternFill patternType="solid">
        <fgColor rgb="FFE6B8AF"/>
        <bgColor rgb="FFE6B8AF"/>
      </patternFill>
    </fill>
    <fill>
      <patternFill patternType="solid">
        <fgColor theme="1"/>
        <bgColor theme="1"/>
      </patternFill>
    </fill>
    <fill>
      <patternFill patternType="solid">
        <fgColor theme="7"/>
        <bgColor theme="7"/>
      </patternFill>
    </fill>
    <fill>
      <patternFill patternType="solid">
        <fgColor rgb="FFCC4125"/>
        <bgColor rgb="FFCC4125"/>
      </patternFill>
    </fill>
    <fill>
      <patternFill patternType="solid">
        <fgColor rgb="FFBBFF6F"/>
        <bgColor rgb="FFBBFF6F"/>
      </patternFill>
    </fill>
    <fill>
      <patternFill patternType="solid">
        <fgColor theme="5"/>
        <bgColor theme="5"/>
      </patternFill>
    </fill>
    <fill>
      <patternFill patternType="solid">
        <fgColor rgb="FF9900FF"/>
        <bgColor rgb="FF9900FF"/>
      </patternFill>
    </fill>
    <fill>
      <patternFill patternType="solid">
        <fgColor rgb="FFD9EAD3"/>
        <bgColor rgb="FFD9EAD3"/>
      </patternFill>
    </fill>
    <fill>
      <patternFill patternType="solid">
        <fgColor rgb="FF76A5AF"/>
        <bgColor rgb="FF76A5AF"/>
      </patternFill>
    </fill>
    <fill>
      <patternFill patternType="solid">
        <fgColor theme="6"/>
        <bgColor theme="6"/>
      </patternFill>
    </fill>
    <fill>
      <patternFill patternType="solid">
        <fgColor rgb="FFD9D9D9"/>
        <bgColor rgb="FFD9D9D9"/>
      </patternFill>
    </fill>
    <fill>
      <patternFill patternType="solid">
        <fgColor rgb="FFF7E3C2"/>
        <bgColor rgb="FFF7E3C2"/>
      </patternFill>
    </fill>
    <fill>
      <patternFill patternType="solid">
        <fgColor rgb="FF93C47D"/>
        <bgColor rgb="FF93C47D"/>
      </patternFill>
    </fill>
    <fill>
      <patternFill patternType="solid">
        <fgColor rgb="FF980000"/>
        <bgColor rgb="FF980000"/>
      </patternFill>
    </fill>
    <fill>
      <patternFill patternType="solid">
        <fgColor rgb="FF90FF16"/>
        <bgColor rgb="FF90FF16"/>
      </patternFill>
    </fill>
  </fills>
  <borders count="2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45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center" wrapText="0"/>
    </xf>
    <xf borderId="1" fillId="0" fontId="1" numFmtId="49" xfId="0" applyAlignment="1" applyBorder="1" applyFont="1" applyNumberFormat="1">
      <alignment horizontal="center" readingOrder="0" shrinkToFit="0" vertical="center" wrapText="0"/>
    </xf>
    <xf borderId="0" fillId="0" fontId="2" numFmtId="0" xfId="0" applyAlignment="1" applyFont="1">
      <alignment vertical="center"/>
    </xf>
    <xf borderId="1" fillId="2" fontId="1" numFmtId="0" xfId="0" applyAlignment="1" applyBorder="1" applyFill="1" applyFont="1">
      <alignment horizontal="center" readingOrder="0" vertical="center"/>
    </xf>
    <xf borderId="2" fillId="2" fontId="1" numFmtId="0" xfId="0" applyAlignment="1" applyBorder="1" applyFont="1">
      <alignment horizontal="center" readingOrder="0" vertical="center"/>
    </xf>
    <xf borderId="3" fillId="0" fontId="3" numFmtId="0" xfId="0" applyBorder="1" applyFont="1"/>
    <xf borderId="4" fillId="0" fontId="3" numFmtId="0" xfId="0" applyBorder="1" applyFont="1"/>
    <xf borderId="1" fillId="0" fontId="2" numFmtId="0" xfId="0" applyAlignment="1" applyBorder="1" applyFont="1">
      <alignment horizontal="left" readingOrder="0" shrinkToFit="0" vertical="center" wrapText="0"/>
    </xf>
    <xf borderId="1" fillId="0" fontId="2" numFmtId="49" xfId="0" applyAlignment="1" applyBorder="1" applyFont="1" applyNumberFormat="1">
      <alignment horizontal="left" readingOrder="0" shrinkToFit="0" vertical="center" wrapText="0"/>
    </xf>
    <xf borderId="1" fillId="0" fontId="1" numFmtId="0" xfId="0" applyAlignment="1" applyBorder="1" applyFont="1">
      <alignment readingOrder="0" shrinkToFit="0" vertical="center" wrapText="0"/>
    </xf>
    <xf borderId="1" fillId="0" fontId="2" numFmtId="0" xfId="0" applyAlignment="1" applyBorder="1" applyFont="1">
      <alignment horizontal="center" readingOrder="0" shrinkToFit="0" vertical="center" wrapText="0"/>
    </xf>
    <xf borderId="1" fillId="0" fontId="2" numFmtId="0" xfId="0" applyAlignment="1" applyBorder="1" applyFont="1">
      <alignment horizontal="center" shrinkToFit="0" vertical="center" wrapText="0"/>
    </xf>
    <xf borderId="1" fillId="0" fontId="2" numFmtId="0" xfId="0" applyAlignment="1" applyBorder="1" applyFont="1">
      <alignment readingOrder="0" shrinkToFit="0" vertical="center" wrapText="0"/>
    </xf>
    <xf borderId="1" fillId="0" fontId="2" numFmtId="164" xfId="0" applyAlignment="1" applyBorder="1" applyFont="1" applyNumberFormat="1">
      <alignment horizontal="center" readingOrder="0" shrinkToFit="0" vertical="center" wrapText="0"/>
    </xf>
    <xf borderId="1" fillId="0" fontId="2" numFmtId="0" xfId="0" applyAlignment="1" applyBorder="1" applyFont="1">
      <alignment horizontal="center" readingOrder="0"/>
    </xf>
    <xf borderId="1" fillId="0" fontId="2" numFmtId="0" xfId="0" applyAlignment="1" applyBorder="1" applyFont="1">
      <alignment readingOrder="0"/>
    </xf>
    <xf borderId="1" fillId="0" fontId="1" numFmtId="0" xfId="0" applyAlignment="1" applyBorder="1" applyFont="1">
      <alignment horizontal="center" readingOrder="0" vertical="center"/>
    </xf>
    <xf borderId="1" fillId="0" fontId="2" numFmtId="49" xfId="0" applyAlignment="1" applyBorder="1" applyFont="1" applyNumberFormat="1">
      <alignment readingOrder="0" shrinkToFit="0" vertical="center" wrapText="0"/>
    </xf>
    <xf borderId="5" fillId="0" fontId="2" numFmtId="0" xfId="0" applyAlignment="1" applyBorder="1" applyFont="1">
      <alignment readingOrder="0" shrinkToFit="0" vertical="center" wrapText="0"/>
    </xf>
    <xf borderId="1" fillId="0" fontId="2" numFmtId="0" xfId="0" applyAlignment="1" applyBorder="1" applyFont="1">
      <alignment readingOrder="0" shrinkToFit="0" vertical="center" wrapText="0"/>
    </xf>
    <xf borderId="1" fillId="0" fontId="2" numFmtId="0" xfId="0" applyAlignment="1" applyBorder="1" applyFont="1">
      <alignment readingOrder="0" shrinkToFit="0" vertical="center" wrapText="0"/>
    </xf>
    <xf borderId="1" fillId="0" fontId="2" numFmtId="0" xfId="0" applyAlignment="1" applyBorder="1" applyFont="1">
      <alignment horizontal="center" readingOrder="0" shrinkToFit="0" vertical="center" wrapText="0"/>
    </xf>
    <xf borderId="1" fillId="0" fontId="2" numFmtId="165" xfId="0" applyAlignment="1" applyBorder="1" applyFont="1" applyNumberFormat="1">
      <alignment readingOrder="0" shrinkToFit="0" vertical="center" wrapText="0"/>
    </xf>
    <xf borderId="1" fillId="3" fontId="2" numFmtId="0" xfId="0" applyAlignment="1" applyBorder="1" applyFill="1" applyFont="1">
      <alignment readingOrder="0"/>
    </xf>
    <xf borderId="1" fillId="0" fontId="2" numFmtId="0" xfId="0" applyAlignment="1" applyBorder="1" applyFont="1">
      <alignment horizontal="center"/>
    </xf>
    <xf borderId="1" fillId="0" fontId="2" numFmtId="0" xfId="0" applyAlignment="1" applyBorder="1" applyFont="1">
      <alignment readingOrder="0" shrinkToFit="0" vertical="center" wrapText="0"/>
    </xf>
    <xf borderId="1" fillId="4" fontId="2" numFmtId="0" xfId="0" applyAlignment="1" applyBorder="1" applyFill="1" applyFont="1">
      <alignment horizontal="center" readingOrder="0"/>
    </xf>
    <xf borderId="1" fillId="0" fontId="4" numFmtId="0" xfId="0" applyAlignment="1" applyBorder="1" applyFont="1">
      <alignment horizontal="center" readingOrder="0"/>
    </xf>
    <xf borderId="1" fillId="0" fontId="2" numFmtId="0" xfId="0" applyAlignment="1" applyBorder="1" applyFont="1">
      <alignment readingOrder="0" shrinkToFit="0" wrapText="0"/>
    </xf>
    <xf borderId="1" fillId="0" fontId="2" numFmtId="49" xfId="0" applyAlignment="1" applyBorder="1" applyFont="1" applyNumberFormat="1">
      <alignment shrinkToFit="0" vertical="center" wrapText="0"/>
    </xf>
    <xf borderId="1" fillId="0" fontId="2" numFmtId="0" xfId="0" applyAlignment="1" applyBorder="1" applyFont="1">
      <alignment shrinkToFit="0" vertical="center" wrapText="0"/>
    </xf>
    <xf borderId="1" fillId="0" fontId="2" numFmtId="165" xfId="0" applyAlignment="1" applyBorder="1" applyFont="1" applyNumberFormat="1">
      <alignment shrinkToFit="0" vertical="center" wrapText="0"/>
    </xf>
    <xf borderId="1" fillId="0" fontId="2" numFmtId="0" xfId="0" applyBorder="1" applyFont="1"/>
    <xf borderId="1" fillId="0" fontId="2" numFmtId="0" xfId="0" applyAlignment="1" applyBorder="1" applyFont="1">
      <alignment readingOrder="0" shrinkToFit="0" vertical="center" wrapText="0"/>
    </xf>
    <xf borderId="1" fillId="5" fontId="2" numFmtId="0" xfId="0" applyBorder="1" applyFill="1" applyFont="1"/>
    <xf borderId="2" fillId="6" fontId="2" numFmtId="0" xfId="0" applyAlignment="1" applyBorder="1" applyFill="1" applyFont="1">
      <alignment horizontal="center" readingOrder="0"/>
    </xf>
    <xf borderId="1" fillId="7" fontId="2" numFmtId="0" xfId="0" applyAlignment="1" applyBorder="1" applyFill="1" applyFont="1">
      <alignment readingOrder="0"/>
    </xf>
    <xf borderId="2" fillId="0" fontId="2" numFmtId="0" xfId="0" applyAlignment="1" applyBorder="1" applyFont="1">
      <alignment horizontal="center" readingOrder="0"/>
    </xf>
    <xf borderId="1" fillId="0" fontId="1" numFmtId="0" xfId="0" applyAlignment="1" applyBorder="1" applyFont="1">
      <alignment shrinkToFit="0" vertical="center" wrapText="0"/>
    </xf>
    <xf borderId="0" fillId="0" fontId="2" numFmtId="0" xfId="0" applyAlignment="1" applyFont="1">
      <alignment horizontal="center"/>
    </xf>
    <xf borderId="1" fillId="8" fontId="2" numFmtId="0" xfId="0" applyAlignment="1" applyBorder="1" applyFill="1" applyFont="1">
      <alignment readingOrder="0"/>
    </xf>
    <xf borderId="1" fillId="0" fontId="2" numFmtId="0" xfId="0" applyAlignment="1" applyBorder="1" applyFont="1">
      <alignment horizontal="center" readingOrder="0" shrinkToFit="0" vertical="center" wrapText="0"/>
    </xf>
    <xf borderId="1" fillId="5" fontId="2" numFmtId="0" xfId="0" applyAlignment="1" applyBorder="1" applyFont="1">
      <alignment readingOrder="0"/>
    </xf>
    <xf borderId="1" fillId="3" fontId="1" numFmtId="0" xfId="0" applyAlignment="1" applyBorder="1" applyFont="1">
      <alignment readingOrder="0"/>
    </xf>
    <xf borderId="1" fillId="5" fontId="1" numFmtId="0" xfId="0" applyBorder="1" applyFont="1"/>
    <xf borderId="1" fillId="7" fontId="1" numFmtId="0" xfId="0" applyAlignment="1" applyBorder="1" applyFont="1">
      <alignment readingOrder="0"/>
    </xf>
    <xf borderId="1" fillId="8" fontId="1" numFmtId="0" xfId="0" applyAlignment="1" applyBorder="1" applyFont="1">
      <alignment readingOrder="0"/>
    </xf>
    <xf borderId="1" fillId="0" fontId="1" numFmtId="0" xfId="0" applyAlignment="1" applyBorder="1" applyFont="1">
      <alignment readingOrder="0" shrinkToFit="0" vertical="center" wrapText="0"/>
    </xf>
    <xf borderId="1" fillId="0" fontId="2" numFmtId="0" xfId="0" applyAlignment="1" applyBorder="1" applyFont="1">
      <alignment horizontal="center" shrinkToFit="0" vertical="center" wrapText="0"/>
    </xf>
    <xf borderId="0" fillId="0" fontId="1" numFmtId="0" xfId="0" applyAlignment="1" applyFont="1">
      <alignment horizontal="center"/>
    </xf>
    <xf borderId="1" fillId="0" fontId="2" numFmtId="0" xfId="0" applyAlignment="1" applyBorder="1" applyFont="1">
      <alignment horizontal="center"/>
    </xf>
    <xf borderId="6" fillId="0" fontId="2" numFmtId="49" xfId="0" applyAlignment="1" applyBorder="1" applyFont="1" applyNumberFormat="1">
      <alignment shrinkToFit="0" vertical="center" wrapText="0"/>
    </xf>
    <xf borderId="5" fillId="0" fontId="2" numFmtId="0" xfId="0" applyAlignment="1" applyBorder="1" applyFont="1">
      <alignment shrinkToFit="0" vertical="center" wrapText="0"/>
    </xf>
    <xf borderId="5" fillId="0" fontId="2" numFmtId="0" xfId="0" applyAlignment="1" applyBorder="1" applyFont="1">
      <alignment readingOrder="0" shrinkToFit="0" vertical="center" wrapText="0"/>
    </xf>
    <xf borderId="5" fillId="0" fontId="2" numFmtId="0" xfId="0" applyAlignment="1" applyBorder="1" applyFont="1">
      <alignment horizontal="center" readingOrder="0" shrinkToFit="0" vertical="center" wrapText="0"/>
    </xf>
    <xf borderId="7" fillId="0" fontId="2" numFmtId="165" xfId="0" applyAlignment="1" applyBorder="1" applyFont="1" applyNumberFormat="1">
      <alignment shrinkToFit="0" vertical="center" wrapText="0"/>
    </xf>
    <xf borderId="8" fillId="0" fontId="2" numFmtId="49" xfId="0" applyAlignment="1" applyBorder="1" applyFont="1" applyNumberFormat="1">
      <alignment shrinkToFit="0" vertical="center" wrapText="0"/>
    </xf>
    <xf borderId="9" fillId="0" fontId="2" numFmtId="0" xfId="0" applyAlignment="1" applyBorder="1" applyFont="1">
      <alignment shrinkToFit="0" vertical="center" wrapText="0"/>
    </xf>
    <xf borderId="9" fillId="0" fontId="2" numFmtId="0" xfId="0" applyAlignment="1" applyBorder="1" applyFont="1">
      <alignment readingOrder="0" shrinkToFit="0" vertical="center" wrapText="0"/>
    </xf>
    <xf borderId="9" fillId="0" fontId="2" numFmtId="0" xfId="0" applyAlignment="1" applyBorder="1" applyFont="1">
      <alignment horizontal="center" readingOrder="0" shrinkToFit="0" vertical="center" wrapText="0"/>
    </xf>
    <xf borderId="10" fillId="0" fontId="2" numFmtId="165" xfId="0" applyAlignment="1" applyBorder="1" applyFont="1" applyNumberFormat="1">
      <alignment shrinkToFit="0" vertical="center" wrapText="0"/>
    </xf>
    <xf borderId="11" fillId="0" fontId="2" numFmtId="49" xfId="0" applyAlignment="1" applyBorder="1" applyFont="1" applyNumberFormat="1">
      <alignment shrinkToFit="0" vertical="center" wrapText="0"/>
    </xf>
    <xf borderId="12" fillId="0" fontId="2" numFmtId="0" xfId="0" applyAlignment="1" applyBorder="1" applyFont="1">
      <alignment shrinkToFit="0" vertical="center" wrapText="0"/>
    </xf>
    <xf borderId="12" fillId="0" fontId="2" numFmtId="0" xfId="0" applyAlignment="1" applyBorder="1" applyFont="1">
      <alignment readingOrder="0" shrinkToFit="0" vertical="center" wrapText="0"/>
    </xf>
    <xf borderId="12" fillId="0" fontId="2" numFmtId="0" xfId="0" applyAlignment="1" applyBorder="1" applyFont="1">
      <alignment horizontal="center" readingOrder="0" shrinkToFit="0" vertical="center" wrapText="0"/>
    </xf>
    <xf borderId="13" fillId="0" fontId="2" numFmtId="165" xfId="0" applyAlignment="1" applyBorder="1" applyFont="1" applyNumberFormat="1">
      <alignment shrinkToFit="0" vertical="center" wrapText="0"/>
    </xf>
    <xf borderId="14" fillId="0" fontId="1" numFmtId="0" xfId="0" applyAlignment="1" applyBorder="1" applyFont="1">
      <alignment horizontal="left" readingOrder="0" shrinkToFit="0" vertical="center" wrapText="0"/>
    </xf>
    <xf borderId="15" fillId="0" fontId="1" numFmtId="0" xfId="0" applyAlignment="1" applyBorder="1" applyFont="1">
      <alignment horizontal="left" readingOrder="0" shrinkToFit="0" vertical="center" wrapText="0"/>
    </xf>
    <xf borderId="16" fillId="0" fontId="1" numFmtId="0" xfId="0" applyAlignment="1" applyBorder="1" applyFont="1">
      <alignment horizontal="left" readingOrder="0" shrinkToFit="0" vertical="center" wrapText="0"/>
    </xf>
    <xf borderId="1" fillId="0" fontId="2" numFmtId="0" xfId="0" applyAlignment="1" applyBorder="1" applyFont="1">
      <alignment readingOrder="0" shrinkToFit="0" vertical="center" wrapText="0"/>
    </xf>
    <xf borderId="1" fillId="0" fontId="2" numFmtId="164" xfId="0" applyAlignment="1" applyBorder="1" applyFont="1" applyNumberFormat="1">
      <alignment readingOrder="0" shrinkToFit="0" vertical="center" wrapText="0"/>
    </xf>
    <xf borderId="1" fillId="0" fontId="2" numFmtId="0" xfId="0" applyAlignment="1" applyBorder="1" applyFont="1">
      <alignment shrinkToFit="0" vertical="center" wrapText="0"/>
    </xf>
    <xf borderId="0" fillId="0" fontId="2" numFmtId="0" xfId="0" applyAlignment="1" applyFont="1">
      <alignment readingOrder="0"/>
    </xf>
    <xf borderId="0" fillId="9" fontId="5" numFmtId="166" xfId="0" applyAlignment="1" applyFill="1" applyFont="1" applyNumberFormat="1">
      <alignment horizontal="left" readingOrder="0"/>
    </xf>
    <xf borderId="0" fillId="10" fontId="2" numFmtId="0" xfId="0" applyFill="1" applyFont="1"/>
    <xf borderId="2" fillId="6" fontId="6" numFmtId="167" xfId="0" applyAlignment="1" applyBorder="1" applyFont="1" applyNumberFormat="1">
      <alignment horizontal="center" readingOrder="0"/>
    </xf>
    <xf borderId="0" fillId="10" fontId="6" numFmtId="167" xfId="0" applyAlignment="1" applyFont="1" applyNumberFormat="1">
      <alignment horizontal="center" readingOrder="0"/>
    </xf>
    <xf borderId="0" fillId="0" fontId="6" numFmtId="167" xfId="0" applyAlignment="1" applyFont="1" applyNumberFormat="1">
      <alignment horizontal="center" readingOrder="0"/>
    </xf>
    <xf borderId="1" fillId="6" fontId="7" numFmtId="0" xfId="0" applyAlignment="1" applyBorder="1" applyFont="1">
      <alignment readingOrder="0"/>
    </xf>
    <xf borderId="1" fillId="6" fontId="8" numFmtId="0" xfId="0" applyAlignment="1" applyBorder="1" applyFont="1">
      <alignment readingOrder="0"/>
    </xf>
    <xf borderId="2" fillId="6" fontId="8" numFmtId="0" xfId="0" applyAlignment="1" applyBorder="1" applyFont="1">
      <alignment readingOrder="0"/>
    </xf>
    <xf borderId="2" fillId="11" fontId="8" numFmtId="0" xfId="0" applyAlignment="1" applyBorder="1" applyFill="1" applyFont="1">
      <alignment readingOrder="0"/>
    </xf>
    <xf borderId="1" fillId="11" fontId="8" numFmtId="0" xfId="0" applyAlignment="1" applyBorder="1" applyFont="1">
      <alignment readingOrder="0"/>
    </xf>
    <xf borderId="2" fillId="6" fontId="9" numFmtId="0" xfId="0" applyAlignment="1" applyBorder="1" applyFont="1">
      <alignment horizontal="center" readingOrder="0"/>
    </xf>
    <xf borderId="3" fillId="10" fontId="3" numFmtId="0" xfId="0" applyBorder="1" applyFont="1"/>
    <xf borderId="4" fillId="10" fontId="3" numFmtId="0" xfId="0" applyBorder="1" applyFont="1"/>
    <xf borderId="3" fillId="12" fontId="3" numFmtId="0" xfId="0" applyBorder="1" applyFill="1" applyFont="1"/>
    <xf borderId="4" fillId="12" fontId="3" numFmtId="0" xfId="0" applyBorder="1" applyFont="1"/>
    <xf borderId="0" fillId="6" fontId="10" numFmtId="0" xfId="0" applyAlignment="1" applyFont="1">
      <alignment horizontal="left" readingOrder="0"/>
    </xf>
    <xf borderId="0" fillId="0" fontId="11" numFmtId="0" xfId="0" applyFont="1"/>
    <xf borderId="0" fillId="0" fontId="11" numFmtId="0" xfId="0" applyAlignment="1" applyFont="1">
      <alignment horizontal="center"/>
    </xf>
    <xf borderId="0" fillId="10" fontId="11" numFmtId="0" xfId="0" applyFont="1"/>
    <xf borderId="0" fillId="5" fontId="5" numFmtId="166" xfId="0" applyAlignment="1" applyFont="1" applyNumberFormat="1">
      <alignment horizontal="left" readingOrder="0"/>
    </xf>
    <xf borderId="0" fillId="13" fontId="5" numFmtId="166" xfId="0" applyAlignment="1" applyFill="1" applyFont="1" applyNumberFormat="1">
      <alignment horizontal="left" readingOrder="0"/>
    </xf>
    <xf borderId="1" fillId="6" fontId="7" numFmtId="0" xfId="0" applyAlignment="1" applyBorder="1" applyFont="1">
      <alignment vertical="bottom"/>
    </xf>
    <xf borderId="17" fillId="6" fontId="7" numFmtId="0" xfId="0" applyAlignment="1" applyBorder="1" applyFont="1">
      <alignment vertical="bottom"/>
    </xf>
    <xf borderId="4" fillId="6" fontId="12" numFmtId="0" xfId="0" applyAlignment="1" applyBorder="1" applyFont="1">
      <alignment readingOrder="0" vertical="bottom"/>
    </xf>
    <xf borderId="1" fillId="11" fontId="7" numFmtId="0" xfId="0" applyAlignment="1" applyBorder="1" applyFont="1">
      <alignment readingOrder="0"/>
    </xf>
    <xf borderId="0" fillId="14" fontId="5" numFmtId="166" xfId="0" applyAlignment="1" applyFill="1" applyFont="1" applyNumberFormat="1">
      <alignment horizontal="left" readingOrder="0"/>
    </xf>
    <xf borderId="1" fillId="6" fontId="7" numFmtId="0" xfId="0" applyAlignment="1" applyBorder="1" applyFont="1">
      <alignment readingOrder="0" vertical="bottom"/>
    </xf>
    <xf borderId="4" fillId="6" fontId="7" numFmtId="0" xfId="0" applyAlignment="1" applyBorder="1" applyFont="1">
      <alignment readingOrder="0" vertical="bottom"/>
    </xf>
    <xf borderId="4" fillId="6" fontId="7" numFmtId="0" xfId="0" applyAlignment="1" applyBorder="1" applyFont="1">
      <alignment vertical="bottom"/>
    </xf>
    <xf borderId="0" fillId="7" fontId="5" numFmtId="166" xfId="0" applyAlignment="1" applyFont="1" applyNumberFormat="1">
      <alignment horizontal="left" readingOrder="0"/>
    </xf>
    <xf borderId="0" fillId="3" fontId="5" numFmtId="166" xfId="0" applyAlignment="1" applyFont="1" applyNumberFormat="1">
      <alignment horizontal="left" readingOrder="0"/>
    </xf>
    <xf borderId="17" fillId="6" fontId="7" numFmtId="0" xfId="0" applyAlignment="1" applyBorder="1" applyFont="1">
      <alignment readingOrder="0" vertical="bottom"/>
    </xf>
    <xf borderId="3" fillId="6" fontId="9" numFmtId="0" xfId="0" applyAlignment="1" applyBorder="1" applyFont="1">
      <alignment horizontal="center" readingOrder="0"/>
    </xf>
    <xf borderId="1" fillId="6" fontId="8" numFmtId="0" xfId="0" applyAlignment="1" applyBorder="1" applyFont="1">
      <alignment horizontal="left" readingOrder="0"/>
    </xf>
    <xf borderId="1" fillId="6" fontId="13" numFmtId="0" xfId="0" applyAlignment="1" applyBorder="1" applyFont="1">
      <alignment horizontal="left" readingOrder="0"/>
    </xf>
    <xf borderId="0" fillId="15" fontId="5" numFmtId="166" xfId="0" applyAlignment="1" applyFill="1" applyFont="1" applyNumberFormat="1">
      <alignment horizontal="left" readingOrder="0"/>
    </xf>
    <xf borderId="4" fillId="6" fontId="13" numFmtId="0" xfId="0" applyAlignment="1" applyBorder="1" applyFont="1">
      <alignment horizontal="left" readingOrder="0"/>
    </xf>
    <xf borderId="4" fillId="6" fontId="9" numFmtId="0" xfId="0" applyAlignment="1" applyBorder="1" applyFont="1">
      <alignment horizontal="center" readingOrder="0"/>
    </xf>
    <xf borderId="1" fillId="6" fontId="13" numFmtId="0" xfId="0" applyAlignment="1" applyBorder="1" applyFont="1">
      <alignment horizontal="left" readingOrder="0"/>
    </xf>
    <xf borderId="0" fillId="8" fontId="5" numFmtId="166" xfId="0" applyAlignment="1" applyFont="1" applyNumberFormat="1">
      <alignment horizontal="left" readingOrder="0"/>
    </xf>
    <xf borderId="2" fillId="6" fontId="6" numFmtId="0" xfId="0" applyAlignment="1" applyBorder="1" applyFont="1">
      <alignment horizontal="center" readingOrder="0"/>
    </xf>
    <xf borderId="0" fillId="16" fontId="5" numFmtId="166" xfId="0" applyAlignment="1" applyFill="1" applyFont="1" applyNumberFormat="1">
      <alignment horizontal="left" readingOrder="0"/>
    </xf>
    <xf borderId="0" fillId="17" fontId="5" numFmtId="166" xfId="0" applyAlignment="1" applyFill="1" applyFont="1" applyNumberFormat="1">
      <alignment horizontal="left" readingOrder="0"/>
    </xf>
    <xf borderId="2" fillId="6" fontId="6" numFmtId="168" xfId="0" applyAlignment="1" applyBorder="1" applyFont="1" applyNumberFormat="1">
      <alignment horizontal="center" readingOrder="0"/>
    </xf>
    <xf borderId="0" fillId="6" fontId="7" numFmtId="0" xfId="0" applyAlignment="1" applyFont="1">
      <alignment readingOrder="0" vertical="bottom"/>
    </xf>
    <xf borderId="0" fillId="6" fontId="8" numFmtId="0" xfId="0" applyAlignment="1" applyFont="1">
      <alignment readingOrder="0"/>
    </xf>
    <xf borderId="0" fillId="0" fontId="2" numFmtId="0" xfId="0" applyAlignment="1" applyFont="1">
      <alignment horizontal="left"/>
    </xf>
    <xf borderId="2" fillId="13" fontId="6" numFmtId="0" xfId="0" applyAlignment="1" applyBorder="1" applyFont="1">
      <alignment horizontal="center" readingOrder="0"/>
    </xf>
    <xf borderId="0" fillId="0" fontId="6" numFmtId="0" xfId="0" applyAlignment="1" applyFont="1">
      <alignment horizontal="center" readingOrder="0"/>
    </xf>
    <xf borderId="0" fillId="10" fontId="6" numFmtId="0" xfId="0" applyAlignment="1" applyFont="1">
      <alignment horizontal="center" readingOrder="0"/>
    </xf>
    <xf borderId="1" fillId="3" fontId="7" numFmtId="0" xfId="0" applyAlignment="1" applyBorder="1" applyFont="1">
      <alignment readingOrder="0"/>
    </xf>
    <xf borderId="1" fillId="3" fontId="8" numFmtId="0" xfId="0" applyAlignment="1" applyBorder="1" applyFont="1">
      <alignment readingOrder="0"/>
    </xf>
    <xf borderId="18" fillId="3" fontId="7" numFmtId="0" xfId="0" applyAlignment="1" applyBorder="1" applyFont="1">
      <alignment readingOrder="0"/>
    </xf>
    <xf borderId="1" fillId="3" fontId="7" numFmtId="0" xfId="0" applyAlignment="1" applyBorder="1" applyFont="1">
      <alignment horizontal="left" readingOrder="0"/>
    </xf>
    <xf borderId="1" fillId="13" fontId="14" numFmtId="0" xfId="0" applyAlignment="1" applyBorder="1" applyFont="1">
      <alignment horizontal="center" readingOrder="0"/>
    </xf>
    <xf quotePrefix="1" borderId="0" fillId="13" fontId="15" numFmtId="49" xfId="0" applyAlignment="1" applyFont="1" applyNumberFormat="1">
      <alignment horizontal="center" readingOrder="0"/>
    </xf>
    <xf borderId="19" fillId="0" fontId="16" numFmtId="0" xfId="0" applyAlignment="1" applyBorder="1" applyFont="1">
      <alignment horizontal="center" readingOrder="0"/>
    </xf>
    <xf borderId="1" fillId="13" fontId="6" numFmtId="0" xfId="0" applyAlignment="1" applyBorder="1" applyFont="1">
      <alignment horizontal="center" readingOrder="0"/>
    </xf>
    <xf borderId="0" fillId="0" fontId="16" numFmtId="0" xfId="0" applyAlignment="1" applyFont="1">
      <alignment horizontal="center" readingOrder="0"/>
    </xf>
    <xf borderId="0" fillId="18" fontId="8" numFmtId="0" xfId="0" applyAlignment="1" applyFill="1" applyFont="1">
      <alignment readingOrder="0"/>
    </xf>
    <xf borderId="1" fillId="18" fontId="8" numFmtId="0" xfId="0" applyAlignment="1" applyBorder="1" applyFont="1">
      <alignment readingOrder="0"/>
    </xf>
    <xf borderId="1" fillId="18" fontId="7" numFmtId="0" xfId="0" applyAlignment="1" applyBorder="1" applyFont="1">
      <alignment horizontal="left" readingOrder="0"/>
    </xf>
    <xf borderId="18" fillId="18" fontId="8" numFmtId="0" xfId="0" applyAlignment="1" applyBorder="1" applyFont="1">
      <alignment readingOrder="0"/>
    </xf>
    <xf borderId="4" fillId="18" fontId="8" numFmtId="0" xfId="0" applyAlignment="1" applyBorder="1" applyFont="1">
      <alignment readingOrder="0"/>
    </xf>
    <xf borderId="20" fillId="18" fontId="8" numFmtId="0" xfId="0" applyAlignment="1" applyBorder="1" applyFont="1">
      <alignment readingOrder="0"/>
    </xf>
    <xf borderId="19" fillId="13" fontId="8" numFmtId="0" xfId="0" applyAlignment="1" applyBorder="1" applyFont="1">
      <alignment horizontal="center" readingOrder="0"/>
    </xf>
    <xf borderId="2" fillId="13" fontId="7" numFmtId="0" xfId="0" applyAlignment="1" applyBorder="1" applyFont="1">
      <alignment horizontal="center" readingOrder="0"/>
    </xf>
    <xf borderId="19" fillId="0" fontId="8" numFmtId="0" xfId="0" applyAlignment="1" applyBorder="1" applyFont="1">
      <alignment horizontal="center" readingOrder="0"/>
    </xf>
    <xf borderId="1" fillId="13" fontId="8" numFmtId="0" xfId="0" applyAlignment="1" applyBorder="1" applyFont="1">
      <alignment horizontal="center" readingOrder="0"/>
    </xf>
    <xf borderId="0" fillId="0" fontId="8" numFmtId="0" xfId="0" applyAlignment="1" applyFont="1">
      <alignment horizontal="center" readingOrder="0"/>
    </xf>
    <xf borderId="0" fillId="18" fontId="7" numFmtId="0" xfId="0" applyAlignment="1" applyFont="1">
      <alignment readingOrder="0"/>
    </xf>
    <xf borderId="1" fillId="18" fontId="7" numFmtId="0" xfId="0" applyAlignment="1" applyBorder="1" applyFont="1">
      <alignment readingOrder="0"/>
    </xf>
    <xf borderId="20" fillId="18" fontId="7" numFmtId="0" xfId="0" applyAlignment="1" applyBorder="1" applyFont="1">
      <alignment readingOrder="0"/>
    </xf>
    <xf borderId="4" fillId="18" fontId="17" numFmtId="0" xfId="0" applyAlignment="1" applyBorder="1" applyFont="1">
      <alignment readingOrder="0"/>
    </xf>
    <xf borderId="19" fillId="18" fontId="8" numFmtId="0" xfId="0" applyAlignment="1" applyBorder="1" applyFont="1">
      <alignment readingOrder="0"/>
    </xf>
    <xf borderId="2" fillId="19" fontId="7" numFmtId="0" xfId="0" applyAlignment="1" applyBorder="1" applyFill="1" applyFont="1">
      <alignment horizontal="center" readingOrder="0"/>
    </xf>
    <xf borderId="19" fillId="18" fontId="7" numFmtId="0" xfId="0" applyAlignment="1" applyBorder="1" applyFont="1">
      <alignment readingOrder="0"/>
    </xf>
    <xf borderId="19" fillId="13" fontId="7" numFmtId="0" xfId="0" applyAlignment="1" applyBorder="1" applyFont="1">
      <alignment horizontal="center" readingOrder="0"/>
    </xf>
    <xf borderId="1" fillId="13" fontId="7" numFmtId="0" xfId="0" applyAlignment="1" applyBorder="1" applyFont="1">
      <alignment horizontal="center" readingOrder="0"/>
    </xf>
    <xf borderId="21" fillId="18" fontId="8" numFmtId="0" xfId="0" applyAlignment="1" applyBorder="1" applyFont="1">
      <alignment readingOrder="0"/>
    </xf>
    <xf borderId="17" fillId="18" fontId="8" numFmtId="0" xfId="0" applyAlignment="1" applyBorder="1" applyFont="1">
      <alignment readingOrder="0"/>
    </xf>
    <xf borderId="1" fillId="18" fontId="8" numFmtId="0" xfId="0" applyBorder="1" applyFont="1"/>
    <xf borderId="19" fillId="13" fontId="2" numFmtId="0" xfId="0" applyBorder="1" applyFont="1"/>
    <xf borderId="2" fillId="13" fontId="2" numFmtId="0" xfId="0" applyBorder="1" applyFont="1"/>
    <xf borderId="19" fillId="0" fontId="2" numFmtId="0" xfId="0" applyBorder="1" applyFont="1"/>
    <xf borderId="1" fillId="13" fontId="2" numFmtId="0" xfId="0" applyBorder="1" applyFont="1"/>
    <xf borderId="4" fillId="18" fontId="8" numFmtId="0" xfId="0" applyBorder="1" applyFont="1"/>
    <xf borderId="1" fillId="18" fontId="7" numFmtId="0" xfId="0" applyAlignment="1" applyBorder="1" applyFont="1">
      <alignment horizontal="left"/>
    </xf>
    <xf borderId="22" fillId="13" fontId="8" numFmtId="0" xfId="0" applyAlignment="1" applyBorder="1" applyFont="1">
      <alignment horizontal="center" readingOrder="0"/>
    </xf>
    <xf borderId="2" fillId="13" fontId="7" numFmtId="0" xfId="0" applyAlignment="1" applyBorder="1" applyFont="1">
      <alignment horizontal="center"/>
    </xf>
    <xf borderId="1" fillId="13" fontId="8" numFmtId="0" xfId="0" applyAlignment="1" applyBorder="1" applyFont="1">
      <alignment horizontal="center"/>
    </xf>
    <xf borderId="0" fillId="10" fontId="8" numFmtId="0" xfId="0" applyAlignment="1" applyFont="1">
      <alignment readingOrder="0"/>
    </xf>
    <xf borderId="0" fillId="10" fontId="7" numFmtId="0" xfId="0" applyAlignment="1" applyFont="1">
      <alignment readingOrder="0"/>
    </xf>
    <xf borderId="0" fillId="10" fontId="7" numFmtId="0" xfId="0" applyAlignment="1" applyFont="1">
      <alignment horizontal="center" readingOrder="0"/>
    </xf>
    <xf borderId="0" fillId="10" fontId="8" numFmtId="0" xfId="0" applyAlignment="1" applyFont="1">
      <alignment horizontal="left" readingOrder="0"/>
    </xf>
    <xf borderId="0" fillId="10" fontId="8" numFmtId="0" xfId="0" applyAlignment="1" applyFont="1">
      <alignment readingOrder="0"/>
    </xf>
    <xf borderId="19" fillId="0" fontId="6" numFmtId="0" xfId="0" applyAlignment="1" applyBorder="1" applyFont="1">
      <alignment horizontal="center" readingOrder="0"/>
    </xf>
    <xf borderId="2" fillId="13" fontId="6" numFmtId="0" xfId="0" applyAlignment="1" applyBorder="1" applyFont="1">
      <alignment horizontal="center" vertical="bottom"/>
    </xf>
    <xf borderId="17" fillId="13" fontId="14" numFmtId="0" xfId="0" applyAlignment="1" applyBorder="1" applyFont="1">
      <alignment horizontal="center" vertical="bottom"/>
    </xf>
    <xf borderId="23" fillId="13" fontId="6" numFmtId="0" xfId="0" applyAlignment="1" applyBorder="1" applyFont="1">
      <alignment horizontal="center" vertical="bottom"/>
    </xf>
    <xf borderId="18" fillId="18" fontId="7" numFmtId="0" xfId="0" applyAlignment="1" applyBorder="1" applyFont="1">
      <alignment vertical="bottom"/>
    </xf>
    <xf borderId="4" fillId="18" fontId="7" numFmtId="0" xfId="0" applyAlignment="1" applyBorder="1" applyFont="1">
      <alignment vertical="bottom"/>
    </xf>
    <xf borderId="19" fillId="13" fontId="8" numFmtId="0" xfId="0" applyAlignment="1" applyBorder="1" applyFont="1">
      <alignment horizontal="center" readingOrder="0" shrinkToFit="0" wrapText="0"/>
    </xf>
    <xf borderId="20" fillId="13" fontId="7" numFmtId="0" xfId="0" applyAlignment="1" applyBorder="1" applyFont="1">
      <alignment horizontal="center" readingOrder="0" vertical="bottom"/>
    </xf>
    <xf borderId="23" fillId="13" fontId="7" numFmtId="0" xfId="0" applyAlignment="1" applyBorder="1" applyFont="1">
      <alignment horizontal="center" readingOrder="0" vertical="bottom"/>
    </xf>
    <xf borderId="24" fillId="18" fontId="8" numFmtId="0" xfId="0" applyAlignment="1" applyBorder="1" applyFont="1">
      <alignment readingOrder="0"/>
    </xf>
    <xf borderId="19" fillId="0" fontId="8" numFmtId="0" xfId="0" applyAlignment="1" applyBorder="1" applyFont="1">
      <alignment horizontal="center"/>
    </xf>
    <xf borderId="24" fillId="18" fontId="7" numFmtId="0" xfId="0" applyAlignment="1" applyBorder="1" applyFont="1">
      <alignment readingOrder="0"/>
    </xf>
    <xf borderId="20" fillId="13" fontId="7" numFmtId="0" xfId="0" applyAlignment="1" applyBorder="1" applyFont="1">
      <alignment horizontal="center" vertical="bottom"/>
    </xf>
    <xf borderId="23" fillId="13" fontId="7" numFmtId="0" xfId="0" applyAlignment="1" applyBorder="1" applyFont="1">
      <alignment horizontal="center" vertical="bottom"/>
    </xf>
    <xf borderId="20" fillId="13" fontId="18" numFmtId="0" xfId="0" applyAlignment="1" applyBorder="1" applyFont="1">
      <alignment vertical="bottom"/>
    </xf>
    <xf borderId="23" fillId="13" fontId="18" numFmtId="0" xfId="0" applyAlignment="1" applyBorder="1" applyFont="1">
      <alignment vertical="bottom"/>
    </xf>
    <xf borderId="22" fillId="18" fontId="8" numFmtId="0" xfId="0" applyAlignment="1" applyBorder="1" applyFont="1">
      <alignment readingOrder="0"/>
    </xf>
    <xf borderId="17" fillId="13" fontId="18" numFmtId="0" xfId="0" applyAlignment="1" applyBorder="1" applyFont="1">
      <alignment vertical="bottom"/>
    </xf>
    <xf borderId="0" fillId="10" fontId="2" numFmtId="0" xfId="0" applyAlignment="1" applyFont="1">
      <alignment horizontal="left"/>
    </xf>
    <xf borderId="25" fillId="18" fontId="8" numFmtId="0" xfId="0" applyAlignment="1" applyBorder="1" applyFont="1">
      <alignment readingOrder="0"/>
    </xf>
    <xf borderId="20" fillId="18" fontId="8" numFmtId="0" xfId="0" applyBorder="1" applyFont="1"/>
    <xf borderId="0" fillId="10" fontId="2" numFmtId="0" xfId="0" applyAlignment="1" applyFont="1">
      <alignment horizontal="center"/>
    </xf>
    <xf borderId="19" fillId="18" fontId="8" numFmtId="0" xfId="0" applyBorder="1" applyFont="1"/>
    <xf borderId="19" fillId="18" fontId="7" numFmtId="0" xfId="0" applyBorder="1" applyFont="1"/>
    <xf borderId="22" fillId="18" fontId="19" numFmtId="0" xfId="0" applyAlignment="1" applyBorder="1" applyFont="1">
      <alignment readingOrder="0"/>
    </xf>
    <xf borderId="1" fillId="18" fontId="19" numFmtId="0" xfId="0" applyAlignment="1" applyBorder="1" applyFont="1">
      <alignment readingOrder="0"/>
    </xf>
    <xf borderId="1" fillId="18" fontId="19" numFmtId="0" xfId="0" applyAlignment="1" applyBorder="1" applyFont="1">
      <alignment horizontal="left" readingOrder="0"/>
    </xf>
    <xf borderId="0" fillId="4" fontId="5" numFmtId="166" xfId="0" applyAlignment="1" applyFont="1" applyNumberFormat="1">
      <alignment horizontal="left" readingOrder="0"/>
    </xf>
    <xf borderId="1" fillId="18" fontId="8" numFmtId="0" xfId="0" applyBorder="1" applyFont="1"/>
    <xf borderId="1" fillId="18" fontId="7" numFmtId="0" xfId="0" applyBorder="1" applyFont="1"/>
    <xf borderId="0" fillId="20" fontId="5" numFmtId="166" xfId="0" applyAlignment="1" applyFill="1" applyFont="1" applyNumberFormat="1">
      <alignment horizontal="left" readingOrder="0"/>
    </xf>
    <xf borderId="1" fillId="18" fontId="7" numFmtId="0" xfId="0" applyAlignment="1" applyBorder="1" applyFont="1">
      <alignment vertical="bottom"/>
    </xf>
    <xf borderId="1" fillId="18" fontId="7" numFmtId="0" xfId="0" applyAlignment="1" applyBorder="1" applyFont="1">
      <alignment horizontal="left" vertical="bottom"/>
    </xf>
    <xf borderId="0" fillId="21" fontId="5" numFmtId="166" xfId="0" applyAlignment="1" applyFill="1" applyFont="1" applyNumberFormat="1">
      <alignment horizontal="left" readingOrder="0"/>
    </xf>
    <xf borderId="2" fillId="14" fontId="6" numFmtId="0" xfId="0" applyAlignment="1" applyBorder="1" applyFont="1">
      <alignment horizontal="center" readingOrder="0" vertical="bottom"/>
    </xf>
    <xf borderId="17" fillId="14" fontId="14" numFmtId="0" xfId="0" applyAlignment="1" applyBorder="1" applyFont="1">
      <alignment horizontal="center" vertical="bottom"/>
    </xf>
    <xf borderId="23" fillId="14" fontId="6" numFmtId="0" xfId="0" applyAlignment="1" applyBorder="1" applyFont="1">
      <alignment horizontal="center" vertical="bottom"/>
    </xf>
    <xf borderId="20" fillId="14" fontId="7" numFmtId="0" xfId="0" applyAlignment="1" applyBorder="1" applyFont="1">
      <alignment horizontal="center" readingOrder="0" vertical="bottom"/>
    </xf>
    <xf borderId="23" fillId="14" fontId="7" numFmtId="0" xfId="0" applyAlignment="1" applyBorder="1" applyFont="1">
      <alignment horizontal="center" readingOrder="0" vertical="bottom"/>
    </xf>
    <xf borderId="4" fillId="6" fontId="12" numFmtId="0" xfId="0" applyAlignment="1" applyBorder="1" applyFont="1">
      <alignment vertical="bottom"/>
    </xf>
    <xf borderId="1" fillId="6" fontId="7" numFmtId="0" xfId="0" applyAlignment="1" applyBorder="1" applyFont="1">
      <alignment vertical="bottom"/>
    </xf>
    <xf borderId="1" fillId="6" fontId="20" numFmtId="0" xfId="0" applyAlignment="1" applyBorder="1" applyFont="1">
      <alignment readingOrder="0" vertical="bottom"/>
    </xf>
    <xf borderId="20" fillId="14" fontId="12" numFmtId="0" xfId="0" applyAlignment="1" applyBorder="1" applyFont="1">
      <alignment horizontal="center" readingOrder="0" vertical="bottom"/>
    </xf>
    <xf borderId="23" fillId="14" fontId="12" numFmtId="0" xfId="0" applyAlignment="1" applyBorder="1" applyFont="1">
      <alignment horizontal="center" readingOrder="0" vertical="bottom"/>
    </xf>
    <xf borderId="17" fillId="14" fontId="12" numFmtId="0" xfId="0" applyAlignment="1" applyBorder="1" applyFont="1">
      <alignment horizontal="center" readingOrder="0" vertical="bottom"/>
    </xf>
    <xf borderId="17" fillId="6" fontId="20" numFmtId="0" xfId="0" applyAlignment="1" applyBorder="1" applyFont="1">
      <alignment vertical="bottom"/>
    </xf>
    <xf borderId="1" fillId="6" fontId="20" numFmtId="0" xfId="0" applyAlignment="1" applyBorder="1" applyFont="1">
      <alignment vertical="bottom"/>
    </xf>
    <xf borderId="2" fillId="14" fontId="6" numFmtId="0" xfId="0" applyAlignment="1" applyBorder="1" applyFont="1">
      <alignment horizontal="center" vertical="bottom"/>
    </xf>
    <xf borderId="17" fillId="14" fontId="14" numFmtId="0" xfId="0" applyAlignment="1" applyBorder="1" applyFont="1">
      <alignment horizontal="center" vertical="bottom"/>
    </xf>
    <xf borderId="23" fillId="14" fontId="6" numFmtId="0" xfId="0" applyAlignment="1" applyBorder="1" applyFont="1">
      <alignment horizontal="center" vertical="bottom"/>
    </xf>
    <xf borderId="20" fillId="14" fontId="12" numFmtId="0" xfId="0" applyAlignment="1" applyBorder="1" applyFont="1">
      <alignment horizontal="center" vertical="bottom"/>
    </xf>
    <xf borderId="23" fillId="14" fontId="12" numFmtId="0" xfId="0" applyAlignment="1" applyBorder="1" applyFont="1">
      <alignment horizontal="center" vertical="bottom"/>
    </xf>
    <xf borderId="17" fillId="14" fontId="12" numFmtId="0" xfId="0" applyAlignment="1" applyBorder="1" applyFont="1">
      <alignment horizontal="center" vertical="bottom"/>
    </xf>
    <xf borderId="0" fillId="22" fontId="2" numFmtId="0" xfId="0" applyAlignment="1" applyFill="1" applyFont="1">
      <alignment readingOrder="0"/>
    </xf>
    <xf borderId="0" fillId="23" fontId="21" numFmtId="0" xfId="0" applyAlignment="1" applyFill="1" applyFont="1">
      <alignment readingOrder="0"/>
    </xf>
    <xf borderId="0" fillId="23" fontId="2" numFmtId="0" xfId="0" applyAlignment="1" applyFont="1">
      <alignment readingOrder="0"/>
    </xf>
    <xf borderId="0" fillId="24" fontId="21" numFmtId="0" xfId="0" applyAlignment="1" applyFill="1" applyFont="1">
      <alignment readingOrder="0"/>
    </xf>
    <xf borderId="0" fillId="24" fontId="2" numFmtId="0" xfId="0" applyAlignment="1" applyFont="1">
      <alignment readingOrder="0"/>
    </xf>
    <xf borderId="0" fillId="25" fontId="2" numFmtId="0" xfId="0" applyAlignment="1" applyFill="1" applyFont="1">
      <alignment readingOrder="0"/>
    </xf>
    <xf borderId="0" fillId="25" fontId="21" numFmtId="0" xfId="0" applyAlignment="1" applyFont="1">
      <alignment readingOrder="0"/>
    </xf>
    <xf borderId="0" fillId="26" fontId="22" numFmtId="0" xfId="0" applyAlignment="1" applyFill="1" applyFont="1">
      <alignment readingOrder="0"/>
    </xf>
    <xf borderId="0" fillId="26" fontId="2" numFmtId="0" xfId="0" applyAlignment="1" applyFont="1">
      <alignment readingOrder="0"/>
    </xf>
    <xf borderId="0" fillId="24" fontId="2" numFmtId="0" xfId="0" applyAlignment="1" applyFont="1">
      <alignment readingOrder="0"/>
    </xf>
    <xf borderId="0" fillId="27" fontId="2" numFmtId="0" xfId="0" applyAlignment="1" applyFill="1" applyFont="1">
      <alignment readingOrder="0"/>
    </xf>
    <xf borderId="0" fillId="7" fontId="2" numFmtId="0" xfId="0" applyAlignment="1" applyFont="1">
      <alignment readingOrder="0"/>
    </xf>
    <xf borderId="0" fillId="20" fontId="2" numFmtId="0" xfId="0" applyAlignment="1" applyFont="1">
      <alignment readingOrder="0"/>
    </xf>
    <xf borderId="0" fillId="28" fontId="2" numFmtId="0" xfId="0" applyAlignment="1" applyFill="1" applyFont="1">
      <alignment readingOrder="0"/>
    </xf>
    <xf borderId="0" fillId="24" fontId="2" numFmtId="0" xfId="0" applyFont="1"/>
    <xf borderId="0" fillId="27" fontId="22" numFmtId="0" xfId="0" applyAlignment="1" applyFont="1">
      <alignment readingOrder="0"/>
    </xf>
    <xf borderId="0" fillId="7" fontId="22" numFmtId="0" xfId="0" applyAlignment="1" applyFont="1">
      <alignment readingOrder="0"/>
    </xf>
    <xf borderId="0" fillId="22" fontId="22" numFmtId="0" xfId="0" applyAlignment="1" applyFont="1">
      <alignment readingOrder="0"/>
    </xf>
    <xf borderId="0" fillId="20" fontId="22" numFmtId="0" xfId="0" applyAlignment="1" applyFont="1">
      <alignment readingOrder="0"/>
    </xf>
    <xf borderId="0" fillId="28" fontId="22" numFmtId="0" xfId="0" applyAlignment="1" applyFont="1">
      <alignment readingOrder="0"/>
    </xf>
    <xf borderId="0" fillId="24" fontId="22" numFmtId="0" xfId="0" applyAlignment="1" applyFont="1">
      <alignment readingOrder="0"/>
    </xf>
    <xf borderId="0" fillId="22" fontId="22" numFmtId="0" xfId="0" applyAlignment="1" applyFont="1">
      <alignment readingOrder="0"/>
    </xf>
    <xf borderId="0" fillId="28" fontId="2" numFmtId="0" xfId="0" applyAlignment="1" applyFont="1">
      <alignment readingOrder="0"/>
    </xf>
    <xf borderId="0" fillId="28" fontId="22" numFmtId="0" xfId="0" applyAlignment="1" applyFont="1">
      <alignment readingOrder="0"/>
    </xf>
    <xf borderId="0" fillId="24" fontId="22" numFmtId="0" xfId="0" applyAlignment="1" applyFont="1">
      <alignment readingOrder="0"/>
    </xf>
    <xf borderId="0" fillId="24" fontId="2" numFmtId="0" xfId="0" applyAlignment="1" applyFont="1">
      <alignment readingOrder="0"/>
    </xf>
    <xf borderId="0" fillId="23" fontId="22" numFmtId="0" xfId="0" applyAlignment="1" applyFont="1">
      <alignment readingOrder="0"/>
    </xf>
    <xf borderId="0" fillId="23" fontId="23" numFmtId="0" xfId="0" applyAlignment="1" applyFont="1">
      <alignment readingOrder="0"/>
    </xf>
    <xf borderId="0" fillId="29" fontId="22" numFmtId="0" xfId="0" applyAlignment="1" applyFill="1" applyFont="1">
      <alignment readingOrder="0"/>
    </xf>
    <xf borderId="0" fillId="29" fontId="2" numFmtId="0" xfId="0" applyAlignment="1" applyFont="1">
      <alignment readingOrder="0"/>
    </xf>
    <xf borderId="0" fillId="25" fontId="22" numFmtId="0" xfId="0" applyAlignment="1" applyFont="1">
      <alignment readingOrder="0"/>
    </xf>
    <xf borderId="0" fillId="24" fontId="22" numFmtId="0" xfId="0" applyAlignment="1" applyFont="1">
      <alignment readingOrder="0"/>
    </xf>
    <xf borderId="0" fillId="24" fontId="23" numFmtId="0" xfId="0" applyAlignment="1" applyFont="1">
      <alignment readingOrder="0"/>
    </xf>
    <xf borderId="0" fillId="24" fontId="21" numFmtId="0" xfId="0" applyAlignment="1" applyFont="1">
      <alignment readingOrder="0"/>
    </xf>
    <xf borderId="0" fillId="30" fontId="22" numFmtId="0" xfId="0" applyAlignment="1" applyFill="1" applyFont="1">
      <alignment readingOrder="0"/>
    </xf>
    <xf borderId="0" fillId="30" fontId="2" numFmtId="0" xfId="0" applyAlignment="1" applyFont="1">
      <alignment readingOrder="0"/>
    </xf>
    <xf borderId="0" fillId="31" fontId="22" numFmtId="0" xfId="0" applyAlignment="1" applyFill="1" applyFont="1">
      <alignment readingOrder="0"/>
    </xf>
    <xf borderId="0" fillId="31" fontId="2" numFmtId="0" xfId="0" applyAlignment="1" applyFont="1">
      <alignment readingOrder="0"/>
    </xf>
    <xf borderId="0" fillId="13" fontId="2" numFmtId="0" xfId="0" applyAlignment="1" applyFont="1">
      <alignment readingOrder="0"/>
    </xf>
    <xf borderId="0" fillId="13" fontId="22" numFmtId="0" xfId="0" applyAlignment="1" applyFont="1">
      <alignment readingOrder="0"/>
    </xf>
    <xf borderId="0" fillId="4" fontId="22" numFmtId="0" xfId="0" applyAlignment="1" applyFont="1">
      <alignment readingOrder="0"/>
    </xf>
    <xf borderId="0" fillId="32" fontId="22" numFmtId="0" xfId="0" applyAlignment="1" applyFill="1" applyFont="1">
      <alignment readingOrder="0"/>
    </xf>
    <xf borderId="0" fillId="32" fontId="2" numFmtId="0" xfId="0" applyAlignment="1" applyFont="1">
      <alignment readingOrder="0"/>
    </xf>
    <xf borderId="0" fillId="4" fontId="2" numFmtId="0" xfId="0" applyAlignment="1" applyFont="1">
      <alignment readingOrder="0"/>
    </xf>
    <xf borderId="0" fillId="22" fontId="2" numFmtId="0" xfId="0" applyFont="1"/>
    <xf borderId="0" fillId="32" fontId="2" numFmtId="0" xfId="0" applyFont="1"/>
    <xf borderId="0" fillId="31" fontId="2" numFmtId="0" xfId="0" applyAlignment="1" applyFont="1">
      <alignment readingOrder="0"/>
    </xf>
    <xf borderId="0" fillId="31" fontId="22" numFmtId="0" xfId="0" applyAlignment="1" applyFont="1">
      <alignment readingOrder="0"/>
    </xf>
    <xf borderId="0" fillId="13" fontId="22" numFmtId="0" xfId="0" applyAlignment="1" applyFont="1">
      <alignment readingOrder="0"/>
    </xf>
    <xf borderId="0" fillId="4" fontId="22" numFmtId="0" xfId="0" applyAlignment="1" applyFont="1">
      <alignment readingOrder="0"/>
    </xf>
    <xf borderId="0" fillId="4" fontId="2" numFmtId="0" xfId="0" applyAlignment="1" applyFont="1">
      <alignment readingOrder="0"/>
    </xf>
    <xf borderId="0" fillId="33" fontId="22" numFmtId="0" xfId="0" applyAlignment="1" applyFill="1" applyFont="1">
      <alignment readingOrder="0"/>
    </xf>
    <xf borderId="0" fillId="33" fontId="23" numFmtId="0" xfId="0" applyAlignment="1" applyFont="1">
      <alignment readingOrder="0"/>
    </xf>
    <xf borderId="0" fillId="3" fontId="22" numFmtId="0" xfId="0" applyAlignment="1" applyFont="1">
      <alignment readingOrder="0"/>
    </xf>
    <xf borderId="0" fillId="3" fontId="2" numFmtId="0" xfId="0" applyAlignment="1" applyFont="1">
      <alignment readingOrder="0"/>
    </xf>
    <xf borderId="0" fillId="24" fontId="22" numFmtId="0" xfId="0" applyAlignment="1" applyFont="1">
      <alignment readingOrder="0"/>
    </xf>
    <xf borderId="0" fillId="24" fontId="2" numFmtId="0" xfId="0" applyAlignment="1" applyFont="1">
      <alignment readingOrder="0"/>
    </xf>
    <xf borderId="0" fillId="24" fontId="23" numFmtId="0" xfId="0" applyAlignment="1" applyFont="1">
      <alignment readingOrder="0"/>
    </xf>
    <xf borderId="0" fillId="26" fontId="2" numFmtId="0" xfId="0" applyFont="1"/>
    <xf borderId="0" fillId="0" fontId="2" numFmtId="169" xfId="0" applyAlignment="1" applyFont="1" applyNumberFormat="1">
      <alignment readingOrder="0"/>
    </xf>
    <xf borderId="0" fillId="34" fontId="2" numFmtId="0" xfId="0" applyAlignment="1" applyFill="1" applyFont="1">
      <alignment readingOrder="0"/>
    </xf>
    <xf borderId="0" fillId="35" fontId="2" numFmtId="0" xfId="0" applyAlignment="1" applyFill="1" applyFont="1">
      <alignment readingOrder="0"/>
    </xf>
    <xf borderId="0" fillId="35" fontId="22" numFmtId="0" xfId="0" applyAlignment="1" applyFont="1">
      <alignment readingOrder="0"/>
    </xf>
    <xf borderId="0" fillId="36" fontId="22" numFmtId="0" xfId="0" applyAlignment="1" applyFill="1" applyFont="1">
      <alignment readingOrder="0"/>
    </xf>
    <xf borderId="0" fillId="5" fontId="2" numFmtId="0" xfId="0" applyAlignment="1" applyFont="1">
      <alignment readingOrder="0"/>
    </xf>
    <xf borderId="0" fillId="5" fontId="22" numFmtId="0" xfId="0" applyAlignment="1" applyFont="1">
      <alignment readingOrder="0"/>
    </xf>
    <xf borderId="0" fillId="5" fontId="22" numFmtId="0" xfId="0" applyAlignment="1" applyFont="1">
      <alignment readingOrder="0"/>
    </xf>
    <xf borderId="0" fillId="22" fontId="2" numFmtId="0" xfId="0" applyAlignment="1" applyFont="1">
      <alignment readingOrder="0"/>
    </xf>
    <xf borderId="0" fillId="34" fontId="2" numFmtId="0" xfId="0" applyAlignment="1" applyFont="1">
      <alignment readingOrder="0"/>
    </xf>
    <xf borderId="0" fillId="35" fontId="22" numFmtId="0" xfId="0" applyAlignment="1" applyFont="1">
      <alignment readingOrder="0"/>
    </xf>
    <xf borderId="0" fillId="36" fontId="22" numFmtId="0" xfId="0" applyAlignment="1" applyFont="1">
      <alignment readingOrder="0"/>
    </xf>
    <xf borderId="0" fillId="7" fontId="22" numFmtId="0" xfId="0" applyAlignment="1" applyFont="1">
      <alignment readingOrder="0"/>
    </xf>
    <xf borderId="0" fillId="5" fontId="22" numFmtId="0" xfId="0" applyAlignment="1" applyFont="1">
      <alignment readingOrder="0"/>
    </xf>
    <xf borderId="0" fillId="37" fontId="22" numFmtId="0" xfId="0" applyAlignment="1" applyFill="1" applyFont="1">
      <alignment readingOrder="0"/>
    </xf>
    <xf borderId="0" fillId="37" fontId="23" numFmtId="0" xfId="0" applyAlignment="1" applyFont="1">
      <alignment readingOrder="0"/>
    </xf>
    <xf borderId="0" fillId="34" fontId="23" numFmtId="0" xfId="0" applyAlignment="1" applyFont="1">
      <alignment readingOrder="0"/>
    </xf>
    <xf borderId="0" fillId="35" fontId="23" numFmtId="0" xfId="0" applyAlignment="1" applyFont="1">
      <alignment readingOrder="0"/>
    </xf>
    <xf borderId="0" fillId="36" fontId="23" numFmtId="0" xfId="0" applyAlignment="1" applyFont="1">
      <alignment readingOrder="0"/>
    </xf>
    <xf borderId="0" fillId="7" fontId="23" numFmtId="0" xfId="0" applyAlignment="1" applyFont="1">
      <alignment readingOrder="0"/>
    </xf>
    <xf borderId="0" fillId="7" fontId="23" numFmtId="0" xfId="0" applyAlignment="1" applyFont="1">
      <alignment readingOrder="0"/>
    </xf>
    <xf borderId="0" fillId="5" fontId="23" numFmtId="0" xfId="0" applyAlignment="1" applyFont="1">
      <alignment readingOrder="0"/>
    </xf>
    <xf borderId="0" fillId="5" fontId="23" numFmtId="0" xfId="0" applyAlignment="1" applyFont="1">
      <alignment readingOrder="0"/>
    </xf>
    <xf borderId="0" fillId="22" fontId="23" numFmtId="0" xfId="0" applyAlignment="1" applyFont="1">
      <alignment readingOrder="0"/>
    </xf>
    <xf borderId="0" fillId="10" fontId="23" numFmtId="0" xfId="0" applyAlignment="1" applyFont="1">
      <alignment readingOrder="0"/>
    </xf>
    <xf borderId="0" fillId="10" fontId="23" numFmtId="0" xfId="0" applyAlignment="1" applyFont="1">
      <alignment readingOrder="0"/>
    </xf>
    <xf borderId="0" fillId="7" fontId="23" numFmtId="0" xfId="0" applyAlignment="1" applyFont="1">
      <alignment readingOrder="0"/>
    </xf>
    <xf borderId="0" fillId="7" fontId="23" numFmtId="0" xfId="0" applyAlignment="1" applyFont="1">
      <alignment readingOrder="0"/>
    </xf>
    <xf borderId="0" fillId="5" fontId="23" numFmtId="0" xfId="0" applyAlignment="1" applyFont="1">
      <alignment readingOrder="0"/>
    </xf>
    <xf borderId="0" fillId="0" fontId="2" numFmtId="167" xfId="0" applyAlignment="1" applyFont="1" applyNumberFormat="1">
      <alignment readingOrder="0"/>
    </xf>
    <xf borderId="0" fillId="38" fontId="2" numFmtId="0" xfId="0" applyAlignment="1" applyFill="1" applyFont="1">
      <alignment readingOrder="0"/>
    </xf>
    <xf borderId="0" fillId="37" fontId="2" numFmtId="0" xfId="0" applyAlignment="1" applyFont="1">
      <alignment readingOrder="0"/>
    </xf>
    <xf borderId="0" fillId="6" fontId="2" numFmtId="0" xfId="0" applyAlignment="1" applyFont="1">
      <alignment readingOrder="0"/>
    </xf>
    <xf borderId="0" fillId="6" fontId="22" numFmtId="0" xfId="0" applyAlignment="1" applyFont="1">
      <alignment readingOrder="0"/>
    </xf>
    <xf borderId="0" fillId="6" fontId="22" numFmtId="0" xfId="0" applyAlignment="1" applyFont="1">
      <alignment readingOrder="0"/>
    </xf>
    <xf borderId="0" fillId="38" fontId="22" numFmtId="0" xfId="0" applyAlignment="1" applyFont="1">
      <alignment readingOrder="0"/>
    </xf>
    <xf borderId="0" fillId="37" fontId="22" numFmtId="0" xfId="0" applyAlignment="1" applyFont="1">
      <alignment readingOrder="0"/>
    </xf>
    <xf borderId="0" fillId="38" fontId="2" numFmtId="0" xfId="0" applyAlignment="1" applyFont="1">
      <alignment readingOrder="0"/>
    </xf>
    <xf borderId="0" fillId="39" fontId="2" numFmtId="0" xfId="0" applyAlignment="1" applyFill="1" applyFont="1">
      <alignment readingOrder="0"/>
    </xf>
    <xf borderId="0" fillId="5" fontId="23" numFmtId="0" xfId="0" applyAlignment="1" applyFont="1">
      <alignment readingOrder="0"/>
    </xf>
    <xf borderId="0" fillId="19" fontId="2" numFmtId="0" xfId="0" applyAlignment="1" applyFont="1">
      <alignment readingOrder="0"/>
    </xf>
    <xf borderId="0" fillId="19" fontId="2" numFmtId="0" xfId="0" applyFont="1"/>
    <xf borderId="0" fillId="40" fontId="2" numFmtId="0" xfId="0" applyAlignment="1" applyFill="1" applyFont="1">
      <alignment readingOrder="0"/>
    </xf>
    <xf borderId="0" fillId="40" fontId="22" numFmtId="0" xfId="0" applyAlignment="1" applyFont="1">
      <alignment readingOrder="0"/>
    </xf>
    <xf borderId="0" fillId="40" fontId="22" numFmtId="0" xfId="0" applyAlignment="1" applyFont="1">
      <alignment readingOrder="0"/>
    </xf>
    <xf borderId="0" fillId="30" fontId="22" numFmtId="0" xfId="0" applyAlignment="1" applyFont="1">
      <alignment readingOrder="0"/>
    </xf>
    <xf borderId="0" fillId="13" fontId="2" numFmtId="0" xfId="0" applyAlignment="1" applyFont="1">
      <alignment readingOrder="0"/>
    </xf>
    <xf borderId="0" fillId="22" fontId="23" numFmtId="0" xfId="0" applyAlignment="1" applyFont="1">
      <alignment readingOrder="0"/>
    </xf>
    <xf borderId="0" fillId="0" fontId="2" numFmtId="166" xfId="0" applyFont="1" applyNumberFormat="1"/>
    <xf borderId="0" fillId="41" fontId="2" numFmtId="166" xfId="0" applyAlignment="1" applyFill="1" applyFont="1" applyNumberFormat="1">
      <alignment horizontal="center" readingOrder="0"/>
    </xf>
    <xf borderId="0" fillId="2" fontId="2" numFmtId="0" xfId="0" applyAlignment="1" applyFont="1">
      <alignment horizontal="center" readingOrder="0"/>
    </xf>
    <xf borderId="0" fillId="0" fontId="0" numFmtId="0" xfId="0" applyAlignment="1" applyFont="1">
      <alignment horizontal="right"/>
    </xf>
    <xf borderId="0" fillId="0" fontId="2" numFmtId="0" xfId="0" applyFont="1"/>
    <xf borderId="0" fillId="0" fontId="0" numFmtId="0" xfId="0" applyAlignment="1" applyFont="1">
      <alignment horizontal="right" readingOrder="0"/>
    </xf>
    <xf borderId="0" fillId="0" fontId="18" numFmtId="0" xfId="0" applyAlignment="1" applyFont="1">
      <alignment vertical="bottom"/>
    </xf>
    <xf borderId="0" fillId="10" fontId="18" numFmtId="0" xfId="0" applyAlignment="1" applyFont="1">
      <alignment vertical="bottom"/>
    </xf>
    <xf borderId="0" fillId="10" fontId="18" numFmtId="0" xfId="0" applyAlignment="1" applyFont="1">
      <alignment vertical="bottom"/>
    </xf>
    <xf borderId="0" fillId="0" fontId="18" numFmtId="0" xfId="0" applyAlignment="1" applyFont="1">
      <alignment vertical="bottom"/>
    </xf>
    <xf borderId="0" fillId="0" fontId="18" numFmtId="0" xfId="0" applyAlignment="1" applyFont="1">
      <alignment horizontal="right" vertical="bottom"/>
    </xf>
    <xf borderId="0" fillId="0" fontId="24" numFmtId="0" xfId="0" applyFont="1"/>
    <xf borderId="0" fillId="0" fontId="25" numFmtId="0" xfId="0" applyFont="1"/>
    <xf borderId="0" fillId="10" fontId="18" numFmtId="0" xfId="0" applyAlignment="1" applyFont="1">
      <alignment horizontal="right" vertical="bottom"/>
    </xf>
    <xf borderId="0" fillId="36" fontId="1" numFmtId="0" xfId="0" applyAlignment="1" applyFont="1">
      <alignment readingOrder="0"/>
    </xf>
    <xf borderId="0" fillId="36" fontId="1" numFmtId="0" xfId="0" applyFont="1"/>
    <xf borderId="0" fillId="10" fontId="18" numFmtId="0" xfId="0" applyAlignment="1" applyFont="1">
      <alignment horizontal="right" vertical="bottom"/>
    </xf>
    <xf borderId="0" fillId="22" fontId="2" numFmtId="166" xfId="0" applyAlignment="1" applyFont="1" applyNumberFormat="1">
      <alignment horizontal="center" readingOrder="0"/>
    </xf>
    <xf borderId="0" fillId="42" fontId="26" numFmtId="0" xfId="0" applyAlignment="1" applyFill="1" applyFont="1">
      <alignment readingOrder="0"/>
    </xf>
    <xf borderId="0" fillId="42" fontId="27" numFmtId="0" xfId="0" applyAlignment="1" applyFont="1">
      <alignment readingOrder="0"/>
    </xf>
    <xf borderId="0" fillId="2" fontId="2" numFmtId="0" xfId="0" applyAlignment="1" applyFont="1">
      <alignment readingOrder="0"/>
    </xf>
    <xf borderId="0" fillId="10" fontId="0" numFmtId="0" xfId="0" applyAlignment="1" applyFont="1">
      <alignment horizontal="right" readingOrder="0"/>
    </xf>
    <xf borderId="0" fillId="0" fontId="4" numFmtId="0" xfId="0" applyAlignment="1" applyFont="1">
      <alignment readingOrder="0"/>
    </xf>
    <xf borderId="0" fillId="24" fontId="4" numFmtId="0" xfId="0" applyAlignment="1" applyFont="1">
      <alignment readingOrder="0"/>
    </xf>
    <xf borderId="0" fillId="10" fontId="0" numFmtId="0" xfId="0" applyAlignment="1" applyFont="1">
      <alignment horizontal="right"/>
    </xf>
    <xf borderId="0" fillId="0" fontId="4" numFmtId="167" xfId="0" applyAlignment="1" applyFont="1" applyNumberFormat="1">
      <alignment readingOrder="0"/>
    </xf>
    <xf borderId="0" fillId="0" fontId="28" numFmtId="0" xfId="0" applyFont="1"/>
    <xf borderId="0" fillId="30" fontId="2" numFmtId="0" xfId="0" applyFont="1"/>
    <xf borderId="0" fillId="24" fontId="29" numFmtId="0" xfId="0" applyAlignment="1" applyFont="1">
      <alignment readingOrder="0"/>
    </xf>
    <xf borderId="0" fillId="30" fontId="2" numFmtId="166" xfId="0" applyAlignment="1" applyFont="1" applyNumberFormat="1">
      <alignment horizontal="center" readingOrder="0"/>
    </xf>
    <xf borderId="0" fillId="41" fontId="4" numFmtId="0" xfId="0" applyAlignment="1" applyFont="1">
      <alignment readingOrder="0"/>
    </xf>
    <xf borderId="0" fillId="30" fontId="4" numFmtId="0" xfId="0" applyAlignment="1" applyFont="1">
      <alignment readingOrder="0"/>
    </xf>
    <xf borderId="0" fillId="41" fontId="2" numFmtId="0" xfId="0" applyAlignment="1" applyFont="1">
      <alignment readingOrder="0"/>
    </xf>
    <xf borderId="0" fillId="17" fontId="2" numFmtId="0" xfId="0" applyAlignment="1" applyFont="1">
      <alignment readingOrder="0"/>
    </xf>
    <xf borderId="0" fillId="43" fontId="2" numFmtId="0" xfId="0" applyAlignment="1" applyFill="1" applyFont="1">
      <alignment readingOrder="0"/>
    </xf>
    <xf borderId="0" fillId="44" fontId="2" numFmtId="0" xfId="0" applyAlignment="1" applyFill="1" applyFont="1">
      <alignment readingOrder="0"/>
    </xf>
    <xf borderId="0" fillId="45" fontId="2" numFmtId="0" xfId="0" applyAlignment="1" applyFill="1" applyFont="1">
      <alignment readingOrder="0"/>
    </xf>
    <xf borderId="0" fillId="46" fontId="2" numFmtId="0" xfId="0" applyAlignment="1" applyFill="1" applyFont="1">
      <alignment readingOrder="0"/>
    </xf>
    <xf borderId="0" fillId="26" fontId="4" numFmtId="0" xfId="0" applyAlignment="1" applyFont="1">
      <alignment readingOrder="0"/>
    </xf>
    <xf borderId="0" fillId="47" fontId="2" numFmtId="0" xfId="0" applyAlignment="1" applyFill="1" applyFont="1">
      <alignment readingOrder="0"/>
    </xf>
    <xf borderId="0" fillId="19" fontId="4" numFmtId="0" xfId="0" applyAlignment="1" applyFont="1">
      <alignment readingOrder="0"/>
    </xf>
    <xf borderId="0" fillId="22" fontId="4" numFmtId="0" xfId="0" applyAlignment="1" applyFont="1">
      <alignment readingOrder="0"/>
    </xf>
    <xf borderId="0" fillId="10" fontId="2" numFmtId="0" xfId="0" applyAlignment="1" applyFont="1">
      <alignment readingOrder="0"/>
    </xf>
    <xf borderId="1" fillId="48" fontId="18" numFmtId="0" xfId="0" applyAlignment="1" applyBorder="1" applyFill="1" applyFont="1">
      <alignment vertical="bottom"/>
    </xf>
    <xf borderId="17" fillId="48" fontId="18" numFmtId="0" xfId="0" applyAlignment="1" applyBorder="1" applyFont="1">
      <alignment vertical="bottom"/>
    </xf>
    <xf borderId="0" fillId="26" fontId="22" numFmtId="0" xfId="0" applyAlignment="1" applyFont="1">
      <alignment readingOrder="0"/>
    </xf>
    <xf borderId="0" fillId="26" fontId="2" numFmtId="166" xfId="0" applyAlignment="1" applyFont="1" applyNumberFormat="1">
      <alignment horizontal="center" readingOrder="0"/>
    </xf>
    <xf borderId="0" fillId="24" fontId="2" numFmtId="0" xfId="0" applyAlignment="1" applyFont="1">
      <alignment horizontal="center" readingOrder="0"/>
    </xf>
    <xf borderId="0" fillId="10" fontId="26" numFmtId="0" xfId="0" applyAlignment="1" applyFont="1">
      <alignment readingOrder="0"/>
    </xf>
    <xf borderId="0" fillId="24" fontId="0" numFmtId="0" xfId="0" applyAlignment="1" applyFont="1">
      <alignment horizontal="right"/>
    </xf>
    <xf borderId="0" fillId="24" fontId="0" numFmtId="0" xfId="0" applyAlignment="1" applyFont="1">
      <alignment horizontal="right" readingOrder="0"/>
    </xf>
    <xf borderId="0" fillId="22" fontId="22" numFmtId="167" xfId="0" applyAlignment="1" applyFont="1" applyNumberFormat="1">
      <alignment readingOrder="0"/>
    </xf>
    <xf borderId="0" fillId="33" fontId="2" numFmtId="0" xfId="0" applyAlignment="1" applyFont="1">
      <alignment readingOrder="0"/>
    </xf>
    <xf borderId="0" fillId="33" fontId="22" numFmtId="167" xfId="0" applyAlignment="1" applyFont="1" applyNumberFormat="1">
      <alignment readingOrder="0"/>
    </xf>
    <xf borderId="0" fillId="48" fontId="2" numFmtId="0" xfId="0" applyAlignment="1" applyFont="1">
      <alignment readingOrder="0"/>
    </xf>
    <xf borderId="0" fillId="48" fontId="2" numFmtId="0" xfId="0" applyFont="1"/>
    <xf borderId="0" fillId="48" fontId="22" numFmtId="0" xfId="0" applyAlignment="1" applyFont="1">
      <alignment readingOrder="0"/>
    </xf>
    <xf borderId="0" fillId="48" fontId="23" numFmtId="0" xfId="0" applyAlignment="1" applyFont="1">
      <alignment readingOrder="0"/>
    </xf>
    <xf borderId="0" fillId="20" fontId="2" numFmtId="0" xfId="0" applyFont="1"/>
    <xf borderId="0" fillId="49" fontId="2" numFmtId="0" xfId="0" applyAlignment="1" applyFill="1" applyFont="1">
      <alignment readingOrder="0"/>
    </xf>
    <xf borderId="0" fillId="49" fontId="22" numFmtId="0" xfId="0" applyAlignment="1" applyFont="1">
      <alignment readingOrder="0"/>
    </xf>
    <xf borderId="0" fillId="49" fontId="23" numFmtId="0" xfId="0" applyAlignment="1" applyFont="1">
      <alignment readingOrder="0"/>
    </xf>
    <xf borderId="0" fillId="49" fontId="2" numFmtId="0" xfId="0" applyFont="1"/>
    <xf borderId="0" fillId="19" fontId="22" numFmtId="0" xfId="0" applyAlignment="1" applyFont="1">
      <alignment readingOrder="0"/>
    </xf>
    <xf borderId="0" fillId="19" fontId="23" numFmtId="0" xfId="0" applyAlignment="1" applyFont="1">
      <alignment readingOrder="0"/>
    </xf>
    <xf borderId="0" fillId="19" fontId="22" numFmtId="0" xfId="0" applyAlignment="1" applyFont="1">
      <alignment readingOrder="0"/>
    </xf>
    <xf borderId="0" fillId="19" fontId="22" numFmtId="167" xfId="0" applyAlignment="1" applyFont="1" applyNumberFormat="1">
      <alignment readingOrder="0"/>
    </xf>
    <xf borderId="0" fillId="27" fontId="4" numFmtId="0" xfId="0" applyAlignment="1" applyFont="1">
      <alignment readingOrder="0"/>
    </xf>
    <xf borderId="0" fillId="23" fontId="4" numFmtId="0" xfId="0" applyAlignment="1" applyFont="1">
      <alignment readingOrder="0"/>
    </xf>
    <xf borderId="0" fillId="27" fontId="4" numFmtId="167" xfId="0" applyAlignment="1" applyFont="1" applyNumberFormat="1">
      <alignment readingOrder="0"/>
    </xf>
    <xf borderId="0" fillId="27" fontId="30" numFmtId="0" xfId="0" applyAlignment="1" applyFont="1">
      <alignment readingOrder="0"/>
    </xf>
    <xf borderId="0" fillId="27" fontId="31" numFmtId="0" xfId="0" applyAlignment="1" applyFont="1">
      <alignment readingOrder="0"/>
    </xf>
    <xf borderId="0" fillId="10" fontId="2" numFmtId="167" xfId="0" applyAlignment="1" applyFont="1" applyNumberFormat="1">
      <alignment readingOrder="0"/>
    </xf>
    <xf borderId="0" fillId="34" fontId="22" numFmtId="0" xfId="0" applyAlignment="1" applyFont="1">
      <alignment readingOrder="0"/>
    </xf>
    <xf borderId="0" fillId="50" fontId="2" numFmtId="0" xfId="0" applyAlignment="1" applyFill="1" applyFont="1">
      <alignment readingOrder="0"/>
    </xf>
    <xf borderId="0" fillId="50" fontId="22" numFmtId="0" xfId="0" applyAlignment="1" applyFont="1">
      <alignment readingOrder="0"/>
    </xf>
    <xf borderId="0" fillId="50" fontId="23" numFmtId="0" xfId="0" applyAlignment="1" applyFont="1">
      <alignment readingOrder="0"/>
    </xf>
    <xf borderId="0" fillId="10" fontId="28" numFmtId="0" xfId="0" applyAlignment="1" applyFont="1">
      <alignment readingOrder="0"/>
    </xf>
    <xf borderId="0" fillId="10" fontId="28" numFmtId="0" xfId="0" applyFont="1"/>
    <xf borderId="0" fillId="10" fontId="2" numFmtId="0" xfId="0" applyAlignment="1" applyFont="1">
      <alignment readingOrder="0"/>
    </xf>
    <xf borderId="0" fillId="10" fontId="22" numFmtId="0" xfId="0" applyAlignment="1" applyFont="1">
      <alignment readingOrder="0"/>
    </xf>
    <xf borderId="0" fillId="19" fontId="2" numFmtId="0" xfId="0" applyAlignment="1" applyFont="1">
      <alignment readingOrder="0"/>
    </xf>
    <xf borderId="0" fillId="0" fontId="22" numFmtId="0" xfId="0" applyAlignment="1" applyFont="1">
      <alignment readingOrder="0"/>
    </xf>
    <xf borderId="0" fillId="24" fontId="2" numFmtId="0" xfId="0" applyFont="1"/>
    <xf borderId="0" fillId="26" fontId="23" numFmtId="0" xfId="0" applyAlignment="1" applyFont="1">
      <alignment readingOrder="0"/>
    </xf>
    <xf borderId="0" fillId="10" fontId="22" numFmtId="0" xfId="0" applyAlignment="1" applyFont="1">
      <alignment readingOrder="0"/>
    </xf>
    <xf borderId="0" fillId="8" fontId="2" numFmtId="0" xfId="0" applyFont="1"/>
    <xf borderId="0" fillId="0" fontId="4" numFmtId="0" xfId="0" applyFont="1"/>
    <xf borderId="0" fillId="0" fontId="1" numFmtId="0" xfId="0" applyAlignment="1" applyFont="1">
      <alignment readingOrder="0"/>
    </xf>
    <xf borderId="0" fillId="23" fontId="2" numFmtId="0" xfId="0" applyFont="1"/>
    <xf borderId="1" fillId="0" fontId="1" numFmtId="0" xfId="0" applyAlignment="1" applyBorder="1" applyFont="1">
      <alignment readingOrder="0"/>
    </xf>
    <xf borderId="0" fillId="51" fontId="2" numFmtId="0" xfId="0" applyFill="1" applyFont="1"/>
    <xf borderId="17" fillId="48" fontId="18" numFmtId="0" xfId="0" applyAlignment="1" applyBorder="1" applyFont="1">
      <alignment vertical="bottom"/>
    </xf>
    <xf borderId="0" fillId="24" fontId="26" numFmtId="0" xfId="0" applyAlignment="1" applyFont="1">
      <alignment readingOrder="0"/>
    </xf>
    <xf borderId="0" fillId="31" fontId="2" numFmtId="0" xfId="0" applyAlignment="1" applyFont="1">
      <alignment horizontal="center" readingOrder="0"/>
    </xf>
    <xf borderId="0" fillId="24" fontId="2" numFmtId="0" xfId="0" applyAlignment="1" applyFont="1">
      <alignment horizontal="center" readingOrder="0"/>
    </xf>
    <xf borderId="0" fillId="0" fontId="18" numFmtId="167" xfId="0" applyAlignment="1" applyFont="1" applyNumberFormat="1">
      <alignment horizontal="right" vertical="bottom"/>
    </xf>
    <xf borderId="0" fillId="0" fontId="2" numFmtId="170" xfId="0" applyAlignment="1" applyFont="1" applyNumberFormat="1">
      <alignment readingOrder="0"/>
    </xf>
    <xf borderId="0" fillId="30" fontId="2" numFmtId="0" xfId="0" applyAlignment="1" applyFont="1">
      <alignment horizontal="center" readingOrder="0"/>
    </xf>
    <xf borderId="0" fillId="52" fontId="2" numFmtId="0" xfId="0" applyAlignment="1" applyFill="1" applyFont="1">
      <alignment horizontal="center" readingOrder="0"/>
    </xf>
    <xf borderId="0" fillId="34" fontId="2" numFmtId="0" xfId="0" applyAlignment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0" fontId="2" numFmtId="171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35" fontId="2" numFmtId="0" xfId="0" applyAlignment="1" applyFont="1">
      <alignment horizontal="center" readingOrder="0"/>
    </xf>
    <xf borderId="0" fillId="53" fontId="2" numFmtId="0" xfId="0" applyAlignment="1" applyFill="1" applyFont="1">
      <alignment horizontal="center" readingOrder="0"/>
    </xf>
    <xf borderId="0" fillId="5" fontId="2" numFmtId="0" xfId="0" applyAlignment="1" applyFont="1">
      <alignment horizontal="center" readingOrder="0"/>
    </xf>
    <xf borderId="0" fillId="20" fontId="2" numFmtId="0" xfId="0" applyAlignment="1" applyFont="1">
      <alignment horizontal="center" readingOrder="0"/>
    </xf>
    <xf borderId="0" fillId="14" fontId="2" numFmtId="0" xfId="0" applyAlignment="1" applyFont="1">
      <alignment horizontal="center" readingOrder="0"/>
    </xf>
    <xf borderId="0" fillId="26" fontId="2" numFmtId="0" xfId="0" applyAlignment="1" applyFont="1">
      <alignment horizontal="center" readingOrder="0"/>
    </xf>
    <xf borderId="0" fillId="54" fontId="2" numFmtId="0" xfId="0" applyAlignment="1" applyFill="1" applyFont="1">
      <alignment horizontal="center" readingOrder="0"/>
    </xf>
    <xf borderId="0" fillId="22" fontId="2" numFmtId="0" xfId="0" applyAlignment="1" applyFont="1">
      <alignment horizontal="center" readingOrder="0"/>
    </xf>
    <xf borderId="0" fillId="24" fontId="32" numFmtId="0" xfId="0" applyAlignment="1" applyFont="1">
      <alignment horizontal="left" readingOrder="0"/>
    </xf>
    <xf borderId="0" fillId="55" fontId="1" numFmtId="0" xfId="0" applyAlignment="1" applyFill="1" applyFont="1">
      <alignment readingOrder="0"/>
    </xf>
    <xf borderId="0" fillId="45" fontId="2" numFmtId="167" xfId="0" applyAlignment="1" applyFont="1" applyNumberFormat="1">
      <alignment readingOrder="0"/>
    </xf>
    <xf borderId="0" fillId="24" fontId="2" numFmtId="167" xfId="0" applyAlignment="1" applyFont="1" applyNumberFormat="1">
      <alignment readingOrder="0"/>
    </xf>
    <xf borderId="0" fillId="24" fontId="33" numFmtId="0" xfId="0" applyAlignment="1" applyFont="1">
      <alignment readingOrder="0"/>
    </xf>
    <xf borderId="0" fillId="0" fontId="23" numFmtId="0" xfId="0" applyAlignment="1" applyFont="1">
      <alignment readingOrder="0"/>
    </xf>
    <xf borderId="0" fillId="0" fontId="33" numFmtId="0" xfId="0" applyAlignment="1" applyFont="1">
      <alignment readingOrder="0"/>
    </xf>
    <xf borderId="0" fillId="0" fontId="22" numFmtId="0" xfId="0" applyAlignment="1" applyFont="1">
      <alignment readingOrder="0"/>
    </xf>
    <xf borderId="0" fillId="11" fontId="2" numFmtId="0" xfId="0" applyAlignment="1" applyFont="1">
      <alignment readingOrder="0"/>
    </xf>
    <xf borderId="0" fillId="11" fontId="2" numFmtId="0" xfId="0" applyFont="1"/>
    <xf borderId="0" fillId="11" fontId="22" numFmtId="0" xfId="0" applyAlignment="1" applyFont="1">
      <alignment readingOrder="0"/>
    </xf>
    <xf borderId="0" fillId="24" fontId="32" numFmtId="0" xfId="0" applyAlignment="1" applyFont="1">
      <alignment horizontal="left" readingOrder="0"/>
    </xf>
    <xf borderId="0" fillId="24" fontId="29" numFmtId="0" xfId="0" applyAlignment="1" applyFont="1">
      <alignment readingOrder="0"/>
    </xf>
    <xf borderId="0" fillId="24" fontId="32" numFmtId="0" xfId="0" applyAlignment="1" applyFont="1">
      <alignment horizontal="left" readingOrder="0"/>
    </xf>
    <xf borderId="0" fillId="24" fontId="2" numFmtId="0" xfId="0" applyAlignment="1" applyFont="1">
      <alignment horizontal="left" readingOrder="0"/>
    </xf>
    <xf borderId="0" fillId="24" fontId="32" numFmtId="0" xfId="0" applyAlignment="1" applyFont="1">
      <alignment horizontal="right" readingOrder="0"/>
    </xf>
    <xf borderId="0" fillId="24" fontId="2" numFmtId="167" xfId="0" applyAlignment="1" applyFont="1" applyNumberFormat="1">
      <alignment readingOrder="0"/>
    </xf>
  </cellXfs>
  <cellStyles count="1">
    <cellStyle xfId="0" name="Normal" builtinId="0"/>
  </cellStyles>
  <dxfs count="12">
    <dxf>
      <font/>
      <fill>
        <patternFill patternType="none"/>
      </fill>
      <border/>
    </dxf>
    <dxf>
      <font/>
      <fill>
        <patternFill patternType="solid">
          <fgColor rgb="FF4A568D"/>
          <bgColor rgb="FF4A568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E8E7FC"/>
          <bgColor rgb="FFE8E7FC"/>
        </patternFill>
      </fill>
      <border/>
    </dxf>
    <dxf>
      <font/>
      <fill>
        <patternFill patternType="solid">
          <fgColor rgb="FF8989EB"/>
          <bgColor rgb="FF8989EB"/>
        </patternFill>
      </fill>
      <border/>
    </dxf>
    <dxf>
      <font>
        <color rgb="FF000000"/>
      </font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35">
    <tableStyle count="3" pivot="0" name="Chores 2025-style">
      <tableStyleElement dxfId="1" type="headerRow"/>
      <tableStyleElement dxfId="2" type="firstRowStripe"/>
      <tableStyleElement dxfId="3" type="secondRowStripe"/>
    </tableStyle>
    <tableStyle count="3" pivot="0" name="Chores 2025-style 2">
      <tableStyleElement dxfId="4" type="headerRow"/>
      <tableStyleElement dxfId="2" type="firstRowStripe"/>
      <tableStyleElement dxfId="3" type="secondRowStripe"/>
    </tableStyle>
    <tableStyle count="3" pivot="0" name="Chore Completion 2024 V2-style">
      <tableStyleElement dxfId="4" type="headerRow"/>
      <tableStyleElement dxfId="2" type="firstRowStripe"/>
      <tableStyleElement dxfId="3" type="secondRowStripe"/>
    </tableStyle>
    <tableStyle count="2" pivot="0" name="Bounties 2024-style">
      <tableStyleElement dxfId="5" type="firstRowStripe"/>
      <tableStyleElement dxfId="2" type="secondRowStripe"/>
    </tableStyle>
    <tableStyle count="3" pivot="0" name="Chore Completion 2023-style">
      <tableStyleElement dxfId="6" type="headerRow"/>
      <tableStyleElement dxfId="2" type="firstRowStripe"/>
      <tableStyleElement dxfId="5" type="secondRowStripe"/>
    </tableStyle>
    <tableStyle count="3" pivot="0" name="Chore Completion 2023-style 2">
      <tableStyleElement dxfId="6" type="headerRow"/>
      <tableStyleElement dxfId="2" type="firstRowStripe"/>
      <tableStyleElement dxfId="5" type="secondRowStripe"/>
    </tableStyle>
    <tableStyle count="3" pivot="0" name="Chore Completion 2023-style 3">
      <tableStyleElement dxfId="6" type="headerRow"/>
      <tableStyleElement dxfId="2" type="firstRowStripe"/>
      <tableStyleElement dxfId="5" type="secondRowStripe"/>
    </tableStyle>
    <tableStyle count="2" pivot="0" name="Chore Completion 2023-style 4">
      <tableStyleElement dxfId="2" type="firstRowStripe"/>
      <tableStyleElement dxfId="5" type="secondRowStripe"/>
    </tableStyle>
    <tableStyle count="2" pivot="0" name="Chore Completion 2023-style 5">
      <tableStyleElement dxfId="2" type="firstRowStripe"/>
      <tableStyleElement dxfId="5" type="secondRowStripe"/>
    </tableStyle>
    <tableStyle count="2" pivot="0" name="Chore Completion 2023-style 6">
      <tableStyleElement dxfId="2" type="firstRowStripe"/>
      <tableStyleElement dxfId="5" type="secondRowStripe"/>
    </tableStyle>
    <tableStyle count="2" pivot="0" name="Chore Completion 2023-style 7">
      <tableStyleElement dxfId="2" type="firstRowStripe"/>
      <tableStyleElement dxfId="5" type="secondRowStripe"/>
    </tableStyle>
    <tableStyle count="2" pivot="0" name="Chore Completion 2023-style 8">
      <tableStyleElement dxfId="2" type="firstRowStripe"/>
      <tableStyleElement dxfId="5" type="secondRowStripe"/>
    </tableStyle>
    <tableStyle count="2" pivot="0" name="Chore Completion 2023-style 9">
      <tableStyleElement dxfId="2" type="firstRowStripe"/>
      <tableStyleElement dxfId="5" type="secondRowStripe"/>
    </tableStyle>
    <tableStyle count="2" pivot="0" name="Chore Completion 2023-style 10">
      <tableStyleElement dxfId="2" type="firstRowStripe"/>
      <tableStyleElement dxfId="5" type="secondRowStripe"/>
    </tableStyle>
    <tableStyle count="2" pivot="0" name="Chore Completion 2023-style 11">
      <tableStyleElement dxfId="2" type="firstRowStripe"/>
      <tableStyleElement dxfId="5" type="secondRowStripe"/>
    </tableStyle>
    <tableStyle count="2" pivot="0" name="Chore Completion 2023-style 12">
      <tableStyleElement dxfId="2" type="firstRowStripe"/>
      <tableStyleElement dxfId="5" type="secondRowStripe"/>
    </tableStyle>
    <tableStyle count="2" pivot="0" name="Bounties Baby 2023-style">
      <tableStyleElement dxfId="2" type="firstRowStripe"/>
      <tableStyleElement dxfId="5" type="secondRowStripe"/>
    </tableStyle>
    <tableStyle count="2" pivot="0" name="Bounties Baby 2023-style 2">
      <tableStyleElement dxfId="2" type="firstRowStripe"/>
      <tableStyleElement dxfId="5" type="secondRowStripe"/>
    </tableStyle>
    <tableStyle count="2" pivot="0" name="Bounties Baby 2023-style 3">
      <tableStyleElement dxfId="5" type="firstRowStripe"/>
      <tableStyleElement dxfId="2" type="secondRowStripe"/>
    </tableStyle>
    <tableStyle count="2" pivot="0" name="Bounties Baby 2023-style 4">
      <tableStyleElement dxfId="5" type="firstRowStripe"/>
      <tableStyleElement dxfId="2" type="secondRowStripe"/>
    </tableStyle>
    <tableStyle count="2" pivot="0" name="Bounties Baby 2023-style 5">
      <tableStyleElement dxfId="5" type="firstRowStripe"/>
      <tableStyleElement dxfId="2" type="secondRowStripe"/>
    </tableStyle>
    <tableStyle count="2" pivot="0" name="Bounties Baby 2023-style 6">
      <tableStyleElement dxfId="5" type="firstRowStripe"/>
      <tableStyleElement dxfId="2" type="secondRowStripe"/>
    </tableStyle>
    <tableStyle count="2" pivot="0" name="Bounties Baby 2023-style 7">
      <tableStyleElement dxfId="2" type="firstRowStripe"/>
      <tableStyleElement dxfId="5" type="secondRowStripe"/>
    </tableStyle>
    <tableStyle count="2" pivot="0" name="Bounty 2022-style">
      <tableStyleElement dxfId="5" type="firstRowStripe"/>
      <tableStyleElement dxfId="2" type="secondRowStripe"/>
    </tableStyle>
    <tableStyle count="3" pivot="0" name="Chores 2022-style">
      <tableStyleElement dxfId="6" type="headerRow"/>
      <tableStyleElement dxfId="2" type="firstRowStripe"/>
      <tableStyleElement dxfId="5" type="secondRowStripe"/>
    </tableStyle>
    <tableStyle count="3" pivot="0" name="Chores 2022-style 2">
      <tableStyleElement dxfId="6" type="headerRow"/>
      <tableStyleElement dxfId="2" type="firstRowStripe"/>
      <tableStyleElement dxfId="5" type="secondRowStripe"/>
    </tableStyle>
    <tableStyle count="3" pivot="0" name="Chores 2022-style 3">
      <tableStyleElement dxfId="6" type="headerRow"/>
      <tableStyleElement dxfId="2" type="firstRowStripe"/>
      <tableStyleElement dxfId="5" type="secondRowStripe"/>
    </tableStyle>
    <tableStyle count="3" pivot="0" name="Chores 2022-style 4">
      <tableStyleElement dxfId="6" type="headerRow"/>
      <tableStyleElement dxfId="2" type="firstRowStripe"/>
      <tableStyleElement dxfId="5" type="secondRowStripe"/>
    </tableStyle>
    <tableStyle count="3" pivot="0" name="Chores 2022-style 5">
      <tableStyleElement dxfId="6" type="headerRow"/>
      <tableStyleElement dxfId="2" type="firstRowStripe"/>
      <tableStyleElement dxfId="5" type="secondRowStripe"/>
    </tableStyle>
    <tableStyle count="3" pivot="0" name="Chores 2022-style 6">
      <tableStyleElement dxfId="6" type="headerRow"/>
      <tableStyleElement dxfId="2" type="firstRowStripe"/>
      <tableStyleElement dxfId="5" type="secondRowStripe"/>
    </tableStyle>
    <tableStyle count="3" pivot="0" name="Chores 2022-style 7">
      <tableStyleElement dxfId="6" type="headerRow"/>
      <tableStyleElement dxfId="2" type="firstRowStripe"/>
      <tableStyleElement dxfId="5" type="secondRowStripe"/>
    </tableStyle>
    <tableStyle count="3" pivot="0" name="Chores 2022-style 8">
      <tableStyleElement dxfId="6" type="headerRow"/>
      <tableStyleElement dxfId="2" type="firstRowStripe"/>
      <tableStyleElement dxfId="5" type="secondRowStripe"/>
    </tableStyle>
    <tableStyle count="3" pivot="0" name="Chores 2022-style 9">
      <tableStyleElement dxfId="10" type="headerRow"/>
      <tableStyleElement dxfId="2" type="firstRowStripe"/>
      <tableStyleElement dxfId="11" type="secondRowStripe"/>
    </tableStyle>
    <tableStyle count="3" pivot="0" name="Chores 2022-style 10">
      <tableStyleElement dxfId="10" type="headerRow"/>
      <tableStyleElement dxfId="2" type="firstRowStripe"/>
      <tableStyleElement dxfId="11" type="secondRowStripe"/>
    </tableStyle>
    <tableStyle count="3" pivot="0" name="Chores 2022-style 11">
      <tableStyleElement dxfId="6" type="headerRow"/>
      <tableStyleElement dxfId="2" type="firstRowStripe"/>
      <tableStyleElement dxfId="5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17</xdr:col>
      <xdr:colOff>466725</xdr:colOff>
      <xdr:row>128</xdr:row>
      <xdr:rowOff>209550</xdr:rowOff>
    </xdr:from>
    <xdr:ext cx="2305050" cy="301942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609600</xdr:colOff>
      <xdr:row>0</xdr:row>
      <xdr:rowOff>0</xdr:rowOff>
    </xdr:from>
    <xdr:ext cx="3657600" cy="4686300"/>
    <xdr:pic>
      <xdr:nvPicPr>
        <xdr:cNvPr id="0" name="image2.jp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ref="A1:E743" displayName="Chore_Completion" name="Chore_Completion" id="1">
  <tableColumns count="5">
    <tableColumn name="Task" id="1"/>
    <tableColumn name="Owner" id="2"/>
    <tableColumn name="Points per Hour" id="3"/>
    <tableColumn name="Points Completed" id="4"/>
    <tableColumn name="Due Date" id="5"/>
  </tableColumns>
  <tableStyleInfo name="Chores 2025-style" showColumnStripes="0" showFirstColumn="1" showLastColumn="1" showRowStripes="1"/>
</table>
</file>

<file path=xl/tables/table10.xml><?xml version="1.0" encoding="utf-8"?>
<table xmlns="http://schemas.openxmlformats.org/spreadsheetml/2006/main" headerRowCount="0" ref="J51:L69" displayName="Table_7" name="Table_7" id="10">
  <tableColumns count="3">
    <tableColumn name="Column1" id="1"/>
    <tableColumn name="Column2" id="2"/>
    <tableColumn name="Column3" id="3"/>
  </tableColumns>
  <tableStyleInfo name="Chore Completion 2023-style 6" showColumnStripes="0" showFirstColumn="1" showLastColumn="1" showRowStripes="1"/>
</table>
</file>

<file path=xl/tables/table11.xml><?xml version="1.0" encoding="utf-8"?>
<table xmlns="http://schemas.openxmlformats.org/spreadsheetml/2006/main" headerRowCount="0" ref="A74:F92" displayName="Table_8" name="Table_8" id="11">
  <tableColumns count="6">
    <tableColumn name="Column1" id="1"/>
    <tableColumn name="Column2" id="2"/>
    <tableColumn name="Column3" id="3"/>
    <tableColumn name="Column4" id="4"/>
    <tableColumn name="Column5" id="5"/>
    <tableColumn name="Column6" id="6"/>
  </tableColumns>
  <tableStyleInfo name="Chore Completion 2023-style 7" showColumnStripes="0" showFirstColumn="1" showLastColumn="1" showRowStripes="1"/>
</table>
</file>

<file path=xl/tables/table12.xml><?xml version="1.0" encoding="utf-8"?>
<table xmlns="http://schemas.openxmlformats.org/spreadsheetml/2006/main" headerRowCount="0" ref="G74:I92" displayName="Table_9" name="Table_9" id="12">
  <tableColumns count="3">
    <tableColumn name="Column1" id="1"/>
    <tableColumn name="Column2" id="2"/>
    <tableColumn name="Column3" id="3"/>
  </tableColumns>
  <tableStyleInfo name="Chore Completion 2023-style 8" showColumnStripes="0" showFirstColumn="1" showLastColumn="1" showRowStripes="1"/>
</table>
</file>

<file path=xl/tables/table13.xml><?xml version="1.0" encoding="utf-8"?>
<table xmlns="http://schemas.openxmlformats.org/spreadsheetml/2006/main" headerRowCount="0" ref="J74:L92" displayName="Table_10" name="Table_10" id="13">
  <tableColumns count="3">
    <tableColumn name="Column1" id="1"/>
    <tableColumn name="Column2" id="2"/>
    <tableColumn name="Column3" id="3"/>
  </tableColumns>
  <tableStyleInfo name="Chore Completion 2023-style 9" showColumnStripes="0" showFirstColumn="1" showLastColumn="1" showRowStripes="1"/>
</table>
</file>

<file path=xl/tables/table14.xml><?xml version="1.0" encoding="utf-8"?>
<table xmlns="http://schemas.openxmlformats.org/spreadsheetml/2006/main" headerRowCount="0" ref="A100:F118" displayName="Table_11" name="Table_11" id="14">
  <tableColumns count="6">
    <tableColumn name="Column1" id="1"/>
    <tableColumn name="Column2" id="2"/>
    <tableColumn name="Column3" id="3"/>
    <tableColumn name="Column4" id="4"/>
    <tableColumn name="Column5" id="5"/>
    <tableColumn name="Column6" id="6"/>
  </tableColumns>
  <tableStyleInfo name="Chore Completion 2023-style 10" showColumnStripes="0" showFirstColumn="1" showLastColumn="1" showRowStripes="1"/>
</table>
</file>

<file path=xl/tables/table15.xml><?xml version="1.0" encoding="utf-8"?>
<table xmlns="http://schemas.openxmlformats.org/spreadsheetml/2006/main" headerRowCount="0" ref="G100:I118" displayName="Table_12" name="Table_12" id="15">
  <tableColumns count="3">
    <tableColumn name="Column1" id="1"/>
    <tableColumn name="Column2" id="2"/>
    <tableColumn name="Column3" id="3"/>
  </tableColumns>
  <tableStyleInfo name="Chore Completion 2023-style 11" showColumnStripes="0" showFirstColumn="1" showLastColumn="1" showRowStripes="1"/>
</table>
</file>

<file path=xl/tables/table16.xml><?xml version="1.0" encoding="utf-8"?>
<table xmlns="http://schemas.openxmlformats.org/spreadsheetml/2006/main" headerRowCount="0" ref="J100:L118" displayName="Table_13" name="Table_13" id="16">
  <tableColumns count="3">
    <tableColumn name="Column1" id="1"/>
    <tableColumn name="Column2" id="2"/>
    <tableColumn name="Column3" id="3"/>
  </tableColumns>
  <tableStyleInfo name="Chore Completion 2023-style 12" showColumnStripes="0" showFirstColumn="1" showLastColumn="1" showRowStripes="1"/>
</table>
</file>

<file path=xl/tables/table17.xml><?xml version="1.0" encoding="utf-8"?>
<table xmlns="http://schemas.openxmlformats.org/spreadsheetml/2006/main" headerRowCount="0" ref="H47:K60" displayName="Table_14" name="Table_14" id="17">
  <tableColumns count="4">
    <tableColumn name="Column1" id="1"/>
    <tableColumn name="Column2" id="2"/>
    <tableColumn name="Column3" id="3"/>
    <tableColumn name="Column4" id="4"/>
  </tableColumns>
  <tableStyleInfo name="Bounties Baby 2023-style" showColumnStripes="0" showFirstColumn="1" showLastColumn="1" showRowStripes="1"/>
</table>
</file>

<file path=xl/tables/table18.xml><?xml version="1.0" encoding="utf-8"?>
<table xmlns="http://schemas.openxmlformats.org/spreadsheetml/2006/main" headerRowCount="0" ref="I72:K73" displayName="Table_15" name="Table_15" id="18">
  <tableColumns count="3">
    <tableColumn name="Column1" id="1"/>
    <tableColumn name="Column2" id="2"/>
    <tableColumn name="Column3" id="3"/>
  </tableColumns>
  <tableStyleInfo name="Bounties Baby 2023-style 2" showColumnStripes="0" showFirstColumn="1" showLastColumn="1" showRowStripes="1"/>
</table>
</file>

<file path=xl/tables/table19.xml><?xml version="1.0" encoding="utf-8"?>
<table xmlns="http://schemas.openxmlformats.org/spreadsheetml/2006/main" headerRowCount="0" ref="C94:F95" displayName="Table_16" name="Table_16" id="19">
  <tableColumns count="4">
    <tableColumn name="Column1" id="1"/>
    <tableColumn name="Column2" id="2"/>
    <tableColumn name="Column3" id="3"/>
    <tableColumn name="Column4" id="4"/>
  </tableColumns>
  <tableStyleInfo name="Bounties Baby 2023-style 3" showColumnStripes="0" showFirstColumn="1" showLastColumn="1" showRowStripes="1"/>
</table>
</file>

<file path=xl/tables/table2.xml><?xml version="1.0" encoding="utf-8"?>
<table xmlns="http://schemas.openxmlformats.org/spreadsheetml/2006/main" ref="Q1:V1010" displayName="Fines_Credits" name="Fines_Credits" id="2">
  <tableColumns count="6">
    <tableColumn name="Chore Description" id="1"/>
    <tableColumn name="Charged Party" id="2"/>
    <tableColumn name="Amount" id="3"/>
    <tableColumn name="Credited Party" id="4"/>
    <tableColumn name="Collected" id="5"/>
    <tableColumn name="Week Of" id="6"/>
  </tableColumns>
  <tableStyleInfo name="Chores 2025-style 2" showColumnStripes="0" showFirstColumn="1" showLastColumn="1" showRowStripes="1"/>
</table>
</file>

<file path=xl/tables/table20.xml><?xml version="1.0" encoding="utf-8"?>
<table xmlns="http://schemas.openxmlformats.org/spreadsheetml/2006/main" headerRowCount="0" ref="C98:F98" displayName="Table_17" name="Table_17" id="20">
  <tableColumns count="4">
    <tableColumn name="Column1" id="1"/>
    <tableColumn name="Column2" id="2"/>
    <tableColumn name="Column3" id="3"/>
    <tableColumn name="Column4" id="4"/>
  </tableColumns>
  <tableStyleInfo name="Bounties Baby 2023-style 4" showColumnStripes="0" showFirstColumn="1" showLastColumn="1" showRowStripes="1"/>
</table>
</file>

<file path=xl/tables/table21.xml><?xml version="1.0" encoding="utf-8"?>
<table xmlns="http://schemas.openxmlformats.org/spreadsheetml/2006/main" headerRowCount="0" ref="C100:F107" displayName="Table_18" name="Table_18" id="21">
  <tableColumns count="4">
    <tableColumn name="Column1" id="1"/>
    <tableColumn name="Column2" id="2"/>
    <tableColumn name="Column3" id="3"/>
    <tableColumn name="Column4" id="4"/>
  </tableColumns>
  <tableStyleInfo name="Bounties Baby 2023-style 5" showColumnStripes="0" showFirstColumn="1" showLastColumn="1" showRowStripes="1"/>
</table>
</file>

<file path=xl/tables/table22.xml><?xml version="1.0" encoding="utf-8"?>
<table xmlns="http://schemas.openxmlformats.org/spreadsheetml/2006/main" headerRowCount="0" ref="C109:F113" displayName="Table_19" name="Table_19" id="22">
  <tableColumns count="4">
    <tableColumn name="Column1" id="1"/>
    <tableColumn name="Column2" id="2"/>
    <tableColumn name="Column3" id="3"/>
    <tableColumn name="Column4" id="4"/>
  </tableColumns>
  <tableStyleInfo name="Bounties Baby 2023-style 6" showColumnStripes="0" showFirstColumn="1" showLastColumn="1" showRowStripes="1"/>
</table>
</file>

<file path=xl/tables/table23.xml><?xml version="1.0" encoding="utf-8"?>
<table xmlns="http://schemas.openxmlformats.org/spreadsheetml/2006/main" headerRowCount="0" ref="H109:L110" displayName="Table_20" name="Table_20" id="23">
  <tableColumns count="5">
    <tableColumn name="Column1" id="1"/>
    <tableColumn name="Column2" id="2"/>
    <tableColumn name="Column3" id="3"/>
    <tableColumn name="Column4" id="4"/>
    <tableColumn name="Column5" id="5"/>
  </tableColumns>
  <tableStyleInfo name="Bounties Baby 2023-style 7" showColumnStripes="0" showFirstColumn="1" showLastColumn="1" showRowStripes="1"/>
</table>
</file>

<file path=xl/tables/table24.xml><?xml version="1.0" encoding="utf-8"?>
<table xmlns="http://schemas.openxmlformats.org/spreadsheetml/2006/main" headerRowCount="0" ref="A157:B166" displayName="Table_21" name="Table_21" id="24">
  <tableColumns count="2">
    <tableColumn name="Column1" id="1"/>
    <tableColumn name="Column2" id="2"/>
  </tableColumns>
  <tableStyleInfo name="Bounty 2022-style" showColumnStripes="0" showFirstColumn="1" showLastColumn="1" showRowStripes="1"/>
</table>
</file>

<file path=xl/tables/table25.xml><?xml version="1.0" encoding="utf-8"?>
<table xmlns="http://schemas.openxmlformats.org/spreadsheetml/2006/main" headerRowCount="0" ref="A1:G12" displayName="Table_22" name="Table_22" id="25">
  <tableColumns count="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</tableColumns>
  <tableStyleInfo name="Chores 2022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6.xml><?xml version="1.0" encoding="utf-8"?>
<table xmlns="http://schemas.openxmlformats.org/spreadsheetml/2006/main" headerRowCount="0" ref="A16:G27" displayName="Table_23" name="Table_23" id="26">
  <tableColumns count="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</tableColumns>
  <tableStyleInfo name="Chores 2022-style 2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7.xml><?xml version="1.0" encoding="utf-8"?>
<table xmlns="http://schemas.openxmlformats.org/spreadsheetml/2006/main" headerRowCount="0" ref="A29:G40" displayName="Table_24" name="Table_24" id="27">
  <tableColumns count="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</tableColumns>
  <tableStyleInfo name="Chores 2022-style 3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8.xml><?xml version="1.0" encoding="utf-8"?>
<table xmlns="http://schemas.openxmlformats.org/spreadsheetml/2006/main" headerRowCount="0" ref="A42:G53" displayName="Table_25" name="Table_25" id="28">
  <tableColumns count="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</tableColumns>
  <tableStyleInfo name="Chores 2022-style 4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9.xml><?xml version="1.0" encoding="utf-8"?>
<table xmlns="http://schemas.openxmlformats.org/spreadsheetml/2006/main" headerRowCount="0" ref="A55:G66" displayName="Table_26" name="Table_26" id="29">
  <tableColumns count="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</tableColumns>
  <tableStyleInfo name="Chores 2022-style 5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3.xml><?xml version="1.0" encoding="utf-8"?>
<table xmlns="http://schemas.openxmlformats.org/spreadsheetml/2006/main" ref="B1:E734" displayName="Chores_2024_Revised" name="Chores_2024_Revised" id="3">
  <tableColumns count="4">
    <tableColumn name="Task" id="1"/>
    <tableColumn name="Owner" id="2"/>
    <tableColumn name="Completed" id="3"/>
    <tableColumn name="Week Of" id="4"/>
  </tableColumns>
  <tableStyleInfo name="Chore Completion 2024 V2-style" showColumnStripes="0" showFirstColumn="1" showLastColumn="1" showRowStripes="1"/>
</table>
</file>

<file path=xl/tables/table30.xml><?xml version="1.0" encoding="utf-8"?>
<table xmlns="http://schemas.openxmlformats.org/spreadsheetml/2006/main" headerRowCount="0" ref="A68:G79" displayName="Table_27" name="Table_27" id="30">
  <tableColumns count="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</tableColumns>
  <tableStyleInfo name="Chores 2022-style 6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31.xml><?xml version="1.0" encoding="utf-8"?>
<table xmlns="http://schemas.openxmlformats.org/spreadsheetml/2006/main" headerRowCount="0" ref="A81:G92" displayName="Table_28" name="Table_28" id="31">
  <tableColumns count="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</tableColumns>
  <tableStyleInfo name="Chores 2022-style 7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32.xml><?xml version="1.0" encoding="utf-8"?>
<table xmlns="http://schemas.openxmlformats.org/spreadsheetml/2006/main" headerRowCount="0" ref="A94:G105" displayName="Table_29" name="Table_29" id="32">
  <tableColumns count="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</tableColumns>
  <tableStyleInfo name="Chores 2022-style 8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33.xml><?xml version="1.0" encoding="utf-8"?>
<table xmlns="http://schemas.openxmlformats.org/spreadsheetml/2006/main" headerRowCount="0" ref="A107:G118" displayName="Table_30" name="Table_30" id="33">
  <tableColumns count="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</tableColumns>
  <tableStyleInfo name="Chores 2022-style 9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34.xml><?xml version="1.0" encoding="utf-8"?>
<table xmlns="http://schemas.openxmlformats.org/spreadsheetml/2006/main" headerRowCount="0" ref="A120:G133" displayName="Table_31" name="Table_31" id="34">
  <tableColumns count="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</tableColumns>
  <tableStyleInfo name="Chores 2022-style 10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35.xml><?xml version="1.0" encoding="utf-8"?>
<table xmlns="http://schemas.openxmlformats.org/spreadsheetml/2006/main" headerRowCount="0" ref="A212:G223" displayName="Table_32" name="Table_32" id="35">
  <tableColumns count="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</tableColumns>
  <tableStyleInfo name="Chores 2022-style 11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4.xml><?xml version="1.0" encoding="utf-8"?>
<table xmlns="http://schemas.openxmlformats.org/spreadsheetml/2006/main" headerRowCount="0" ref="F10:G11" displayName="Table_1" name="Table_1" id="4">
  <tableColumns count="2">
    <tableColumn name="Column1" id="1"/>
    <tableColumn name="Column2" id="2"/>
  </tableColumns>
  <tableStyleInfo name="Bounties 2024-style" showColumnStripes="0" showFirstColumn="1" showLastColumn="1" showRowStripes="1"/>
</table>
</file>

<file path=xl/tables/table5.xml><?xml version="1.0" encoding="utf-8"?>
<table xmlns="http://schemas.openxmlformats.org/spreadsheetml/2006/main" headerRowCount="0" ref="A4:H18" displayName="Table_2" name="Table_2" id="5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Chore Completion 2023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6.xml><?xml version="1.0" encoding="utf-8"?>
<table xmlns="http://schemas.openxmlformats.org/spreadsheetml/2006/main" headerRowCount="0" ref="I4:M18" displayName="Table_3" name="Table_3" id="6">
  <tableColumns count="5">
    <tableColumn name="Column1" id="1"/>
    <tableColumn name="Column2" id="2"/>
    <tableColumn name="Column3" id="3"/>
    <tableColumn name="Column4" id="4"/>
    <tableColumn name="Column5" id="5"/>
  </tableColumns>
  <tableStyleInfo name="Chore Completion 2023-style 2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7.xml><?xml version="1.0" encoding="utf-8"?>
<table xmlns="http://schemas.openxmlformats.org/spreadsheetml/2006/main" headerRowCount="0" ref="A19:J47" displayName="Table_4" name="Table_4" id="7">
  <tableColumns count="10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</tableColumns>
  <tableStyleInfo name="Chore Completion 2023-style 3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8.xml><?xml version="1.0" encoding="utf-8"?>
<table xmlns="http://schemas.openxmlformats.org/spreadsheetml/2006/main" headerRowCount="0" ref="A51:F69" displayName="Table_5" name="Table_5" id="8">
  <tableColumns count="6">
    <tableColumn name="Column1" id="1"/>
    <tableColumn name="Column2" id="2"/>
    <tableColumn name="Column3" id="3"/>
    <tableColumn name="Column4" id="4"/>
    <tableColumn name="Column5" id="5"/>
    <tableColumn name="Column6" id="6"/>
  </tableColumns>
  <tableStyleInfo name="Chore Completion 2023-style 4" showColumnStripes="0" showFirstColumn="1" showLastColumn="1" showRowStripes="1"/>
</table>
</file>

<file path=xl/tables/table9.xml><?xml version="1.0" encoding="utf-8"?>
<table xmlns="http://schemas.openxmlformats.org/spreadsheetml/2006/main" headerRowCount="0" ref="G51:I69" displayName="Table_6" name="Table_6" id="9">
  <tableColumns count="3">
    <tableColumn name="Column1" id="1"/>
    <tableColumn name="Column2" id="2"/>
    <tableColumn name="Column3" id="3"/>
  </tableColumns>
  <tableStyleInfo name="Chore Completion 2023-style 5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Relationship Id="rId6" Type="http://schemas.openxmlformats.org/officeDocument/2006/relationships/table" Target="../tables/table1.xml"/><Relationship Id="rId7" Type="http://schemas.openxmlformats.org/officeDocument/2006/relationships/table" Target="../tables/table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3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3.vml"/><Relationship Id="rId5" Type="http://schemas.openxmlformats.org/officeDocument/2006/relationships/table" Target="../tables/table4.xml"/></Relationships>
</file>

<file path=xl/worksheets/_rels/sheet5.xml.rels><?xml version="1.0" encoding="UTF-8" standalone="yes"?><Relationships xmlns="http://schemas.openxmlformats.org/package/2006/relationships"><Relationship Id="rId20" Type="http://schemas.openxmlformats.org/officeDocument/2006/relationships/table" Target="../tables/table11.xml"/><Relationship Id="rId22" Type="http://schemas.openxmlformats.org/officeDocument/2006/relationships/table" Target="../tables/table13.xml"/><Relationship Id="rId21" Type="http://schemas.openxmlformats.org/officeDocument/2006/relationships/table" Target="../tables/table12.xml"/><Relationship Id="rId24" Type="http://schemas.openxmlformats.org/officeDocument/2006/relationships/table" Target="../tables/table15.xml"/><Relationship Id="rId23" Type="http://schemas.openxmlformats.org/officeDocument/2006/relationships/table" Target="../tables/table14.xml"/><Relationship Id="rId1" Type="http://schemas.openxmlformats.org/officeDocument/2006/relationships/drawing" Target="../drawings/drawing5.xml"/><Relationship Id="rId15" Type="http://schemas.openxmlformats.org/officeDocument/2006/relationships/table" Target="../tables/table6.xml"/><Relationship Id="rId14" Type="http://schemas.openxmlformats.org/officeDocument/2006/relationships/table" Target="../tables/table5.xml"/><Relationship Id="rId25" Type="http://schemas.openxmlformats.org/officeDocument/2006/relationships/table" Target="../tables/table16.xml"/><Relationship Id="rId17" Type="http://schemas.openxmlformats.org/officeDocument/2006/relationships/table" Target="../tables/table8.xml"/><Relationship Id="rId16" Type="http://schemas.openxmlformats.org/officeDocument/2006/relationships/table" Target="../tables/table7.xml"/><Relationship Id="rId19" Type="http://schemas.openxmlformats.org/officeDocument/2006/relationships/table" Target="../tables/table10.xml"/><Relationship Id="rId18" Type="http://schemas.openxmlformats.org/officeDocument/2006/relationships/table" Target="../tables/table9.xml"/></Relationships>
</file>

<file path=xl/worksheets/_rels/sheet6.xml.rels><?xml version="1.0" encoding="UTF-8" standalone="yes"?><Relationships xmlns="http://schemas.openxmlformats.org/package/2006/relationships"><Relationship Id="rId11" Type="http://schemas.openxmlformats.org/officeDocument/2006/relationships/table" Target="../tables/table19.xml"/><Relationship Id="rId10" Type="http://schemas.openxmlformats.org/officeDocument/2006/relationships/table" Target="../tables/table18.xml"/><Relationship Id="rId13" Type="http://schemas.openxmlformats.org/officeDocument/2006/relationships/table" Target="../tables/table21.xml"/><Relationship Id="rId12" Type="http://schemas.openxmlformats.org/officeDocument/2006/relationships/table" Target="../tables/table20.xml"/><Relationship Id="rId1" Type="http://schemas.openxmlformats.org/officeDocument/2006/relationships/drawing" Target="../drawings/drawing6.xml"/><Relationship Id="rId9" Type="http://schemas.openxmlformats.org/officeDocument/2006/relationships/table" Target="../tables/table17.xml"/><Relationship Id="rId15" Type="http://schemas.openxmlformats.org/officeDocument/2006/relationships/table" Target="../tables/table23.xml"/><Relationship Id="rId14" Type="http://schemas.openxmlformats.org/officeDocument/2006/relationships/table" Target="../tables/table22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Relationship Id="rId3" Type="http://schemas.openxmlformats.org/officeDocument/2006/relationships/table" Target="../tables/table24.xml"/></Relationships>
</file>

<file path=xl/worksheets/_rels/sheet8.xml.rels><?xml version="1.0" encoding="UTF-8" standalone="yes"?><Relationships xmlns="http://schemas.openxmlformats.org/package/2006/relationships"><Relationship Id="rId20" Type="http://schemas.openxmlformats.org/officeDocument/2006/relationships/table" Target="../tables/table32.xml"/><Relationship Id="rId22" Type="http://schemas.openxmlformats.org/officeDocument/2006/relationships/table" Target="../tables/table34.xml"/><Relationship Id="rId21" Type="http://schemas.openxmlformats.org/officeDocument/2006/relationships/table" Target="../tables/table33.xml"/><Relationship Id="rId13" Type="http://schemas.openxmlformats.org/officeDocument/2006/relationships/table" Target="../tables/table25.xml"/><Relationship Id="rId23" Type="http://schemas.openxmlformats.org/officeDocument/2006/relationships/table" Target="../tables/table35.xml"/><Relationship Id="rId1" Type="http://schemas.openxmlformats.org/officeDocument/2006/relationships/drawing" Target="../drawings/drawing8.xml"/><Relationship Id="rId15" Type="http://schemas.openxmlformats.org/officeDocument/2006/relationships/table" Target="../tables/table27.xml"/><Relationship Id="rId14" Type="http://schemas.openxmlformats.org/officeDocument/2006/relationships/table" Target="../tables/table26.xml"/><Relationship Id="rId17" Type="http://schemas.openxmlformats.org/officeDocument/2006/relationships/table" Target="../tables/table29.xml"/><Relationship Id="rId16" Type="http://schemas.openxmlformats.org/officeDocument/2006/relationships/table" Target="../tables/table28.xml"/><Relationship Id="rId19" Type="http://schemas.openxmlformats.org/officeDocument/2006/relationships/table" Target="../tables/table31.xml"/><Relationship Id="rId18" Type="http://schemas.openxmlformats.org/officeDocument/2006/relationships/table" Target="../tables/table30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0.75"/>
    <col customWidth="1" min="2" max="5" width="22.88"/>
    <col customWidth="1" min="6" max="6" width="4.5"/>
    <col customWidth="1" min="7" max="7" width="17.38"/>
    <col customWidth="1" min="8" max="8" width="26.38"/>
    <col customWidth="1" min="9" max="9" width="4.5"/>
    <col customWidth="1" min="10" max="10" width="19.75"/>
    <col customWidth="1" min="11" max="11" width="15.5"/>
    <col customWidth="1" min="12" max="15" width="15.0"/>
    <col customWidth="1" min="16" max="16" width="4.5"/>
    <col customWidth="1" min="17" max="17" width="22.0"/>
    <col customWidth="1" min="18" max="18" width="18.25"/>
    <col customWidth="1" min="19" max="19" width="14.63"/>
    <col customWidth="1" min="20" max="20" width="18.38"/>
    <col customWidth="1" min="21" max="21" width="15.75"/>
    <col customWidth="1" min="22" max="22" width="15.0"/>
  </cols>
  <sheetData>
    <row r="1" ht="30.0" customHeight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3"/>
      <c r="G1" s="4" t="s">
        <v>5</v>
      </c>
      <c r="H1" s="4" t="s">
        <v>6</v>
      </c>
      <c r="I1" s="3"/>
      <c r="J1" s="5" t="s">
        <v>7</v>
      </c>
      <c r="K1" s="6"/>
      <c r="L1" s="6"/>
      <c r="M1" s="6"/>
      <c r="N1" s="6"/>
      <c r="O1" s="7"/>
      <c r="P1" s="3"/>
      <c r="Q1" s="8" t="s">
        <v>8</v>
      </c>
      <c r="R1" s="8" t="s">
        <v>9</v>
      </c>
      <c r="S1" s="9" t="s">
        <v>10</v>
      </c>
      <c r="T1" s="8" t="s">
        <v>11</v>
      </c>
      <c r="U1" s="8" t="s">
        <v>12</v>
      </c>
      <c r="V1" s="8" t="s">
        <v>13</v>
      </c>
    </row>
    <row r="2">
      <c r="A2" s="10" t="s">
        <v>14</v>
      </c>
      <c r="B2" s="11" t="s">
        <v>15</v>
      </c>
      <c r="C2" s="12">
        <v>20.0</v>
      </c>
      <c r="D2" s="13"/>
      <c r="E2" s="14">
        <v>45676.0</v>
      </c>
      <c r="G2" s="15" t="s">
        <v>16</v>
      </c>
      <c r="H2" s="16"/>
      <c r="J2" s="17" t="s">
        <v>17</v>
      </c>
      <c r="K2" s="17" t="s">
        <v>18</v>
      </c>
      <c r="L2" s="17" t="s">
        <v>19</v>
      </c>
      <c r="M2" s="17" t="s">
        <v>20</v>
      </c>
      <c r="N2" s="17" t="s">
        <v>21</v>
      </c>
      <c r="O2" s="17" t="s">
        <v>22</v>
      </c>
      <c r="Q2" s="18" t="s">
        <v>23</v>
      </c>
      <c r="R2" s="19" t="s">
        <v>24</v>
      </c>
      <c r="S2" s="20">
        <v>180.0</v>
      </c>
      <c r="T2" s="21" t="s">
        <v>25</v>
      </c>
      <c r="U2" s="22" t="b">
        <v>1</v>
      </c>
      <c r="V2" s="23">
        <v>45642.0</v>
      </c>
    </row>
    <row r="3">
      <c r="A3" s="10" t="s">
        <v>26</v>
      </c>
      <c r="B3" s="11" t="s">
        <v>27</v>
      </c>
      <c r="C3" s="12">
        <v>15.0</v>
      </c>
      <c r="D3" s="13"/>
      <c r="E3" s="14">
        <v>45676.0</v>
      </c>
      <c r="G3" s="15" t="s">
        <v>15</v>
      </c>
      <c r="H3" s="16" t="s">
        <v>28</v>
      </c>
      <c r="J3" s="24" t="s">
        <v>14</v>
      </c>
      <c r="K3" s="25">
        <v>20.0</v>
      </c>
      <c r="L3" s="15" t="s">
        <v>15</v>
      </c>
      <c r="M3" s="15" t="s">
        <v>15</v>
      </c>
      <c r="N3" s="15" t="s">
        <v>15</v>
      </c>
      <c r="O3" s="15" t="s">
        <v>15</v>
      </c>
      <c r="Q3" s="18" t="s">
        <v>29</v>
      </c>
      <c r="R3" s="21" t="s">
        <v>24</v>
      </c>
      <c r="S3" s="20">
        <v>30.0</v>
      </c>
      <c r="T3" s="21" t="s">
        <v>30</v>
      </c>
      <c r="U3" s="22" t="b">
        <v>0</v>
      </c>
      <c r="V3" s="23">
        <v>45656.0</v>
      </c>
    </row>
    <row r="4">
      <c r="A4" s="10" t="s">
        <v>31</v>
      </c>
      <c r="B4" s="11" t="s">
        <v>32</v>
      </c>
      <c r="C4" s="12">
        <v>15.0</v>
      </c>
      <c r="D4" s="26"/>
      <c r="E4" s="14">
        <v>45676.0</v>
      </c>
      <c r="G4" s="27" t="s">
        <v>33</v>
      </c>
      <c r="H4" s="16" t="s">
        <v>34</v>
      </c>
      <c r="J4" s="24" t="s">
        <v>26</v>
      </c>
      <c r="K4" s="25">
        <v>15.0</v>
      </c>
      <c r="L4" s="15" t="s">
        <v>27</v>
      </c>
      <c r="M4" s="15" t="s">
        <v>27</v>
      </c>
      <c r="N4" s="15" t="s">
        <v>27</v>
      </c>
      <c r="O4" s="15" t="s">
        <v>27</v>
      </c>
      <c r="Q4" s="18" t="s">
        <v>23</v>
      </c>
      <c r="R4" s="21" t="s">
        <v>24</v>
      </c>
      <c r="S4" s="20">
        <v>180.0</v>
      </c>
      <c r="T4" s="21" t="s">
        <v>35</v>
      </c>
      <c r="U4" s="22" t="b">
        <v>1</v>
      </c>
      <c r="V4" s="23">
        <v>45642.0</v>
      </c>
    </row>
    <row r="5">
      <c r="A5" s="10" t="s">
        <v>36</v>
      </c>
      <c r="B5" s="11" t="s">
        <v>25</v>
      </c>
      <c r="C5" s="12">
        <v>20.0</v>
      </c>
      <c r="D5" s="13"/>
      <c r="E5" s="14">
        <v>45676.0</v>
      </c>
      <c r="G5" s="15" t="s">
        <v>37</v>
      </c>
      <c r="H5" s="16" t="s">
        <v>38</v>
      </c>
      <c r="J5" s="24" t="s">
        <v>31</v>
      </c>
      <c r="K5" s="25">
        <v>15.0</v>
      </c>
      <c r="L5" s="15" t="s">
        <v>32</v>
      </c>
      <c r="M5" s="15" t="s">
        <v>32</v>
      </c>
      <c r="N5" s="15" t="s">
        <v>32</v>
      </c>
      <c r="O5" s="15" t="s">
        <v>32</v>
      </c>
      <c r="Q5" s="18" t="s">
        <v>23</v>
      </c>
      <c r="R5" s="21" t="s">
        <v>24</v>
      </c>
      <c r="S5" s="20">
        <v>140.0</v>
      </c>
      <c r="T5" s="21" t="s">
        <v>32</v>
      </c>
      <c r="U5" s="22" t="b">
        <v>0</v>
      </c>
      <c r="V5" s="23">
        <v>45642.0</v>
      </c>
    </row>
    <row r="6">
      <c r="A6" s="10" t="s">
        <v>39</v>
      </c>
      <c r="B6" s="11" t="s">
        <v>40</v>
      </c>
      <c r="C6" s="12">
        <v>20.0</v>
      </c>
      <c r="D6" s="26"/>
      <c r="E6" s="14">
        <v>45676.0</v>
      </c>
      <c r="G6" s="27" t="s">
        <v>35</v>
      </c>
      <c r="H6" s="16" t="s">
        <v>41</v>
      </c>
      <c r="J6" s="24" t="s">
        <v>36</v>
      </c>
      <c r="K6" s="25">
        <v>20.0</v>
      </c>
      <c r="L6" s="15" t="s">
        <v>25</v>
      </c>
      <c r="M6" s="15" t="s">
        <v>25</v>
      </c>
      <c r="N6" s="15" t="s">
        <v>25</v>
      </c>
      <c r="O6" s="15" t="s">
        <v>25</v>
      </c>
      <c r="Q6" s="18" t="s">
        <v>23</v>
      </c>
      <c r="R6" s="21" t="s">
        <v>24</v>
      </c>
      <c r="S6" s="20">
        <v>200.0</v>
      </c>
      <c r="T6" s="21" t="s">
        <v>25</v>
      </c>
      <c r="U6" s="22" t="b">
        <v>1</v>
      </c>
      <c r="V6" s="23">
        <v>45662.0</v>
      </c>
    </row>
    <row r="7">
      <c r="A7" s="10" t="s">
        <v>42</v>
      </c>
      <c r="B7" s="11" t="s">
        <v>43</v>
      </c>
      <c r="C7" s="12">
        <v>15.0</v>
      </c>
      <c r="D7" s="13"/>
      <c r="E7" s="14">
        <v>45676.0</v>
      </c>
      <c r="G7" s="28" t="s">
        <v>44</v>
      </c>
      <c r="H7" s="16" t="s">
        <v>45</v>
      </c>
      <c r="J7" s="24" t="s">
        <v>39</v>
      </c>
      <c r="K7" s="25">
        <v>20.0</v>
      </c>
      <c r="L7" s="15" t="s">
        <v>40</v>
      </c>
      <c r="M7" s="15" t="s">
        <v>40</v>
      </c>
      <c r="N7" s="15" t="s">
        <v>40</v>
      </c>
      <c r="O7" s="15" t="s">
        <v>40</v>
      </c>
      <c r="Q7" s="18" t="s">
        <v>23</v>
      </c>
      <c r="R7" s="21" t="s">
        <v>24</v>
      </c>
      <c r="S7" s="20">
        <v>70.0</v>
      </c>
      <c r="T7" s="21" t="s">
        <v>32</v>
      </c>
      <c r="U7" s="22" t="b">
        <v>0</v>
      </c>
      <c r="V7" s="23">
        <v>45662.0</v>
      </c>
    </row>
    <row r="8">
      <c r="A8" s="10" t="s">
        <v>46</v>
      </c>
      <c r="B8" s="11" t="s">
        <v>47</v>
      </c>
      <c r="C8" s="12">
        <v>15.0</v>
      </c>
      <c r="D8" s="26"/>
      <c r="E8" s="14">
        <v>45676.0</v>
      </c>
      <c r="G8" s="27" t="s">
        <v>30</v>
      </c>
      <c r="H8" s="29" t="s">
        <v>48</v>
      </c>
      <c r="J8" s="24" t="s">
        <v>42</v>
      </c>
      <c r="K8" s="25">
        <v>15.0</v>
      </c>
      <c r="L8" s="15" t="s">
        <v>43</v>
      </c>
      <c r="M8" s="15" t="s">
        <v>43</v>
      </c>
      <c r="N8" s="15" t="s">
        <v>43</v>
      </c>
      <c r="O8" s="15" t="s">
        <v>43</v>
      </c>
      <c r="Q8" s="30"/>
      <c r="R8" s="31"/>
      <c r="S8" s="20"/>
      <c r="T8" s="31"/>
      <c r="U8" s="22" t="b">
        <v>0</v>
      </c>
      <c r="V8" s="32"/>
    </row>
    <row r="9">
      <c r="A9" s="10" t="s">
        <v>49</v>
      </c>
      <c r="B9" s="11" t="s">
        <v>50</v>
      </c>
      <c r="C9" s="12">
        <v>15.0</v>
      </c>
      <c r="D9" s="13"/>
      <c r="E9" s="14">
        <v>45676.0</v>
      </c>
      <c r="G9" s="15" t="s">
        <v>47</v>
      </c>
      <c r="H9" s="33"/>
      <c r="J9" s="24" t="s">
        <v>46</v>
      </c>
      <c r="K9" s="25">
        <v>15.0</v>
      </c>
      <c r="L9" s="15" t="s">
        <v>47</v>
      </c>
      <c r="M9" s="15" t="s">
        <v>47</v>
      </c>
      <c r="N9" s="15" t="s">
        <v>47</v>
      </c>
      <c r="O9" s="15" t="s">
        <v>47</v>
      </c>
      <c r="Q9" s="30"/>
      <c r="R9" s="31"/>
      <c r="S9" s="20"/>
      <c r="T9" s="31"/>
      <c r="U9" s="22" t="b">
        <v>0</v>
      </c>
      <c r="V9" s="32"/>
    </row>
    <row r="10">
      <c r="A10" s="10" t="s">
        <v>51</v>
      </c>
      <c r="B10" s="11" t="s">
        <v>52</v>
      </c>
      <c r="C10" s="12">
        <v>15.0</v>
      </c>
      <c r="D10" s="34"/>
      <c r="E10" s="14">
        <v>45676.0</v>
      </c>
      <c r="G10" s="27" t="s">
        <v>53</v>
      </c>
      <c r="H10" s="16" t="s">
        <v>54</v>
      </c>
      <c r="J10" s="24" t="s">
        <v>49</v>
      </c>
      <c r="K10" s="25">
        <v>15.0</v>
      </c>
      <c r="L10" s="15" t="s">
        <v>50</v>
      </c>
      <c r="M10" s="15" t="s">
        <v>50</v>
      </c>
      <c r="N10" s="15" t="s">
        <v>50</v>
      </c>
      <c r="O10" s="15" t="s">
        <v>50</v>
      </c>
      <c r="Q10" s="30"/>
      <c r="R10" s="31"/>
      <c r="S10" s="20"/>
      <c r="T10" s="31"/>
      <c r="U10" s="22" t="b">
        <v>0</v>
      </c>
      <c r="V10" s="32"/>
    </row>
    <row r="11">
      <c r="A11" s="10" t="s">
        <v>38</v>
      </c>
      <c r="B11" s="11" t="s">
        <v>37</v>
      </c>
      <c r="C11" s="12">
        <v>20.0</v>
      </c>
      <c r="D11" s="13"/>
      <c r="E11" s="14">
        <v>45676.0</v>
      </c>
      <c r="G11" s="15" t="s">
        <v>25</v>
      </c>
      <c r="H11" s="33"/>
      <c r="J11" s="24" t="s">
        <v>51</v>
      </c>
      <c r="K11" s="25">
        <v>15.0</v>
      </c>
      <c r="L11" s="15" t="s">
        <v>52</v>
      </c>
      <c r="M11" s="15" t="s">
        <v>52</v>
      </c>
      <c r="N11" s="15" t="s">
        <v>52</v>
      </c>
      <c r="O11" s="15" t="s">
        <v>52</v>
      </c>
      <c r="Q11" s="30"/>
      <c r="R11" s="31"/>
      <c r="S11" s="20"/>
      <c r="T11" s="31"/>
      <c r="U11" s="22" t="b">
        <v>0</v>
      </c>
      <c r="V11" s="32"/>
    </row>
    <row r="12">
      <c r="A12" s="10" t="s">
        <v>55</v>
      </c>
      <c r="B12" s="11" t="s">
        <v>56</v>
      </c>
      <c r="C12" s="12">
        <v>15.0</v>
      </c>
      <c r="D12" s="34"/>
      <c r="E12" s="14">
        <v>45676.0</v>
      </c>
      <c r="G12" s="15" t="s">
        <v>27</v>
      </c>
      <c r="H12" s="33"/>
      <c r="J12" s="24" t="s">
        <v>38</v>
      </c>
      <c r="K12" s="15">
        <v>20.0</v>
      </c>
      <c r="L12" s="15" t="s">
        <v>37</v>
      </c>
      <c r="M12" s="15" t="s">
        <v>37</v>
      </c>
      <c r="N12" s="15" t="s">
        <v>37</v>
      </c>
      <c r="O12" s="15" t="s">
        <v>37</v>
      </c>
      <c r="Q12" s="30"/>
      <c r="R12" s="31"/>
      <c r="S12" s="20"/>
      <c r="T12" s="31"/>
      <c r="U12" s="22" t="b">
        <v>0</v>
      </c>
      <c r="V12" s="32"/>
    </row>
    <row r="13">
      <c r="A13" s="10" t="s">
        <v>57</v>
      </c>
      <c r="B13" s="11" t="s">
        <v>35</v>
      </c>
      <c r="C13" s="12">
        <v>15.0</v>
      </c>
      <c r="D13" s="34"/>
      <c r="E13" s="14">
        <v>45676.0</v>
      </c>
      <c r="G13" s="15" t="s">
        <v>40</v>
      </c>
      <c r="H13" s="33"/>
      <c r="J13" s="35" t="s">
        <v>58</v>
      </c>
      <c r="K13" s="15">
        <v>15.0</v>
      </c>
      <c r="L13" s="36"/>
      <c r="M13" s="6"/>
      <c r="N13" s="6"/>
      <c r="O13" s="7"/>
      <c r="Q13" s="30"/>
      <c r="R13" s="31"/>
      <c r="S13" s="20"/>
      <c r="T13" s="31"/>
      <c r="U13" s="22" t="b">
        <v>0</v>
      </c>
      <c r="V13" s="32"/>
    </row>
    <row r="14">
      <c r="A14" s="10" t="s">
        <v>59</v>
      </c>
      <c r="B14" s="11" t="s">
        <v>30</v>
      </c>
      <c r="C14" s="12">
        <v>15.0</v>
      </c>
      <c r="D14" s="34"/>
      <c r="E14" s="14">
        <v>45676.0</v>
      </c>
      <c r="G14" s="15" t="s">
        <v>52</v>
      </c>
      <c r="H14" s="33"/>
      <c r="J14" s="37" t="s">
        <v>60</v>
      </c>
      <c r="K14" s="15">
        <f t="shared" ref="K14:K20" si="1">15/2</f>
        <v>7.5</v>
      </c>
      <c r="L14" s="15" t="s">
        <v>16</v>
      </c>
      <c r="M14" s="38" t="s">
        <v>30</v>
      </c>
      <c r="N14" s="7"/>
      <c r="O14" s="15" t="s">
        <v>52</v>
      </c>
      <c r="Q14" s="30"/>
      <c r="R14" s="31"/>
      <c r="S14" s="20"/>
      <c r="T14" s="31"/>
      <c r="U14" s="22" t="b">
        <v>0</v>
      </c>
      <c r="V14" s="32"/>
    </row>
    <row r="15">
      <c r="A15" s="39" t="s">
        <v>54</v>
      </c>
      <c r="B15" s="11" t="s">
        <v>53</v>
      </c>
      <c r="C15" s="12">
        <v>15.0</v>
      </c>
      <c r="D15" s="34"/>
      <c r="E15" s="14">
        <v>45676.0</v>
      </c>
      <c r="G15" s="15" t="s">
        <v>50</v>
      </c>
      <c r="H15" s="33"/>
      <c r="J15" s="37" t="s">
        <v>61</v>
      </c>
      <c r="K15" s="15">
        <f t="shared" si="1"/>
        <v>7.5</v>
      </c>
      <c r="L15" s="15" t="s">
        <v>15</v>
      </c>
      <c r="M15" s="38" t="s">
        <v>47</v>
      </c>
      <c r="N15" s="7"/>
      <c r="O15" s="15" t="s">
        <v>50</v>
      </c>
      <c r="Q15" s="30"/>
      <c r="R15" s="31"/>
      <c r="S15" s="20"/>
      <c r="T15" s="31"/>
      <c r="U15" s="22" t="b">
        <v>0</v>
      </c>
      <c r="V15" s="32"/>
    </row>
    <row r="16">
      <c r="A16" s="39" t="s">
        <v>34</v>
      </c>
      <c r="B16" s="11" t="s">
        <v>33</v>
      </c>
      <c r="C16" s="12">
        <v>15.0</v>
      </c>
      <c r="D16" s="34"/>
      <c r="E16" s="14">
        <v>45676.0</v>
      </c>
      <c r="G16" s="27" t="s">
        <v>62</v>
      </c>
      <c r="H16" s="16" t="s">
        <v>63</v>
      </c>
      <c r="J16" s="37" t="s">
        <v>64</v>
      </c>
      <c r="K16" s="15">
        <f t="shared" si="1"/>
        <v>7.5</v>
      </c>
      <c r="L16" s="15" t="s">
        <v>33</v>
      </c>
      <c r="M16" s="38" t="s">
        <v>53</v>
      </c>
      <c r="N16" s="7"/>
      <c r="O16" s="15" t="s">
        <v>62</v>
      </c>
      <c r="Q16" s="30"/>
      <c r="R16" s="31"/>
      <c r="S16" s="20"/>
      <c r="T16" s="31"/>
      <c r="U16" s="22" t="b">
        <v>0</v>
      </c>
      <c r="V16" s="32"/>
    </row>
    <row r="17">
      <c r="A17" s="39" t="s">
        <v>65</v>
      </c>
      <c r="B17" s="11" t="s">
        <v>66</v>
      </c>
      <c r="C17" s="12">
        <v>15.0</v>
      </c>
      <c r="D17" s="34"/>
      <c r="E17" s="14">
        <v>45676.0</v>
      </c>
      <c r="G17" s="15" t="s">
        <v>67</v>
      </c>
      <c r="H17" s="33"/>
      <c r="J17" s="37" t="s">
        <v>68</v>
      </c>
      <c r="K17" s="15">
        <f t="shared" si="1"/>
        <v>7.5</v>
      </c>
      <c r="L17" s="15" t="s">
        <v>37</v>
      </c>
      <c r="M17" s="38" t="s">
        <v>25</v>
      </c>
      <c r="N17" s="7"/>
      <c r="O17" s="15" t="s">
        <v>67</v>
      </c>
      <c r="Q17" s="30"/>
      <c r="R17" s="31"/>
      <c r="S17" s="20"/>
      <c r="T17" s="31"/>
      <c r="U17" s="22" t="b">
        <v>0</v>
      </c>
      <c r="V17" s="32"/>
    </row>
    <row r="18">
      <c r="A18" s="39" t="s">
        <v>69</v>
      </c>
      <c r="B18" s="11" t="s">
        <v>30</v>
      </c>
      <c r="C18" s="12">
        <v>15.0</v>
      </c>
      <c r="D18" s="34"/>
      <c r="E18" s="14">
        <v>45676.0</v>
      </c>
      <c r="G18" s="27" t="s">
        <v>66</v>
      </c>
      <c r="H18" s="16" t="s">
        <v>65</v>
      </c>
      <c r="J18" s="37" t="s">
        <v>70</v>
      </c>
      <c r="K18" s="15">
        <f t="shared" si="1"/>
        <v>7.5</v>
      </c>
      <c r="L18" s="15" t="s">
        <v>35</v>
      </c>
      <c r="M18" s="38" t="s">
        <v>27</v>
      </c>
      <c r="N18" s="7"/>
      <c r="O18" s="15" t="s">
        <v>66</v>
      </c>
      <c r="Q18" s="30"/>
      <c r="R18" s="31"/>
      <c r="S18" s="20"/>
      <c r="T18" s="31"/>
      <c r="U18" s="22" t="b">
        <v>0</v>
      </c>
      <c r="V18" s="32"/>
    </row>
    <row r="19">
      <c r="A19" s="39" t="s">
        <v>63</v>
      </c>
      <c r="B19" s="11" t="s">
        <v>71</v>
      </c>
      <c r="C19" s="12">
        <v>15.0</v>
      </c>
      <c r="D19" s="34"/>
      <c r="E19" s="14">
        <v>45676.0</v>
      </c>
      <c r="G19" s="15" t="s">
        <v>43</v>
      </c>
      <c r="H19" s="33"/>
      <c r="J19" s="37" t="s">
        <v>72</v>
      </c>
      <c r="K19" s="15">
        <f t="shared" si="1"/>
        <v>7.5</v>
      </c>
      <c r="L19" s="15" t="s">
        <v>44</v>
      </c>
      <c r="M19" s="38" t="s">
        <v>40</v>
      </c>
      <c r="N19" s="7"/>
      <c r="O19" s="15" t="s">
        <v>43</v>
      </c>
      <c r="Q19" s="30"/>
      <c r="R19" s="31"/>
      <c r="S19" s="20"/>
      <c r="T19" s="31"/>
      <c r="U19" s="22" t="b">
        <v>0</v>
      </c>
      <c r="V19" s="32"/>
    </row>
    <row r="20">
      <c r="A20" s="10" t="s">
        <v>60</v>
      </c>
      <c r="B20" s="11" t="s">
        <v>25</v>
      </c>
      <c r="C20" s="12">
        <v>15.0</v>
      </c>
      <c r="D20" s="13"/>
      <c r="E20" s="14">
        <v>45676.0</v>
      </c>
      <c r="G20" s="40"/>
      <c r="J20" s="41" t="s">
        <v>73</v>
      </c>
      <c r="K20" s="15">
        <f t="shared" si="1"/>
        <v>7.5</v>
      </c>
      <c r="L20" s="38" t="s">
        <v>74</v>
      </c>
      <c r="M20" s="7"/>
      <c r="N20" s="38" t="s">
        <v>74</v>
      </c>
      <c r="O20" s="7"/>
      <c r="Q20" s="30"/>
      <c r="R20" s="31"/>
      <c r="S20" s="20"/>
      <c r="T20" s="31"/>
      <c r="U20" s="22" t="b">
        <v>0</v>
      </c>
      <c r="V20" s="32"/>
    </row>
    <row r="21">
      <c r="A21" s="10" t="s">
        <v>61</v>
      </c>
      <c r="B21" s="11" t="s">
        <v>33</v>
      </c>
      <c r="C21" s="12">
        <v>15.0</v>
      </c>
      <c r="D21" s="26"/>
      <c r="E21" s="14">
        <v>45676.0</v>
      </c>
      <c r="G21" s="40"/>
      <c r="Q21" s="30"/>
      <c r="R21" s="31"/>
      <c r="S21" s="20"/>
      <c r="T21" s="31"/>
      <c r="U21" s="22" t="b">
        <v>0</v>
      </c>
      <c r="V21" s="32"/>
    </row>
    <row r="22">
      <c r="A22" s="10" t="s">
        <v>64</v>
      </c>
      <c r="B22" s="11" t="s">
        <v>40</v>
      </c>
      <c r="C22" s="12">
        <v>15.0</v>
      </c>
      <c r="D22" s="13"/>
      <c r="E22" s="14">
        <v>45676.0</v>
      </c>
      <c r="G22" s="40"/>
      <c r="J22" s="4" t="s">
        <v>17</v>
      </c>
      <c r="K22" s="4"/>
      <c r="L22" s="4" t="s">
        <v>75</v>
      </c>
      <c r="M22" s="4" t="s">
        <v>76</v>
      </c>
      <c r="Q22" s="30"/>
      <c r="R22" s="31"/>
      <c r="S22" s="20"/>
      <c r="T22" s="31"/>
      <c r="U22" s="22" t="b">
        <v>0</v>
      </c>
      <c r="V22" s="32"/>
    </row>
    <row r="23">
      <c r="A23" s="10" t="s">
        <v>68</v>
      </c>
      <c r="B23" s="11" t="s">
        <v>77</v>
      </c>
      <c r="C23" s="12">
        <v>15.0</v>
      </c>
      <c r="D23" s="26"/>
      <c r="E23" s="14">
        <v>45676.0</v>
      </c>
      <c r="G23" s="40"/>
      <c r="J23" s="24" t="s">
        <v>14</v>
      </c>
      <c r="K23" s="16"/>
      <c r="L23" s="16">
        <v>20.0</v>
      </c>
      <c r="M23" s="16" t="s">
        <v>78</v>
      </c>
      <c r="Q23" s="30"/>
      <c r="R23" s="31"/>
      <c r="S23" s="20"/>
      <c r="T23" s="31"/>
      <c r="U23" s="22" t="b">
        <v>0</v>
      </c>
      <c r="V23" s="32"/>
    </row>
    <row r="24">
      <c r="A24" s="10" t="s">
        <v>70</v>
      </c>
      <c r="B24" s="11" t="s">
        <v>79</v>
      </c>
      <c r="C24" s="12">
        <v>15.0</v>
      </c>
      <c r="D24" s="13"/>
      <c r="E24" s="14">
        <v>45676.0</v>
      </c>
      <c r="G24" s="40"/>
      <c r="J24" s="24" t="s">
        <v>26</v>
      </c>
      <c r="K24" s="16"/>
      <c r="L24" s="16">
        <v>15.0</v>
      </c>
      <c r="M24" s="16" t="s">
        <v>78</v>
      </c>
      <c r="Q24" s="30"/>
      <c r="R24" s="31"/>
      <c r="S24" s="20"/>
      <c r="T24" s="31"/>
      <c r="U24" s="22" t="b">
        <v>0</v>
      </c>
      <c r="V24" s="32"/>
    </row>
    <row r="25">
      <c r="A25" s="10" t="s">
        <v>72</v>
      </c>
      <c r="B25" s="11" t="s">
        <v>43</v>
      </c>
      <c r="C25" s="12">
        <v>15.0</v>
      </c>
      <c r="D25" s="13"/>
      <c r="E25" s="14">
        <v>45676.0</v>
      </c>
      <c r="G25" s="40"/>
      <c r="J25" s="24" t="s">
        <v>31</v>
      </c>
      <c r="K25" s="16"/>
      <c r="L25" s="16">
        <v>15.0</v>
      </c>
      <c r="M25" s="16" t="s">
        <v>78</v>
      </c>
      <c r="Q25" s="30"/>
      <c r="R25" s="31"/>
      <c r="S25" s="20"/>
      <c r="T25" s="31"/>
      <c r="U25" s="22" t="b">
        <v>0</v>
      </c>
      <c r="V25" s="32"/>
    </row>
    <row r="26">
      <c r="A26" s="10" t="s">
        <v>73</v>
      </c>
      <c r="B26" s="11" t="s">
        <v>16</v>
      </c>
      <c r="C26" s="42">
        <v>15.0</v>
      </c>
      <c r="D26" s="13"/>
      <c r="E26" s="14">
        <v>45692.0</v>
      </c>
      <c r="G26" s="40"/>
      <c r="J26" s="24" t="s">
        <v>36</v>
      </c>
      <c r="K26" s="16"/>
      <c r="L26" s="16">
        <v>20.0</v>
      </c>
      <c r="M26" s="16" t="s">
        <v>78</v>
      </c>
      <c r="Q26" s="30"/>
      <c r="R26" s="31"/>
      <c r="S26" s="20"/>
      <c r="T26" s="31"/>
      <c r="U26" s="22" t="b">
        <v>0</v>
      </c>
      <c r="V26" s="32"/>
    </row>
    <row r="27">
      <c r="A27" s="10" t="s">
        <v>73</v>
      </c>
      <c r="B27" s="11" t="s">
        <v>15</v>
      </c>
      <c r="C27" s="42">
        <v>15.0</v>
      </c>
      <c r="D27" s="13"/>
      <c r="E27" s="14">
        <v>45692.0</v>
      </c>
      <c r="G27" s="40"/>
      <c r="J27" s="24" t="s">
        <v>39</v>
      </c>
      <c r="K27" s="16"/>
      <c r="L27" s="16">
        <v>20.0</v>
      </c>
      <c r="M27" s="16" t="s">
        <v>78</v>
      </c>
      <c r="Q27" s="30"/>
      <c r="R27" s="31"/>
      <c r="S27" s="20"/>
      <c r="T27" s="31"/>
      <c r="U27" s="22" t="b">
        <v>0</v>
      </c>
      <c r="V27" s="32"/>
    </row>
    <row r="28">
      <c r="A28" s="10" t="s">
        <v>73</v>
      </c>
      <c r="B28" s="11" t="s">
        <v>33</v>
      </c>
      <c r="C28" s="42">
        <v>15.0</v>
      </c>
      <c r="D28" s="13"/>
      <c r="E28" s="14">
        <v>45692.0</v>
      </c>
      <c r="G28" s="40"/>
      <c r="J28" s="24" t="s">
        <v>42</v>
      </c>
      <c r="K28" s="16"/>
      <c r="L28" s="16">
        <v>15.0</v>
      </c>
      <c r="M28" s="16" t="s">
        <v>78</v>
      </c>
      <c r="Q28" s="30"/>
      <c r="R28" s="31"/>
      <c r="S28" s="20"/>
      <c r="T28" s="31"/>
      <c r="U28" s="22" t="b">
        <v>0</v>
      </c>
      <c r="V28" s="32"/>
    </row>
    <row r="29">
      <c r="A29" s="10" t="s">
        <v>73</v>
      </c>
      <c r="B29" s="11" t="s">
        <v>37</v>
      </c>
      <c r="C29" s="42">
        <v>15.0</v>
      </c>
      <c r="D29" s="13"/>
      <c r="E29" s="14">
        <v>45692.0</v>
      </c>
      <c r="G29" s="40"/>
      <c r="J29" s="24" t="s">
        <v>46</v>
      </c>
      <c r="K29" s="16"/>
      <c r="L29" s="16">
        <v>15.0</v>
      </c>
      <c r="M29" s="16" t="s">
        <v>78</v>
      </c>
      <c r="Q29" s="30"/>
      <c r="R29" s="31"/>
      <c r="S29" s="20"/>
      <c r="T29" s="31"/>
      <c r="U29" s="22" t="b">
        <v>0</v>
      </c>
      <c r="V29" s="32"/>
    </row>
    <row r="30">
      <c r="A30" s="10" t="s">
        <v>73</v>
      </c>
      <c r="B30" s="11" t="s">
        <v>35</v>
      </c>
      <c r="C30" s="42">
        <v>15.0</v>
      </c>
      <c r="D30" s="13"/>
      <c r="E30" s="14">
        <v>45692.0</v>
      </c>
      <c r="G30" s="40"/>
      <c r="J30" s="24" t="s">
        <v>49</v>
      </c>
      <c r="K30" s="16"/>
      <c r="L30" s="16">
        <v>15.0</v>
      </c>
      <c r="M30" s="16" t="s">
        <v>78</v>
      </c>
      <c r="Q30" s="30"/>
      <c r="R30" s="31"/>
      <c r="S30" s="20"/>
      <c r="T30" s="31"/>
      <c r="U30" s="22" t="b">
        <v>0</v>
      </c>
      <c r="V30" s="32"/>
    </row>
    <row r="31">
      <c r="A31" s="10" t="s">
        <v>73</v>
      </c>
      <c r="B31" s="11" t="s">
        <v>44</v>
      </c>
      <c r="C31" s="42">
        <v>15.0</v>
      </c>
      <c r="D31" s="13"/>
      <c r="E31" s="14">
        <v>45692.0</v>
      </c>
      <c r="G31" s="40"/>
      <c r="J31" s="24" t="s">
        <v>51</v>
      </c>
      <c r="K31" s="16"/>
      <c r="L31" s="16">
        <v>15.0</v>
      </c>
      <c r="M31" s="16" t="s">
        <v>78</v>
      </c>
      <c r="Q31" s="30"/>
      <c r="R31" s="31"/>
      <c r="S31" s="20"/>
      <c r="T31" s="31"/>
      <c r="U31" s="22" t="b">
        <v>0</v>
      </c>
      <c r="V31" s="32"/>
    </row>
    <row r="32">
      <c r="A32" s="10" t="s">
        <v>73</v>
      </c>
      <c r="B32" s="11" t="s">
        <v>30</v>
      </c>
      <c r="C32" s="42">
        <v>15.0</v>
      </c>
      <c r="D32" s="13"/>
      <c r="E32" s="14">
        <v>45692.0</v>
      </c>
      <c r="G32" s="40"/>
      <c r="J32" s="24" t="s">
        <v>38</v>
      </c>
      <c r="K32" s="16"/>
      <c r="L32" s="16">
        <v>20.0</v>
      </c>
      <c r="M32" s="16" t="s">
        <v>78</v>
      </c>
      <c r="Q32" s="30"/>
      <c r="R32" s="31"/>
      <c r="S32" s="20"/>
      <c r="T32" s="31"/>
      <c r="U32" s="22" t="b">
        <v>0</v>
      </c>
      <c r="V32" s="32"/>
    </row>
    <row r="33">
      <c r="A33" s="10" t="s">
        <v>73</v>
      </c>
      <c r="B33" s="11" t="s">
        <v>47</v>
      </c>
      <c r="C33" s="42">
        <v>15.0</v>
      </c>
      <c r="D33" s="13"/>
      <c r="E33" s="14">
        <v>45692.0</v>
      </c>
      <c r="G33" s="40"/>
      <c r="J33" s="35" t="s">
        <v>80</v>
      </c>
      <c r="K33" s="16"/>
      <c r="L33" s="16">
        <v>15.0</v>
      </c>
      <c r="M33" s="16" t="s">
        <v>78</v>
      </c>
      <c r="Q33" s="30"/>
      <c r="R33" s="31"/>
      <c r="S33" s="20"/>
      <c r="T33" s="31"/>
      <c r="U33" s="22" t="b">
        <v>0</v>
      </c>
      <c r="V33" s="32"/>
    </row>
    <row r="34">
      <c r="A34" s="10" t="s">
        <v>73</v>
      </c>
      <c r="B34" s="11" t="s">
        <v>53</v>
      </c>
      <c r="C34" s="42">
        <v>15.0</v>
      </c>
      <c r="D34" s="13"/>
      <c r="E34" s="14">
        <v>45692.0</v>
      </c>
      <c r="G34" s="40"/>
      <c r="J34" s="35" t="s">
        <v>41</v>
      </c>
      <c r="K34" s="16"/>
      <c r="L34" s="16">
        <v>15.0</v>
      </c>
      <c r="M34" s="16" t="s">
        <v>78</v>
      </c>
      <c r="Q34" s="30"/>
      <c r="R34" s="31"/>
      <c r="S34" s="20"/>
      <c r="T34" s="31"/>
      <c r="U34" s="22" t="b">
        <v>0</v>
      </c>
      <c r="V34" s="32"/>
    </row>
    <row r="35">
      <c r="A35" s="10" t="s">
        <v>73</v>
      </c>
      <c r="B35" s="11" t="s">
        <v>25</v>
      </c>
      <c r="C35" s="42">
        <v>15.0</v>
      </c>
      <c r="D35" s="13"/>
      <c r="E35" s="14">
        <v>45692.0</v>
      </c>
      <c r="G35" s="40"/>
      <c r="J35" s="43" t="s">
        <v>81</v>
      </c>
      <c r="K35" s="16"/>
      <c r="L35" s="16">
        <v>15.0</v>
      </c>
      <c r="M35" s="16" t="s">
        <v>78</v>
      </c>
      <c r="Q35" s="30"/>
      <c r="R35" s="31"/>
      <c r="S35" s="20"/>
      <c r="T35" s="31"/>
      <c r="U35" s="22" t="b">
        <v>0</v>
      </c>
      <c r="V35" s="32"/>
    </row>
    <row r="36">
      <c r="A36" s="10" t="s">
        <v>73</v>
      </c>
      <c r="B36" s="11" t="s">
        <v>27</v>
      </c>
      <c r="C36" s="42">
        <v>15.0</v>
      </c>
      <c r="D36" s="13"/>
      <c r="E36" s="14">
        <v>45692.0</v>
      </c>
      <c r="G36" s="40"/>
      <c r="J36" s="35" t="s">
        <v>54</v>
      </c>
      <c r="K36" s="16"/>
      <c r="L36" s="16">
        <v>15.0</v>
      </c>
      <c r="M36" s="16" t="s">
        <v>78</v>
      </c>
      <c r="Q36" s="30"/>
      <c r="R36" s="31"/>
      <c r="S36" s="20"/>
      <c r="T36" s="31"/>
      <c r="U36" s="22" t="b">
        <v>0</v>
      </c>
      <c r="V36" s="32"/>
    </row>
    <row r="37">
      <c r="A37" s="10" t="s">
        <v>73</v>
      </c>
      <c r="B37" s="11" t="s">
        <v>40</v>
      </c>
      <c r="C37" s="42">
        <v>15.0</v>
      </c>
      <c r="D37" s="13"/>
      <c r="E37" s="14">
        <v>45692.0</v>
      </c>
      <c r="G37" s="40"/>
      <c r="J37" s="35" t="s">
        <v>34</v>
      </c>
      <c r="K37" s="16"/>
      <c r="L37" s="16">
        <v>15.0</v>
      </c>
      <c r="M37" s="16" t="s">
        <v>78</v>
      </c>
      <c r="Q37" s="30"/>
      <c r="R37" s="31"/>
      <c r="S37" s="20"/>
      <c r="T37" s="31"/>
      <c r="U37" s="22" t="b">
        <v>0</v>
      </c>
      <c r="V37" s="32"/>
    </row>
    <row r="38">
      <c r="A38" s="10" t="s">
        <v>73</v>
      </c>
      <c r="B38" s="11" t="s">
        <v>52</v>
      </c>
      <c r="C38" s="42">
        <v>15.0</v>
      </c>
      <c r="D38" s="13"/>
      <c r="E38" s="14">
        <v>45692.0</v>
      </c>
      <c r="G38" s="40"/>
      <c r="J38" s="35" t="s">
        <v>65</v>
      </c>
      <c r="K38" s="16"/>
      <c r="L38" s="16">
        <v>15.0</v>
      </c>
      <c r="M38" s="16" t="s">
        <v>78</v>
      </c>
      <c r="Q38" s="30"/>
      <c r="R38" s="31"/>
      <c r="S38" s="20"/>
      <c r="T38" s="31"/>
      <c r="U38" s="22" t="b">
        <v>0</v>
      </c>
      <c r="V38" s="32"/>
    </row>
    <row r="39">
      <c r="A39" s="10" t="s">
        <v>73</v>
      </c>
      <c r="B39" s="11" t="s">
        <v>50</v>
      </c>
      <c r="C39" s="42">
        <v>15.0</v>
      </c>
      <c r="D39" s="13"/>
      <c r="E39" s="14">
        <v>45692.0</v>
      </c>
      <c r="G39" s="40"/>
      <c r="J39" s="35" t="s">
        <v>69</v>
      </c>
      <c r="K39" s="16"/>
      <c r="L39" s="16">
        <v>15.0</v>
      </c>
      <c r="M39" s="16" t="s">
        <v>78</v>
      </c>
      <c r="Q39" s="30"/>
      <c r="R39" s="31"/>
      <c r="S39" s="20"/>
      <c r="T39" s="31"/>
      <c r="U39" s="22" t="b">
        <v>0</v>
      </c>
      <c r="V39" s="32"/>
    </row>
    <row r="40">
      <c r="A40" s="10" t="s">
        <v>73</v>
      </c>
      <c r="B40" s="11" t="s">
        <v>62</v>
      </c>
      <c r="C40" s="42">
        <v>15.0</v>
      </c>
      <c r="D40" s="13"/>
      <c r="E40" s="14">
        <v>45692.0</v>
      </c>
      <c r="G40" s="40"/>
      <c r="J40" s="35" t="s">
        <v>63</v>
      </c>
      <c r="K40" s="16"/>
      <c r="L40" s="16">
        <v>15.0</v>
      </c>
      <c r="M40" s="16" t="s">
        <v>78</v>
      </c>
      <c r="Q40" s="30"/>
      <c r="R40" s="31"/>
      <c r="S40" s="20"/>
      <c r="T40" s="31"/>
      <c r="U40" s="22" t="b">
        <v>0</v>
      </c>
      <c r="V40" s="32"/>
    </row>
    <row r="41">
      <c r="A41" s="10" t="s">
        <v>73</v>
      </c>
      <c r="B41" s="11" t="s">
        <v>67</v>
      </c>
      <c r="C41" s="42">
        <v>15.0</v>
      </c>
      <c r="D41" s="13"/>
      <c r="E41" s="14">
        <v>45692.0</v>
      </c>
      <c r="G41" s="40"/>
      <c r="J41" s="37" t="s">
        <v>60</v>
      </c>
      <c r="K41" s="16"/>
      <c r="L41" s="16">
        <v>15.0</v>
      </c>
      <c r="M41" s="16" t="s">
        <v>78</v>
      </c>
      <c r="Q41" s="30"/>
      <c r="R41" s="31"/>
      <c r="S41" s="20"/>
      <c r="T41" s="31"/>
      <c r="U41" s="22" t="b">
        <v>0</v>
      </c>
      <c r="V41" s="32"/>
    </row>
    <row r="42">
      <c r="A42" s="10" t="s">
        <v>73</v>
      </c>
      <c r="B42" s="11" t="s">
        <v>66</v>
      </c>
      <c r="C42" s="42">
        <v>15.0</v>
      </c>
      <c r="D42" s="13"/>
      <c r="E42" s="14">
        <v>45692.0</v>
      </c>
      <c r="G42" s="40"/>
      <c r="J42" s="37" t="s">
        <v>61</v>
      </c>
      <c r="K42" s="16"/>
      <c r="L42" s="16">
        <v>15.0</v>
      </c>
      <c r="M42" s="16" t="s">
        <v>78</v>
      </c>
      <c r="Q42" s="30"/>
      <c r="R42" s="31"/>
      <c r="S42" s="20"/>
      <c r="T42" s="31"/>
      <c r="U42" s="22" t="b">
        <v>0</v>
      </c>
      <c r="V42" s="32"/>
    </row>
    <row r="43">
      <c r="A43" s="10" t="s">
        <v>73</v>
      </c>
      <c r="B43" s="11" t="s">
        <v>43</v>
      </c>
      <c r="C43" s="42">
        <v>15.0</v>
      </c>
      <c r="D43" s="13"/>
      <c r="E43" s="14">
        <v>45692.0</v>
      </c>
      <c r="G43" s="40"/>
      <c r="J43" s="37" t="s">
        <v>64</v>
      </c>
      <c r="K43" s="16"/>
      <c r="L43" s="16">
        <v>15.0</v>
      </c>
      <c r="M43" s="16" t="s">
        <v>78</v>
      </c>
      <c r="Q43" s="30"/>
      <c r="R43" s="31"/>
      <c r="S43" s="20"/>
      <c r="T43" s="31"/>
      <c r="U43" s="22" t="b">
        <v>0</v>
      </c>
      <c r="V43" s="32"/>
    </row>
    <row r="44">
      <c r="A44" s="10" t="s">
        <v>14</v>
      </c>
      <c r="B44" s="11" t="s">
        <v>15</v>
      </c>
      <c r="C44" s="12">
        <v>20.0</v>
      </c>
      <c r="D44" s="13"/>
      <c r="E44" s="14">
        <v>45683.0</v>
      </c>
      <c r="G44" s="40"/>
      <c r="J44" s="37" t="s">
        <v>68</v>
      </c>
      <c r="K44" s="16"/>
      <c r="L44" s="16">
        <v>15.0</v>
      </c>
      <c r="M44" s="16" t="s">
        <v>78</v>
      </c>
      <c r="Q44" s="30"/>
      <c r="R44" s="31"/>
      <c r="S44" s="20"/>
      <c r="T44" s="31"/>
      <c r="U44" s="22" t="b">
        <v>0</v>
      </c>
      <c r="V44" s="32"/>
    </row>
    <row r="45">
      <c r="A45" s="10" t="s">
        <v>26</v>
      </c>
      <c r="B45" s="11" t="s">
        <v>27</v>
      </c>
      <c r="C45" s="12">
        <v>15.0</v>
      </c>
      <c r="D45" s="13"/>
      <c r="E45" s="14">
        <v>45683.0</v>
      </c>
      <c r="G45" s="40"/>
      <c r="J45" s="37" t="s">
        <v>70</v>
      </c>
      <c r="K45" s="16"/>
      <c r="L45" s="16">
        <v>15.0</v>
      </c>
      <c r="M45" s="16" t="s">
        <v>78</v>
      </c>
      <c r="Q45" s="30"/>
      <c r="R45" s="31"/>
      <c r="S45" s="20"/>
      <c r="T45" s="31"/>
      <c r="U45" s="22" t="b">
        <v>0</v>
      </c>
      <c r="V45" s="32"/>
    </row>
    <row r="46">
      <c r="A46" s="10" t="s">
        <v>31</v>
      </c>
      <c r="B46" s="11" t="s">
        <v>32</v>
      </c>
      <c r="C46" s="12">
        <v>15.0</v>
      </c>
      <c r="D46" s="13"/>
      <c r="E46" s="14">
        <v>45683.0</v>
      </c>
      <c r="G46" s="40"/>
      <c r="J46" s="37" t="s">
        <v>72</v>
      </c>
      <c r="K46" s="16"/>
      <c r="L46" s="16">
        <v>15.0</v>
      </c>
      <c r="M46" s="16" t="s">
        <v>78</v>
      </c>
      <c r="Q46" s="30"/>
      <c r="R46" s="31"/>
      <c r="S46" s="20"/>
      <c r="T46" s="31"/>
      <c r="U46" s="22" t="b">
        <v>0</v>
      </c>
      <c r="V46" s="32"/>
    </row>
    <row r="47">
      <c r="A47" s="10" t="s">
        <v>36</v>
      </c>
      <c r="B47" s="11" t="s">
        <v>25</v>
      </c>
      <c r="C47" s="12">
        <v>20.0</v>
      </c>
      <c r="D47" s="13"/>
      <c r="E47" s="14">
        <v>45683.0</v>
      </c>
      <c r="G47" s="40"/>
      <c r="J47" s="41" t="s">
        <v>73</v>
      </c>
      <c r="K47" s="16"/>
      <c r="L47" s="16">
        <v>15.0</v>
      </c>
      <c r="M47" s="16" t="s">
        <v>78</v>
      </c>
      <c r="Q47" s="30"/>
      <c r="R47" s="31"/>
      <c r="S47" s="20"/>
      <c r="T47" s="31"/>
      <c r="U47" s="22" t="b">
        <v>0</v>
      </c>
      <c r="V47" s="32"/>
    </row>
    <row r="48">
      <c r="A48" s="10" t="s">
        <v>39</v>
      </c>
      <c r="B48" s="11" t="s">
        <v>40</v>
      </c>
      <c r="C48" s="12">
        <v>20.0</v>
      </c>
      <c r="D48" s="13"/>
      <c r="E48" s="14">
        <v>45683.0</v>
      </c>
      <c r="G48" s="40"/>
      <c r="J48" s="41" t="s">
        <v>82</v>
      </c>
      <c r="K48" s="16"/>
      <c r="L48" s="16">
        <v>15.0</v>
      </c>
      <c r="M48" s="16" t="s">
        <v>78</v>
      </c>
      <c r="Q48" s="30"/>
      <c r="R48" s="31"/>
      <c r="S48" s="20"/>
      <c r="T48" s="31"/>
      <c r="U48" s="22" t="b">
        <v>0</v>
      </c>
      <c r="V48" s="32"/>
    </row>
    <row r="49">
      <c r="A49" s="10" t="s">
        <v>42</v>
      </c>
      <c r="B49" s="11" t="s">
        <v>43</v>
      </c>
      <c r="C49" s="12">
        <v>15.0</v>
      </c>
      <c r="D49" s="13"/>
      <c r="E49" s="14">
        <v>45683.0</v>
      </c>
      <c r="G49" s="40"/>
      <c r="J49" s="41" t="s">
        <v>83</v>
      </c>
      <c r="K49" s="16"/>
      <c r="L49" s="16">
        <v>15.0</v>
      </c>
      <c r="M49" s="16" t="s">
        <v>78</v>
      </c>
      <c r="Q49" s="30"/>
      <c r="R49" s="31"/>
      <c r="S49" s="20"/>
      <c r="T49" s="31"/>
      <c r="U49" s="22" t="b">
        <v>0</v>
      </c>
      <c r="V49" s="32"/>
    </row>
    <row r="50">
      <c r="A50" s="10" t="s">
        <v>46</v>
      </c>
      <c r="B50" s="11" t="s">
        <v>47</v>
      </c>
      <c r="C50" s="12">
        <v>15.0</v>
      </c>
      <c r="D50" s="13"/>
      <c r="E50" s="14">
        <v>45683.0</v>
      </c>
      <c r="G50" s="40"/>
      <c r="J50" s="41" t="s">
        <v>84</v>
      </c>
      <c r="K50" s="16"/>
      <c r="L50" s="16">
        <v>1.0</v>
      </c>
      <c r="M50" s="16" t="s">
        <v>85</v>
      </c>
      <c r="Q50" s="30"/>
      <c r="R50" s="31"/>
      <c r="S50" s="20"/>
      <c r="T50" s="31"/>
      <c r="U50" s="22" t="b">
        <v>0</v>
      </c>
      <c r="V50" s="32"/>
    </row>
    <row r="51">
      <c r="A51" s="10" t="s">
        <v>49</v>
      </c>
      <c r="B51" s="11" t="s">
        <v>50</v>
      </c>
      <c r="C51" s="12">
        <v>15.0</v>
      </c>
      <c r="D51" s="13"/>
      <c r="E51" s="14">
        <v>45683.0</v>
      </c>
      <c r="G51" s="40"/>
      <c r="J51" s="41" t="s">
        <v>86</v>
      </c>
      <c r="K51" s="16"/>
      <c r="L51" s="16">
        <v>20.0</v>
      </c>
      <c r="M51" s="16" t="s">
        <v>78</v>
      </c>
      <c r="Q51" s="30"/>
      <c r="R51" s="31"/>
      <c r="S51" s="20"/>
      <c r="T51" s="31"/>
      <c r="U51" s="22" t="b">
        <v>0</v>
      </c>
      <c r="V51" s="32"/>
    </row>
    <row r="52">
      <c r="A52" s="10" t="s">
        <v>51</v>
      </c>
      <c r="B52" s="11" t="s">
        <v>52</v>
      </c>
      <c r="C52" s="12">
        <v>15.0</v>
      </c>
      <c r="D52" s="34"/>
      <c r="E52" s="14">
        <v>45683.0</v>
      </c>
      <c r="G52" s="40"/>
      <c r="Q52" s="30"/>
      <c r="R52" s="31"/>
      <c r="S52" s="20"/>
      <c r="T52" s="31"/>
      <c r="U52" s="22" t="b">
        <v>0</v>
      </c>
      <c r="V52" s="32"/>
    </row>
    <row r="53">
      <c r="A53" s="10" t="s">
        <v>38</v>
      </c>
      <c r="B53" s="11" t="s">
        <v>37</v>
      </c>
      <c r="C53" s="12">
        <v>20.0</v>
      </c>
      <c r="D53" s="13"/>
      <c r="E53" s="14">
        <v>45683.0</v>
      </c>
      <c r="G53" s="40"/>
      <c r="J53" s="44" t="s">
        <v>87</v>
      </c>
      <c r="Q53" s="30"/>
      <c r="R53" s="31"/>
      <c r="S53" s="20"/>
      <c r="T53" s="31"/>
      <c r="U53" s="22" t="b">
        <v>0</v>
      </c>
      <c r="V53" s="32"/>
    </row>
    <row r="54">
      <c r="A54" s="10" t="s">
        <v>60</v>
      </c>
      <c r="B54" s="11" t="s">
        <v>25</v>
      </c>
      <c r="C54" s="12">
        <v>15.0</v>
      </c>
      <c r="D54" s="13"/>
      <c r="E54" s="14">
        <v>45683.0</v>
      </c>
      <c r="G54" s="40"/>
      <c r="J54" s="45" t="s">
        <v>88</v>
      </c>
      <c r="Q54" s="30"/>
      <c r="R54" s="31"/>
      <c r="S54" s="20"/>
      <c r="T54" s="31"/>
      <c r="U54" s="22" t="b">
        <v>0</v>
      </c>
      <c r="V54" s="32"/>
    </row>
    <row r="55">
      <c r="A55" s="10" t="s">
        <v>61</v>
      </c>
      <c r="B55" s="11" t="s">
        <v>33</v>
      </c>
      <c r="C55" s="12">
        <v>15.0</v>
      </c>
      <c r="D55" s="13"/>
      <c r="E55" s="14">
        <v>45683.0</v>
      </c>
      <c r="G55" s="40"/>
      <c r="J55" s="46" t="s">
        <v>89</v>
      </c>
      <c r="Q55" s="30"/>
      <c r="R55" s="31"/>
      <c r="S55" s="20"/>
      <c r="T55" s="31"/>
      <c r="U55" s="22" t="b">
        <v>0</v>
      </c>
      <c r="V55" s="32"/>
    </row>
    <row r="56">
      <c r="A56" s="10" t="s">
        <v>64</v>
      </c>
      <c r="B56" s="11" t="s">
        <v>40</v>
      </c>
      <c r="C56" s="12">
        <v>15.0</v>
      </c>
      <c r="D56" s="13"/>
      <c r="E56" s="14">
        <v>45683.0</v>
      </c>
      <c r="G56" s="40"/>
      <c r="J56" s="47" t="s">
        <v>90</v>
      </c>
      <c r="Q56" s="30"/>
      <c r="R56" s="31"/>
      <c r="S56" s="20"/>
      <c r="T56" s="31"/>
      <c r="U56" s="22" t="b">
        <v>0</v>
      </c>
      <c r="V56" s="32"/>
    </row>
    <row r="57">
      <c r="A57" s="10" t="s">
        <v>68</v>
      </c>
      <c r="B57" s="11" t="s">
        <v>77</v>
      </c>
      <c r="C57" s="12">
        <v>15.0</v>
      </c>
      <c r="D57" s="13"/>
      <c r="E57" s="14">
        <v>45683.0</v>
      </c>
      <c r="G57" s="40"/>
      <c r="Q57" s="30"/>
      <c r="R57" s="31"/>
      <c r="S57" s="20"/>
      <c r="T57" s="31"/>
      <c r="U57" s="22" t="b">
        <v>0</v>
      </c>
      <c r="V57" s="32"/>
    </row>
    <row r="58">
      <c r="A58" s="10" t="s">
        <v>70</v>
      </c>
      <c r="B58" s="11" t="s">
        <v>79</v>
      </c>
      <c r="C58" s="12">
        <v>15.0</v>
      </c>
      <c r="D58" s="13"/>
      <c r="E58" s="14">
        <v>45683.0</v>
      </c>
      <c r="G58" s="40"/>
      <c r="Q58" s="30"/>
      <c r="R58" s="31"/>
      <c r="S58" s="20"/>
      <c r="T58" s="31"/>
      <c r="U58" s="22" t="b">
        <v>0</v>
      </c>
      <c r="V58" s="32"/>
    </row>
    <row r="59">
      <c r="A59" s="10" t="s">
        <v>72</v>
      </c>
      <c r="B59" s="11" t="s">
        <v>43</v>
      </c>
      <c r="C59" s="12">
        <v>15.0</v>
      </c>
      <c r="D59" s="13"/>
      <c r="E59" s="14">
        <v>45683.0</v>
      </c>
      <c r="G59" s="40"/>
      <c r="Q59" s="30"/>
      <c r="R59" s="31"/>
      <c r="S59" s="20"/>
      <c r="T59" s="31"/>
      <c r="U59" s="22" t="b">
        <v>0</v>
      </c>
      <c r="V59" s="32"/>
    </row>
    <row r="60">
      <c r="A60" s="10" t="s">
        <v>73</v>
      </c>
      <c r="B60" s="11" t="s">
        <v>16</v>
      </c>
      <c r="C60" s="42">
        <v>15.0</v>
      </c>
      <c r="D60" s="13"/>
      <c r="E60" s="14">
        <v>45690.0</v>
      </c>
      <c r="G60" s="40"/>
      <c r="Q60" s="30"/>
      <c r="R60" s="31"/>
      <c r="S60" s="20"/>
      <c r="T60" s="31"/>
      <c r="U60" s="22" t="b">
        <v>0</v>
      </c>
      <c r="V60" s="32"/>
    </row>
    <row r="61">
      <c r="A61" s="10" t="s">
        <v>73</v>
      </c>
      <c r="B61" s="11" t="s">
        <v>15</v>
      </c>
      <c r="C61" s="42">
        <v>15.0</v>
      </c>
      <c r="D61" s="13"/>
      <c r="E61" s="14">
        <v>45690.0</v>
      </c>
      <c r="G61" s="40"/>
      <c r="Q61" s="30"/>
      <c r="R61" s="31"/>
      <c r="S61" s="20"/>
      <c r="T61" s="31"/>
      <c r="U61" s="22" t="b">
        <v>0</v>
      </c>
      <c r="V61" s="32"/>
    </row>
    <row r="62">
      <c r="A62" s="10" t="s">
        <v>73</v>
      </c>
      <c r="B62" s="11" t="s">
        <v>33</v>
      </c>
      <c r="C62" s="42">
        <v>15.0</v>
      </c>
      <c r="D62" s="13"/>
      <c r="E62" s="14">
        <v>45690.0</v>
      </c>
      <c r="G62" s="40"/>
      <c r="Q62" s="30"/>
      <c r="R62" s="31"/>
      <c r="S62" s="20"/>
      <c r="T62" s="31"/>
      <c r="U62" s="22" t="b">
        <v>0</v>
      </c>
      <c r="V62" s="32"/>
    </row>
    <row r="63">
      <c r="A63" s="10" t="s">
        <v>73</v>
      </c>
      <c r="B63" s="11" t="s">
        <v>37</v>
      </c>
      <c r="C63" s="42">
        <v>15.0</v>
      </c>
      <c r="D63" s="13"/>
      <c r="E63" s="14">
        <v>45690.0</v>
      </c>
      <c r="G63" s="40"/>
      <c r="Q63" s="30"/>
      <c r="R63" s="31"/>
      <c r="S63" s="20"/>
      <c r="T63" s="31"/>
      <c r="U63" s="22" t="b">
        <v>0</v>
      </c>
      <c r="V63" s="32"/>
    </row>
    <row r="64">
      <c r="A64" s="10" t="s">
        <v>73</v>
      </c>
      <c r="B64" s="11" t="s">
        <v>35</v>
      </c>
      <c r="C64" s="42">
        <v>15.0</v>
      </c>
      <c r="D64" s="13"/>
      <c r="E64" s="14">
        <v>45690.0</v>
      </c>
      <c r="G64" s="40"/>
      <c r="Q64" s="30"/>
      <c r="R64" s="31"/>
      <c r="S64" s="20"/>
      <c r="T64" s="31"/>
      <c r="U64" s="22" t="b">
        <v>0</v>
      </c>
      <c r="V64" s="32"/>
    </row>
    <row r="65">
      <c r="A65" s="10" t="s">
        <v>73</v>
      </c>
      <c r="B65" s="11" t="s">
        <v>44</v>
      </c>
      <c r="C65" s="42">
        <v>15.0</v>
      </c>
      <c r="D65" s="13"/>
      <c r="E65" s="14">
        <v>45690.0</v>
      </c>
      <c r="G65" s="40"/>
      <c r="Q65" s="30"/>
      <c r="R65" s="31"/>
      <c r="S65" s="20"/>
      <c r="T65" s="31"/>
      <c r="U65" s="22" t="b">
        <v>0</v>
      </c>
      <c r="V65" s="32"/>
    </row>
    <row r="66">
      <c r="A66" s="10" t="s">
        <v>73</v>
      </c>
      <c r="B66" s="11" t="s">
        <v>30</v>
      </c>
      <c r="C66" s="42">
        <v>15.0</v>
      </c>
      <c r="D66" s="13"/>
      <c r="E66" s="14">
        <v>45690.0</v>
      </c>
      <c r="G66" s="40"/>
      <c r="Q66" s="30"/>
      <c r="R66" s="31"/>
      <c r="S66" s="20"/>
      <c r="T66" s="31"/>
      <c r="U66" s="22" t="b">
        <v>0</v>
      </c>
      <c r="V66" s="32"/>
    </row>
    <row r="67">
      <c r="A67" s="10" t="s">
        <v>73</v>
      </c>
      <c r="B67" s="11" t="s">
        <v>47</v>
      </c>
      <c r="C67" s="42">
        <v>15.0</v>
      </c>
      <c r="D67" s="13"/>
      <c r="E67" s="14">
        <v>45690.0</v>
      </c>
      <c r="G67" s="40"/>
      <c r="Q67" s="30"/>
      <c r="R67" s="31"/>
      <c r="S67" s="20"/>
      <c r="T67" s="31"/>
      <c r="U67" s="22" t="b">
        <v>0</v>
      </c>
      <c r="V67" s="32"/>
    </row>
    <row r="68">
      <c r="A68" s="10" t="s">
        <v>73</v>
      </c>
      <c r="B68" s="11" t="s">
        <v>53</v>
      </c>
      <c r="C68" s="42">
        <v>15.0</v>
      </c>
      <c r="D68" s="13"/>
      <c r="E68" s="14">
        <v>45690.0</v>
      </c>
      <c r="G68" s="40"/>
      <c r="Q68" s="30"/>
      <c r="R68" s="31"/>
      <c r="S68" s="20"/>
      <c r="T68" s="31"/>
      <c r="U68" s="22" t="b">
        <v>0</v>
      </c>
      <c r="V68" s="32"/>
    </row>
    <row r="69">
      <c r="A69" s="10" t="s">
        <v>73</v>
      </c>
      <c r="B69" s="11" t="s">
        <v>25</v>
      </c>
      <c r="C69" s="42">
        <v>15.0</v>
      </c>
      <c r="D69" s="13"/>
      <c r="E69" s="14">
        <v>45690.0</v>
      </c>
      <c r="G69" s="40"/>
      <c r="Q69" s="30"/>
      <c r="R69" s="31"/>
      <c r="S69" s="20"/>
      <c r="T69" s="31"/>
      <c r="U69" s="22" t="b">
        <v>0</v>
      </c>
      <c r="V69" s="32"/>
    </row>
    <row r="70">
      <c r="A70" s="10" t="s">
        <v>73</v>
      </c>
      <c r="B70" s="11" t="s">
        <v>27</v>
      </c>
      <c r="C70" s="42">
        <v>15.0</v>
      </c>
      <c r="D70" s="13"/>
      <c r="E70" s="14">
        <v>45690.0</v>
      </c>
      <c r="G70" s="40"/>
      <c r="Q70" s="30"/>
      <c r="R70" s="31"/>
      <c r="S70" s="20"/>
      <c r="T70" s="31"/>
      <c r="U70" s="22" t="b">
        <v>0</v>
      </c>
      <c r="V70" s="32"/>
    </row>
    <row r="71">
      <c r="A71" s="10" t="s">
        <v>73</v>
      </c>
      <c r="B71" s="11" t="s">
        <v>40</v>
      </c>
      <c r="C71" s="42">
        <v>15.0</v>
      </c>
      <c r="D71" s="13"/>
      <c r="E71" s="14">
        <v>45690.0</v>
      </c>
      <c r="G71" s="40"/>
      <c r="Q71" s="30"/>
      <c r="R71" s="31"/>
      <c r="S71" s="20"/>
      <c r="T71" s="31"/>
      <c r="U71" s="22" t="b">
        <v>0</v>
      </c>
      <c r="V71" s="32"/>
    </row>
    <row r="72">
      <c r="A72" s="10" t="s">
        <v>73</v>
      </c>
      <c r="B72" s="11" t="s">
        <v>52</v>
      </c>
      <c r="C72" s="42">
        <v>15.0</v>
      </c>
      <c r="D72" s="13"/>
      <c r="E72" s="14">
        <v>45690.0</v>
      </c>
      <c r="G72" s="40"/>
      <c r="Q72" s="30"/>
      <c r="R72" s="31"/>
      <c r="S72" s="20"/>
      <c r="T72" s="31"/>
      <c r="U72" s="22" t="b">
        <v>0</v>
      </c>
      <c r="V72" s="32"/>
    </row>
    <row r="73">
      <c r="A73" s="10" t="s">
        <v>73</v>
      </c>
      <c r="B73" s="11" t="s">
        <v>50</v>
      </c>
      <c r="C73" s="42">
        <v>15.0</v>
      </c>
      <c r="D73" s="13"/>
      <c r="E73" s="14">
        <v>45690.0</v>
      </c>
      <c r="G73" s="40"/>
      <c r="Q73" s="30"/>
      <c r="R73" s="31"/>
      <c r="S73" s="20"/>
      <c r="T73" s="31"/>
      <c r="U73" s="22" t="b">
        <v>0</v>
      </c>
      <c r="V73" s="32"/>
    </row>
    <row r="74">
      <c r="A74" s="10" t="s">
        <v>73</v>
      </c>
      <c r="B74" s="11" t="s">
        <v>62</v>
      </c>
      <c r="C74" s="42">
        <v>15.0</v>
      </c>
      <c r="D74" s="13"/>
      <c r="E74" s="14">
        <v>45690.0</v>
      </c>
      <c r="G74" s="40"/>
      <c r="Q74" s="30"/>
      <c r="R74" s="31"/>
      <c r="S74" s="20"/>
      <c r="T74" s="31"/>
      <c r="U74" s="22" t="b">
        <v>0</v>
      </c>
      <c r="V74" s="32"/>
    </row>
    <row r="75">
      <c r="A75" s="10" t="s">
        <v>73</v>
      </c>
      <c r="B75" s="11" t="s">
        <v>67</v>
      </c>
      <c r="C75" s="42">
        <v>15.0</v>
      </c>
      <c r="D75" s="13"/>
      <c r="E75" s="14">
        <v>45690.0</v>
      </c>
      <c r="G75" s="40"/>
      <c r="Q75" s="30"/>
      <c r="R75" s="31"/>
      <c r="S75" s="20"/>
      <c r="T75" s="31"/>
      <c r="U75" s="22" t="b">
        <v>0</v>
      </c>
      <c r="V75" s="32"/>
    </row>
    <row r="76">
      <c r="A76" s="10" t="s">
        <v>73</v>
      </c>
      <c r="B76" s="11" t="s">
        <v>66</v>
      </c>
      <c r="C76" s="42">
        <v>15.0</v>
      </c>
      <c r="D76" s="13"/>
      <c r="E76" s="14">
        <v>45690.0</v>
      </c>
      <c r="G76" s="40"/>
      <c r="Q76" s="30"/>
      <c r="R76" s="31"/>
      <c r="S76" s="20"/>
      <c r="T76" s="31"/>
      <c r="U76" s="22" t="b">
        <v>0</v>
      </c>
      <c r="V76" s="32"/>
    </row>
    <row r="77">
      <c r="A77" s="10" t="s">
        <v>73</v>
      </c>
      <c r="B77" s="11" t="s">
        <v>43</v>
      </c>
      <c r="C77" s="42">
        <v>15.0</v>
      </c>
      <c r="D77" s="13"/>
      <c r="E77" s="14">
        <v>45690.0</v>
      </c>
      <c r="G77" s="40"/>
      <c r="Q77" s="30"/>
      <c r="R77" s="31"/>
      <c r="S77" s="20"/>
      <c r="T77" s="31"/>
      <c r="U77" s="22" t="b">
        <v>0</v>
      </c>
      <c r="V77" s="32"/>
    </row>
    <row r="78">
      <c r="A78" s="48"/>
      <c r="B78" s="11"/>
      <c r="C78" s="42"/>
      <c r="D78" s="13"/>
      <c r="E78" s="14"/>
      <c r="G78" s="40"/>
      <c r="Q78" s="30"/>
      <c r="R78" s="31"/>
      <c r="S78" s="20"/>
      <c r="T78" s="31"/>
      <c r="U78" s="22" t="b">
        <v>0</v>
      </c>
      <c r="V78" s="32"/>
    </row>
    <row r="79">
      <c r="A79" s="48"/>
      <c r="B79" s="11"/>
      <c r="C79" s="42"/>
      <c r="D79" s="13"/>
      <c r="E79" s="14"/>
      <c r="G79" s="40"/>
      <c r="Q79" s="30"/>
      <c r="R79" s="31"/>
      <c r="S79" s="20"/>
      <c r="T79" s="31"/>
      <c r="U79" s="22" t="b">
        <v>0</v>
      </c>
      <c r="V79" s="32"/>
    </row>
    <row r="80">
      <c r="A80" s="48"/>
      <c r="B80" s="11"/>
      <c r="C80" s="42"/>
      <c r="D80" s="13"/>
      <c r="E80" s="14"/>
      <c r="G80" s="40"/>
      <c r="Q80" s="30"/>
      <c r="R80" s="31"/>
      <c r="S80" s="20"/>
      <c r="T80" s="31"/>
      <c r="U80" s="22" t="b">
        <v>0</v>
      </c>
      <c r="V80" s="32"/>
    </row>
    <row r="81">
      <c r="A81" s="48"/>
      <c r="B81" s="11"/>
      <c r="C81" s="42"/>
      <c r="D81" s="13"/>
      <c r="E81" s="14"/>
      <c r="G81" s="40"/>
      <c r="Q81" s="30"/>
      <c r="R81" s="31"/>
      <c r="S81" s="20"/>
      <c r="T81" s="31"/>
      <c r="U81" s="22" t="b">
        <v>0</v>
      </c>
      <c r="V81" s="32"/>
    </row>
    <row r="82">
      <c r="A82" s="48"/>
      <c r="B82" s="11"/>
      <c r="C82" s="42"/>
      <c r="D82" s="13"/>
      <c r="E82" s="14"/>
      <c r="G82" s="40"/>
      <c r="Q82" s="30"/>
      <c r="R82" s="31"/>
      <c r="S82" s="20"/>
      <c r="T82" s="31"/>
      <c r="U82" s="22" t="b">
        <v>0</v>
      </c>
      <c r="V82" s="32"/>
    </row>
    <row r="83">
      <c r="A83" s="48"/>
      <c r="B83" s="11"/>
      <c r="C83" s="42"/>
      <c r="D83" s="13"/>
      <c r="E83" s="14"/>
      <c r="G83" s="40"/>
      <c r="Q83" s="30"/>
      <c r="R83" s="31"/>
      <c r="S83" s="20"/>
      <c r="T83" s="31"/>
      <c r="U83" s="22" t="b">
        <v>0</v>
      </c>
      <c r="V83" s="32"/>
    </row>
    <row r="84">
      <c r="A84" s="48"/>
      <c r="B84" s="11"/>
      <c r="C84" s="42"/>
      <c r="D84" s="13"/>
      <c r="E84" s="14"/>
      <c r="G84" s="40"/>
      <c r="Q84" s="30"/>
      <c r="R84" s="31"/>
      <c r="S84" s="20"/>
      <c r="T84" s="31"/>
      <c r="U84" s="22" t="b">
        <v>0</v>
      </c>
      <c r="V84" s="32"/>
    </row>
    <row r="85">
      <c r="A85" s="48"/>
      <c r="B85" s="11"/>
      <c r="C85" s="42"/>
      <c r="D85" s="13"/>
      <c r="E85" s="14"/>
      <c r="G85" s="40"/>
      <c r="Q85" s="30"/>
      <c r="R85" s="31"/>
      <c r="S85" s="20"/>
      <c r="T85" s="31"/>
      <c r="U85" s="22" t="b">
        <v>0</v>
      </c>
      <c r="V85" s="32"/>
    </row>
    <row r="86">
      <c r="A86" s="48"/>
      <c r="B86" s="11"/>
      <c r="C86" s="42"/>
      <c r="D86" s="13"/>
      <c r="E86" s="14"/>
      <c r="G86" s="40"/>
      <c r="Q86" s="30"/>
      <c r="R86" s="31"/>
      <c r="S86" s="20"/>
      <c r="T86" s="31"/>
      <c r="U86" s="22" t="b">
        <v>0</v>
      </c>
      <c r="V86" s="32"/>
    </row>
    <row r="87">
      <c r="A87" s="48"/>
      <c r="B87" s="11"/>
      <c r="C87" s="42"/>
      <c r="D87" s="13"/>
      <c r="E87" s="14"/>
      <c r="G87" s="40"/>
      <c r="Q87" s="30"/>
      <c r="R87" s="31"/>
      <c r="S87" s="20"/>
      <c r="T87" s="31"/>
      <c r="U87" s="22" t="b">
        <v>0</v>
      </c>
      <c r="V87" s="32"/>
    </row>
    <row r="88">
      <c r="A88" s="48"/>
      <c r="B88" s="11"/>
      <c r="C88" s="42"/>
      <c r="D88" s="13"/>
      <c r="E88" s="14"/>
      <c r="G88" s="40"/>
      <c r="Q88" s="30"/>
      <c r="R88" s="31"/>
      <c r="S88" s="20"/>
      <c r="T88" s="31"/>
      <c r="U88" s="22" t="b">
        <v>0</v>
      </c>
      <c r="V88" s="32"/>
    </row>
    <row r="89">
      <c r="A89" s="48"/>
      <c r="B89" s="11"/>
      <c r="C89" s="42"/>
      <c r="D89" s="13"/>
      <c r="E89" s="14"/>
      <c r="G89" s="40"/>
      <c r="Q89" s="30"/>
      <c r="R89" s="31"/>
      <c r="S89" s="20"/>
      <c r="T89" s="31"/>
      <c r="U89" s="22" t="b">
        <v>0</v>
      </c>
      <c r="V89" s="32"/>
    </row>
    <row r="90">
      <c r="A90" s="48"/>
      <c r="B90" s="11"/>
      <c r="C90" s="42"/>
      <c r="D90" s="13"/>
      <c r="E90" s="14"/>
      <c r="G90" s="40"/>
      <c r="Q90" s="30"/>
      <c r="R90" s="31"/>
      <c r="S90" s="20"/>
      <c r="T90" s="31"/>
      <c r="U90" s="22" t="b">
        <v>0</v>
      </c>
      <c r="V90" s="32"/>
    </row>
    <row r="91">
      <c r="A91" s="48"/>
      <c r="B91" s="11"/>
      <c r="C91" s="42"/>
      <c r="D91" s="13"/>
      <c r="E91" s="14"/>
      <c r="G91" s="40"/>
      <c r="Q91" s="30"/>
      <c r="R91" s="31"/>
      <c r="S91" s="20"/>
      <c r="T91" s="31"/>
      <c r="U91" s="22" t="b">
        <v>0</v>
      </c>
      <c r="V91" s="32"/>
    </row>
    <row r="92">
      <c r="A92" s="48"/>
      <c r="B92" s="11"/>
      <c r="C92" s="42"/>
      <c r="D92" s="13"/>
      <c r="E92" s="14"/>
      <c r="G92" s="40"/>
      <c r="Q92" s="30"/>
      <c r="R92" s="31"/>
      <c r="S92" s="20"/>
      <c r="T92" s="31"/>
      <c r="U92" s="22" t="b">
        <v>0</v>
      </c>
      <c r="V92" s="32"/>
    </row>
    <row r="93">
      <c r="A93" s="48"/>
      <c r="B93" s="11"/>
      <c r="C93" s="42"/>
      <c r="D93" s="13"/>
      <c r="E93" s="14"/>
      <c r="G93" s="40"/>
      <c r="Q93" s="30"/>
      <c r="R93" s="31"/>
      <c r="S93" s="20"/>
      <c r="T93" s="31"/>
      <c r="U93" s="22" t="b">
        <v>0</v>
      </c>
      <c r="V93" s="32"/>
    </row>
    <row r="94">
      <c r="A94" s="48"/>
      <c r="B94" s="11"/>
      <c r="C94" s="42"/>
      <c r="D94" s="13"/>
      <c r="E94" s="14"/>
      <c r="G94" s="40"/>
      <c r="Q94" s="30"/>
      <c r="R94" s="31"/>
      <c r="S94" s="20"/>
      <c r="T94" s="31"/>
      <c r="U94" s="22" t="b">
        <v>0</v>
      </c>
      <c r="V94" s="32"/>
    </row>
    <row r="95">
      <c r="A95" s="48"/>
      <c r="B95" s="11"/>
      <c r="C95" s="42"/>
      <c r="D95" s="13"/>
      <c r="E95" s="14"/>
      <c r="G95" s="40"/>
      <c r="Q95" s="30"/>
      <c r="R95" s="31"/>
      <c r="S95" s="20"/>
      <c r="T95" s="31"/>
      <c r="U95" s="22" t="b">
        <v>0</v>
      </c>
      <c r="V95" s="32"/>
    </row>
    <row r="96">
      <c r="A96" s="48"/>
      <c r="B96" s="11"/>
      <c r="C96" s="42"/>
      <c r="D96" s="13"/>
      <c r="E96" s="14"/>
      <c r="G96" s="40"/>
      <c r="Q96" s="30"/>
      <c r="R96" s="31"/>
      <c r="S96" s="20"/>
      <c r="T96" s="31"/>
      <c r="U96" s="22" t="b">
        <v>0</v>
      </c>
      <c r="V96" s="32"/>
    </row>
    <row r="97">
      <c r="A97" s="48"/>
      <c r="B97" s="11"/>
      <c r="C97" s="42"/>
      <c r="D97" s="13"/>
      <c r="E97" s="14"/>
      <c r="G97" s="40"/>
      <c r="Q97" s="30"/>
      <c r="R97" s="31"/>
      <c r="S97" s="20"/>
      <c r="T97" s="31"/>
      <c r="U97" s="22" t="b">
        <v>0</v>
      </c>
      <c r="V97" s="32"/>
    </row>
    <row r="98">
      <c r="A98" s="48"/>
      <c r="B98" s="11"/>
      <c r="C98" s="42"/>
      <c r="D98" s="13"/>
      <c r="E98" s="14"/>
      <c r="G98" s="40"/>
      <c r="Q98" s="30"/>
      <c r="R98" s="31"/>
      <c r="S98" s="20"/>
      <c r="T98" s="31"/>
      <c r="U98" s="22" t="b">
        <v>0</v>
      </c>
      <c r="V98" s="32"/>
    </row>
    <row r="99">
      <c r="A99" s="48"/>
      <c r="B99" s="11"/>
      <c r="C99" s="42"/>
      <c r="D99" s="13"/>
      <c r="E99" s="14"/>
      <c r="G99" s="40"/>
      <c r="Q99" s="30"/>
      <c r="R99" s="31"/>
      <c r="S99" s="20"/>
      <c r="T99" s="31"/>
      <c r="U99" s="22" t="b">
        <v>0</v>
      </c>
      <c r="V99" s="32"/>
    </row>
    <row r="100">
      <c r="A100" s="48"/>
      <c r="B100" s="11"/>
      <c r="C100" s="42"/>
      <c r="D100" s="13"/>
      <c r="E100" s="14"/>
      <c r="G100" s="40"/>
      <c r="Q100" s="30"/>
      <c r="R100" s="31"/>
      <c r="S100" s="20"/>
      <c r="T100" s="31"/>
      <c r="U100" s="22" t="b">
        <v>0</v>
      </c>
      <c r="V100" s="32"/>
    </row>
    <row r="101">
      <c r="A101" s="48"/>
      <c r="B101" s="11"/>
      <c r="C101" s="42"/>
      <c r="D101" s="13"/>
      <c r="E101" s="14"/>
      <c r="G101" s="40"/>
      <c r="Q101" s="30"/>
      <c r="R101" s="31"/>
      <c r="S101" s="20"/>
      <c r="T101" s="31"/>
      <c r="U101" s="22" t="b">
        <v>0</v>
      </c>
      <c r="V101" s="32"/>
    </row>
    <row r="102">
      <c r="A102" s="48"/>
      <c r="B102" s="11"/>
      <c r="C102" s="42"/>
      <c r="D102" s="13"/>
      <c r="E102" s="14"/>
      <c r="G102" s="40"/>
      <c r="Q102" s="30"/>
      <c r="R102" s="31"/>
      <c r="S102" s="20"/>
      <c r="T102" s="31"/>
      <c r="U102" s="22" t="b">
        <v>0</v>
      </c>
      <c r="V102" s="32"/>
    </row>
    <row r="103">
      <c r="A103" s="48"/>
      <c r="B103" s="11"/>
      <c r="C103" s="42"/>
      <c r="D103" s="13"/>
      <c r="E103" s="14"/>
      <c r="G103" s="40"/>
      <c r="Q103" s="30"/>
      <c r="R103" s="31"/>
      <c r="S103" s="20"/>
      <c r="T103" s="31"/>
      <c r="U103" s="22" t="b">
        <v>0</v>
      </c>
      <c r="V103" s="32"/>
    </row>
    <row r="104">
      <c r="A104" s="48"/>
      <c r="B104" s="11"/>
      <c r="C104" s="42"/>
      <c r="D104" s="13"/>
      <c r="E104" s="14"/>
      <c r="G104" s="40"/>
      <c r="Q104" s="30"/>
      <c r="R104" s="31"/>
      <c r="S104" s="20"/>
      <c r="T104" s="31"/>
      <c r="U104" s="22" t="b">
        <v>0</v>
      </c>
      <c r="V104" s="32"/>
    </row>
    <row r="105">
      <c r="A105" s="48"/>
      <c r="B105" s="11"/>
      <c r="C105" s="42"/>
      <c r="D105" s="13"/>
      <c r="E105" s="14"/>
      <c r="G105" s="40"/>
      <c r="Q105" s="30"/>
      <c r="R105" s="31"/>
      <c r="S105" s="20"/>
      <c r="T105" s="31"/>
      <c r="U105" s="22" t="b">
        <v>0</v>
      </c>
      <c r="V105" s="32"/>
    </row>
    <row r="106">
      <c r="A106" s="48"/>
      <c r="B106" s="11"/>
      <c r="C106" s="42"/>
      <c r="D106" s="13"/>
      <c r="E106" s="14"/>
      <c r="G106" s="40"/>
      <c r="Q106" s="30"/>
      <c r="R106" s="31"/>
      <c r="S106" s="20"/>
      <c r="T106" s="31"/>
      <c r="U106" s="22" t="b">
        <v>0</v>
      </c>
      <c r="V106" s="32"/>
    </row>
    <row r="107">
      <c r="A107" s="48"/>
      <c r="B107" s="11"/>
      <c r="C107" s="42"/>
      <c r="D107" s="13"/>
      <c r="E107" s="14"/>
      <c r="G107" s="40"/>
      <c r="Q107" s="30"/>
      <c r="R107" s="31"/>
      <c r="S107" s="20"/>
      <c r="T107" s="31"/>
      <c r="U107" s="22" t="b">
        <v>0</v>
      </c>
      <c r="V107" s="32"/>
    </row>
    <row r="108">
      <c r="A108" s="48"/>
      <c r="B108" s="11"/>
      <c r="C108" s="42"/>
      <c r="D108" s="13"/>
      <c r="E108" s="14"/>
      <c r="G108" s="40"/>
      <c r="Q108" s="30"/>
      <c r="R108" s="31"/>
      <c r="S108" s="20"/>
      <c r="T108" s="31"/>
      <c r="U108" s="22" t="b">
        <v>0</v>
      </c>
      <c r="V108" s="32"/>
    </row>
    <row r="109">
      <c r="A109" s="48"/>
      <c r="B109" s="11"/>
      <c r="C109" s="42"/>
      <c r="D109" s="13"/>
      <c r="E109" s="14"/>
      <c r="G109" s="40"/>
      <c r="Q109" s="30"/>
      <c r="R109" s="31"/>
      <c r="S109" s="20"/>
      <c r="T109" s="31"/>
      <c r="U109" s="22" t="b">
        <v>0</v>
      </c>
      <c r="V109" s="32"/>
    </row>
    <row r="110">
      <c r="A110" s="48"/>
      <c r="B110" s="11"/>
      <c r="C110" s="42"/>
      <c r="D110" s="13"/>
      <c r="E110" s="14"/>
      <c r="G110" s="40"/>
      <c r="Q110" s="30"/>
      <c r="R110" s="31"/>
      <c r="S110" s="20"/>
      <c r="T110" s="31"/>
      <c r="U110" s="22" t="b">
        <v>0</v>
      </c>
      <c r="V110" s="32"/>
    </row>
    <row r="111">
      <c r="A111" s="48"/>
      <c r="B111" s="11"/>
      <c r="C111" s="42"/>
      <c r="D111" s="13"/>
      <c r="E111" s="14"/>
      <c r="G111" s="40"/>
      <c r="Q111" s="30"/>
      <c r="R111" s="31"/>
      <c r="S111" s="20"/>
      <c r="T111" s="31"/>
      <c r="U111" s="22" t="b">
        <v>0</v>
      </c>
      <c r="V111" s="32"/>
    </row>
    <row r="112">
      <c r="A112" s="48"/>
      <c r="B112" s="11"/>
      <c r="C112" s="42"/>
      <c r="D112" s="13"/>
      <c r="E112" s="14"/>
      <c r="G112" s="40"/>
      <c r="Q112" s="30"/>
      <c r="R112" s="31"/>
      <c r="S112" s="20"/>
      <c r="T112" s="31"/>
      <c r="U112" s="22" t="b">
        <v>0</v>
      </c>
      <c r="V112" s="32"/>
    </row>
    <row r="113">
      <c r="A113" s="48"/>
      <c r="B113" s="11"/>
      <c r="C113" s="42"/>
      <c r="D113" s="13"/>
      <c r="E113" s="14"/>
      <c r="G113" s="40"/>
      <c r="Q113" s="30"/>
      <c r="R113" s="31"/>
      <c r="S113" s="20"/>
      <c r="T113" s="31"/>
      <c r="U113" s="22" t="b">
        <v>0</v>
      </c>
      <c r="V113" s="32"/>
    </row>
    <row r="114">
      <c r="A114" s="48"/>
      <c r="B114" s="11"/>
      <c r="C114" s="42"/>
      <c r="D114" s="13"/>
      <c r="E114" s="14"/>
      <c r="G114" s="40"/>
      <c r="Q114" s="30"/>
      <c r="R114" s="31"/>
      <c r="S114" s="20"/>
      <c r="T114" s="31"/>
      <c r="U114" s="22" t="b">
        <v>0</v>
      </c>
      <c r="V114" s="32"/>
    </row>
    <row r="115">
      <c r="A115" s="48"/>
      <c r="B115" s="11"/>
      <c r="C115" s="42"/>
      <c r="D115" s="13"/>
      <c r="E115" s="14"/>
      <c r="G115" s="40"/>
      <c r="Q115" s="30"/>
      <c r="R115" s="31"/>
      <c r="S115" s="20"/>
      <c r="T115" s="31"/>
      <c r="U115" s="22" t="b">
        <v>0</v>
      </c>
      <c r="V115" s="32"/>
    </row>
    <row r="116">
      <c r="A116" s="48"/>
      <c r="B116" s="11"/>
      <c r="C116" s="42"/>
      <c r="D116" s="13"/>
      <c r="E116" s="14"/>
      <c r="G116" s="40"/>
      <c r="Q116" s="30"/>
      <c r="R116" s="31"/>
      <c r="S116" s="20"/>
      <c r="T116" s="31"/>
      <c r="U116" s="22" t="b">
        <v>0</v>
      </c>
      <c r="V116" s="32"/>
    </row>
    <row r="117">
      <c r="A117" s="48"/>
      <c r="B117" s="11"/>
      <c r="C117" s="42"/>
      <c r="D117" s="13"/>
      <c r="E117" s="14"/>
      <c r="G117" s="40"/>
      <c r="Q117" s="30"/>
      <c r="R117" s="31"/>
      <c r="S117" s="20"/>
      <c r="T117" s="31"/>
      <c r="U117" s="22" t="b">
        <v>0</v>
      </c>
      <c r="V117" s="32"/>
    </row>
    <row r="118">
      <c r="A118" s="48"/>
      <c r="B118" s="11"/>
      <c r="C118" s="42"/>
      <c r="D118" s="13"/>
      <c r="E118" s="14"/>
      <c r="G118" s="40"/>
      <c r="Q118" s="30"/>
      <c r="R118" s="31"/>
      <c r="S118" s="20"/>
      <c r="T118" s="31"/>
      <c r="U118" s="22" t="b">
        <v>0</v>
      </c>
      <c r="V118" s="32"/>
    </row>
    <row r="119">
      <c r="A119" s="48"/>
      <c r="B119" s="11"/>
      <c r="C119" s="42"/>
      <c r="D119" s="13"/>
      <c r="E119" s="14"/>
      <c r="G119" s="40"/>
      <c r="Q119" s="30"/>
      <c r="R119" s="31"/>
      <c r="S119" s="20"/>
      <c r="T119" s="31"/>
      <c r="U119" s="22" t="b">
        <v>0</v>
      </c>
      <c r="V119" s="32"/>
    </row>
    <row r="120">
      <c r="A120" s="48"/>
      <c r="B120" s="11"/>
      <c r="C120" s="42"/>
      <c r="D120" s="13"/>
      <c r="E120" s="14"/>
      <c r="G120" s="40"/>
      <c r="Q120" s="30"/>
      <c r="R120" s="31"/>
      <c r="S120" s="20"/>
      <c r="T120" s="31"/>
      <c r="U120" s="22" t="b">
        <v>0</v>
      </c>
      <c r="V120" s="32"/>
    </row>
    <row r="121">
      <c r="A121" s="48"/>
      <c r="B121" s="11"/>
      <c r="C121" s="42"/>
      <c r="D121" s="13"/>
      <c r="E121" s="14"/>
      <c r="G121" s="40"/>
      <c r="Q121" s="30"/>
      <c r="R121" s="31"/>
      <c r="S121" s="20"/>
      <c r="T121" s="31"/>
      <c r="U121" s="22" t="b">
        <v>0</v>
      </c>
      <c r="V121" s="32"/>
    </row>
    <row r="122">
      <c r="A122" s="48"/>
      <c r="B122" s="11"/>
      <c r="C122" s="42"/>
      <c r="D122" s="13"/>
      <c r="E122" s="14"/>
      <c r="G122" s="40"/>
      <c r="Q122" s="30"/>
      <c r="R122" s="31"/>
      <c r="S122" s="20"/>
      <c r="T122" s="31"/>
      <c r="U122" s="22" t="b">
        <v>0</v>
      </c>
      <c r="V122" s="32"/>
    </row>
    <row r="123">
      <c r="A123" s="48"/>
      <c r="B123" s="11"/>
      <c r="C123" s="42"/>
      <c r="D123" s="13"/>
      <c r="E123" s="14"/>
      <c r="G123" s="40"/>
      <c r="Q123" s="30"/>
      <c r="R123" s="31"/>
      <c r="S123" s="20"/>
      <c r="T123" s="31"/>
      <c r="U123" s="22" t="b">
        <v>0</v>
      </c>
      <c r="V123" s="32"/>
    </row>
    <row r="124">
      <c r="A124" s="48"/>
      <c r="B124" s="11"/>
      <c r="C124" s="42"/>
      <c r="D124" s="13"/>
      <c r="E124" s="14"/>
      <c r="G124" s="40"/>
      <c r="Q124" s="30"/>
      <c r="R124" s="31"/>
      <c r="S124" s="20"/>
      <c r="T124" s="31"/>
      <c r="U124" s="22" t="b">
        <v>0</v>
      </c>
      <c r="V124" s="32"/>
    </row>
    <row r="125">
      <c r="A125" s="48"/>
      <c r="B125" s="11"/>
      <c r="C125" s="42"/>
      <c r="D125" s="13"/>
      <c r="E125" s="14"/>
      <c r="G125" s="40"/>
      <c r="Q125" s="30"/>
      <c r="R125" s="31"/>
      <c r="S125" s="20"/>
      <c r="T125" s="31"/>
      <c r="U125" s="22" t="b">
        <v>0</v>
      </c>
      <c r="V125" s="32"/>
    </row>
    <row r="126">
      <c r="A126" s="48"/>
      <c r="B126" s="11"/>
      <c r="C126" s="42"/>
      <c r="D126" s="13"/>
      <c r="E126" s="14"/>
      <c r="G126" s="40"/>
      <c r="Q126" s="30"/>
      <c r="R126" s="31"/>
      <c r="S126" s="20"/>
      <c r="T126" s="31"/>
      <c r="U126" s="22" t="b">
        <v>0</v>
      </c>
      <c r="V126" s="32"/>
    </row>
    <row r="127">
      <c r="A127" s="48"/>
      <c r="B127" s="11"/>
      <c r="C127" s="42"/>
      <c r="D127" s="13"/>
      <c r="E127" s="14"/>
      <c r="G127" s="40"/>
      <c r="Q127" s="30"/>
      <c r="R127" s="31"/>
      <c r="S127" s="20"/>
      <c r="T127" s="31"/>
      <c r="U127" s="22" t="b">
        <v>0</v>
      </c>
      <c r="V127" s="32"/>
    </row>
    <row r="128">
      <c r="A128" s="48"/>
      <c r="B128" s="11"/>
      <c r="C128" s="42"/>
      <c r="D128" s="13"/>
      <c r="E128" s="14"/>
      <c r="G128" s="40"/>
      <c r="Q128" s="30"/>
      <c r="R128" s="31"/>
      <c r="S128" s="20"/>
      <c r="T128" s="31"/>
      <c r="U128" s="22" t="b">
        <v>0</v>
      </c>
      <c r="V128" s="32"/>
    </row>
    <row r="129">
      <c r="A129" s="48"/>
      <c r="B129" s="11"/>
      <c r="C129" s="42"/>
      <c r="D129" s="13"/>
      <c r="E129" s="14"/>
      <c r="G129" s="40"/>
      <c r="Q129" s="30"/>
      <c r="R129" s="31"/>
      <c r="S129" s="20"/>
      <c r="T129" s="31"/>
      <c r="U129" s="22" t="b">
        <v>0</v>
      </c>
      <c r="V129" s="32"/>
    </row>
    <row r="130">
      <c r="A130" s="48"/>
      <c r="B130" s="11"/>
      <c r="C130" s="42"/>
      <c r="D130" s="13"/>
      <c r="E130" s="14"/>
      <c r="G130" s="40"/>
      <c r="Q130" s="30"/>
      <c r="R130" s="31"/>
      <c r="S130" s="20"/>
      <c r="T130" s="31"/>
      <c r="U130" s="22" t="b">
        <v>0</v>
      </c>
      <c r="V130" s="32"/>
    </row>
    <row r="131">
      <c r="A131" s="48"/>
      <c r="B131" s="11"/>
      <c r="C131" s="42"/>
      <c r="D131" s="13"/>
      <c r="E131" s="14"/>
      <c r="G131" s="40"/>
      <c r="Q131" s="30"/>
      <c r="R131" s="31"/>
      <c r="S131" s="20"/>
      <c r="T131" s="31"/>
      <c r="U131" s="22" t="b">
        <v>0</v>
      </c>
      <c r="V131" s="32"/>
    </row>
    <row r="132">
      <c r="A132" s="48"/>
      <c r="B132" s="11"/>
      <c r="C132" s="42"/>
      <c r="D132" s="13"/>
      <c r="E132" s="14"/>
      <c r="G132" s="40"/>
      <c r="Q132" s="30"/>
      <c r="R132" s="31"/>
      <c r="S132" s="20"/>
      <c r="T132" s="31"/>
      <c r="U132" s="22" t="b">
        <v>0</v>
      </c>
      <c r="V132" s="32"/>
    </row>
    <row r="133">
      <c r="A133" s="48"/>
      <c r="B133" s="11"/>
      <c r="C133" s="42"/>
      <c r="D133" s="13"/>
      <c r="E133" s="14"/>
      <c r="G133" s="40"/>
      <c r="Q133" s="30"/>
      <c r="R133" s="31"/>
      <c r="S133" s="20"/>
      <c r="T133" s="31"/>
      <c r="U133" s="22" t="b">
        <v>0</v>
      </c>
      <c r="V133" s="32"/>
    </row>
    <row r="134">
      <c r="A134" s="48"/>
      <c r="B134" s="11"/>
      <c r="C134" s="42"/>
      <c r="D134" s="13"/>
      <c r="E134" s="14"/>
      <c r="G134" s="40"/>
      <c r="Q134" s="30"/>
      <c r="R134" s="31"/>
      <c r="S134" s="20"/>
      <c r="T134" s="31"/>
      <c r="U134" s="22" t="b">
        <v>0</v>
      </c>
      <c r="V134" s="32"/>
    </row>
    <row r="135">
      <c r="A135" s="48"/>
      <c r="B135" s="11"/>
      <c r="C135" s="42"/>
      <c r="D135" s="13"/>
      <c r="E135" s="14"/>
      <c r="G135" s="40"/>
      <c r="Q135" s="30"/>
      <c r="R135" s="31"/>
      <c r="S135" s="20"/>
      <c r="T135" s="31"/>
      <c r="U135" s="22" t="b">
        <v>0</v>
      </c>
      <c r="V135" s="32"/>
    </row>
    <row r="136">
      <c r="A136" s="48"/>
      <c r="B136" s="11"/>
      <c r="C136" s="42"/>
      <c r="D136" s="13"/>
      <c r="E136" s="14"/>
      <c r="G136" s="40"/>
      <c r="Q136" s="30"/>
      <c r="R136" s="31"/>
      <c r="S136" s="20"/>
      <c r="T136" s="31"/>
      <c r="U136" s="22" t="b">
        <v>0</v>
      </c>
      <c r="V136" s="32"/>
    </row>
    <row r="137">
      <c r="A137" s="48"/>
      <c r="B137" s="11"/>
      <c r="C137" s="42"/>
      <c r="D137" s="13"/>
      <c r="E137" s="14"/>
      <c r="G137" s="40"/>
      <c r="Q137" s="30"/>
      <c r="R137" s="31"/>
      <c r="S137" s="20"/>
      <c r="T137" s="31"/>
      <c r="U137" s="22" t="b">
        <v>0</v>
      </c>
      <c r="V137" s="32"/>
    </row>
    <row r="138">
      <c r="A138" s="48"/>
      <c r="B138" s="11"/>
      <c r="C138" s="42"/>
      <c r="D138" s="13"/>
      <c r="E138" s="14"/>
      <c r="G138" s="40"/>
      <c r="Q138" s="30"/>
      <c r="R138" s="31"/>
      <c r="S138" s="20"/>
      <c r="T138" s="31"/>
      <c r="U138" s="22" t="b">
        <v>0</v>
      </c>
      <c r="V138" s="32"/>
    </row>
    <row r="139">
      <c r="A139" s="48"/>
      <c r="B139" s="11"/>
      <c r="C139" s="42"/>
      <c r="D139" s="13"/>
      <c r="E139" s="14"/>
      <c r="G139" s="40"/>
      <c r="Q139" s="30"/>
      <c r="R139" s="31"/>
      <c r="S139" s="20"/>
      <c r="T139" s="31"/>
      <c r="U139" s="22" t="b">
        <v>0</v>
      </c>
      <c r="V139" s="32"/>
    </row>
    <row r="140">
      <c r="A140" s="48"/>
      <c r="B140" s="11"/>
      <c r="C140" s="42"/>
      <c r="D140" s="13"/>
      <c r="E140" s="14"/>
      <c r="G140" s="40"/>
      <c r="Q140" s="30"/>
      <c r="R140" s="31"/>
      <c r="S140" s="20"/>
      <c r="T140" s="31"/>
      <c r="U140" s="22" t="b">
        <v>0</v>
      </c>
      <c r="V140" s="32"/>
    </row>
    <row r="141">
      <c r="A141" s="48"/>
      <c r="B141" s="11"/>
      <c r="C141" s="42"/>
      <c r="D141" s="13"/>
      <c r="E141" s="14"/>
      <c r="G141" s="40"/>
      <c r="Q141" s="30"/>
      <c r="R141" s="31"/>
      <c r="S141" s="20"/>
      <c r="T141" s="31"/>
      <c r="U141" s="22" t="b">
        <v>0</v>
      </c>
      <c r="V141" s="32"/>
    </row>
    <row r="142">
      <c r="A142" s="48"/>
      <c r="B142" s="11"/>
      <c r="C142" s="42"/>
      <c r="D142" s="13"/>
      <c r="E142" s="14"/>
      <c r="G142" s="40"/>
      <c r="Q142" s="30"/>
      <c r="R142" s="31"/>
      <c r="S142" s="20"/>
      <c r="T142" s="31"/>
      <c r="U142" s="22" t="b">
        <v>0</v>
      </c>
      <c r="V142" s="32"/>
    </row>
    <row r="143">
      <c r="A143" s="48"/>
      <c r="B143" s="11"/>
      <c r="C143" s="42"/>
      <c r="D143" s="13"/>
      <c r="E143" s="14"/>
      <c r="G143" s="40"/>
      <c r="Q143" s="30"/>
      <c r="R143" s="31"/>
      <c r="S143" s="20"/>
      <c r="T143" s="31"/>
      <c r="U143" s="22" t="b">
        <v>0</v>
      </c>
      <c r="V143" s="32"/>
    </row>
    <row r="144">
      <c r="A144" s="48"/>
      <c r="B144" s="11"/>
      <c r="C144" s="42"/>
      <c r="D144" s="13"/>
      <c r="E144" s="14"/>
      <c r="G144" s="40"/>
      <c r="Q144" s="30"/>
      <c r="R144" s="31"/>
      <c r="S144" s="20"/>
      <c r="T144" s="31"/>
      <c r="U144" s="22" t="b">
        <v>0</v>
      </c>
      <c r="V144" s="32"/>
    </row>
    <row r="145">
      <c r="A145" s="48"/>
      <c r="B145" s="11"/>
      <c r="C145" s="42"/>
      <c r="D145" s="13"/>
      <c r="E145" s="14"/>
      <c r="G145" s="40"/>
      <c r="Q145" s="30"/>
      <c r="R145" s="31"/>
      <c r="S145" s="20"/>
      <c r="T145" s="31"/>
      <c r="U145" s="22" t="b">
        <v>0</v>
      </c>
      <c r="V145" s="32"/>
    </row>
    <row r="146">
      <c r="A146" s="48"/>
      <c r="B146" s="11"/>
      <c r="C146" s="42"/>
      <c r="D146" s="13"/>
      <c r="E146" s="14"/>
      <c r="G146" s="40"/>
      <c r="Q146" s="30"/>
      <c r="R146" s="31"/>
      <c r="S146" s="20"/>
      <c r="T146" s="31"/>
      <c r="U146" s="22" t="b">
        <v>0</v>
      </c>
      <c r="V146" s="32"/>
    </row>
    <row r="147">
      <c r="A147" s="48"/>
      <c r="B147" s="11"/>
      <c r="C147" s="42"/>
      <c r="D147" s="13"/>
      <c r="E147" s="14"/>
      <c r="G147" s="40"/>
      <c r="Q147" s="30"/>
      <c r="R147" s="31"/>
      <c r="S147" s="20"/>
      <c r="T147" s="31"/>
      <c r="U147" s="22" t="b">
        <v>0</v>
      </c>
      <c r="V147" s="32"/>
    </row>
    <row r="148">
      <c r="A148" s="48"/>
      <c r="B148" s="11"/>
      <c r="C148" s="42"/>
      <c r="D148" s="13"/>
      <c r="E148" s="14"/>
      <c r="G148" s="40"/>
      <c r="Q148" s="30"/>
      <c r="R148" s="31"/>
      <c r="S148" s="20"/>
      <c r="T148" s="31"/>
      <c r="U148" s="22" t="b">
        <v>0</v>
      </c>
      <c r="V148" s="32"/>
    </row>
    <row r="149">
      <c r="A149" s="48"/>
      <c r="B149" s="11"/>
      <c r="C149" s="42"/>
      <c r="D149" s="13"/>
      <c r="E149" s="14"/>
      <c r="G149" s="40"/>
      <c r="Q149" s="30"/>
      <c r="R149" s="31"/>
      <c r="S149" s="20"/>
      <c r="T149" s="31"/>
      <c r="U149" s="22" t="b">
        <v>0</v>
      </c>
      <c r="V149" s="32"/>
    </row>
    <row r="150">
      <c r="A150" s="48"/>
      <c r="B150" s="11"/>
      <c r="C150" s="42"/>
      <c r="D150" s="13"/>
      <c r="E150" s="14"/>
      <c r="G150" s="40"/>
      <c r="Q150" s="30"/>
      <c r="R150" s="31"/>
      <c r="S150" s="20"/>
      <c r="T150" s="31"/>
      <c r="U150" s="22" t="b">
        <v>0</v>
      </c>
      <c r="V150" s="32"/>
    </row>
    <row r="151">
      <c r="A151" s="48"/>
      <c r="B151" s="11"/>
      <c r="C151" s="42"/>
      <c r="D151" s="13"/>
      <c r="E151" s="14"/>
      <c r="G151" s="40"/>
      <c r="Q151" s="30"/>
      <c r="R151" s="31"/>
      <c r="S151" s="20"/>
      <c r="T151" s="31"/>
      <c r="U151" s="22" t="b">
        <v>0</v>
      </c>
      <c r="V151" s="32"/>
    </row>
    <row r="152">
      <c r="A152" s="48"/>
      <c r="B152" s="11"/>
      <c r="C152" s="42"/>
      <c r="D152" s="13"/>
      <c r="E152" s="14"/>
      <c r="G152" s="40"/>
      <c r="Q152" s="30"/>
      <c r="R152" s="31"/>
      <c r="S152" s="20"/>
      <c r="T152" s="31"/>
      <c r="U152" s="22" t="b">
        <v>0</v>
      </c>
      <c r="V152" s="32"/>
    </row>
    <row r="153">
      <c r="A153" s="48"/>
      <c r="B153" s="11"/>
      <c r="C153" s="42"/>
      <c r="D153" s="13"/>
      <c r="E153" s="14"/>
      <c r="G153" s="40"/>
      <c r="Q153" s="30"/>
      <c r="R153" s="31"/>
      <c r="S153" s="20"/>
      <c r="T153" s="31"/>
      <c r="U153" s="22" t="b">
        <v>0</v>
      </c>
      <c r="V153" s="32"/>
    </row>
    <row r="154">
      <c r="A154" s="48"/>
      <c r="B154" s="11"/>
      <c r="C154" s="42"/>
      <c r="D154" s="13"/>
      <c r="E154" s="14"/>
      <c r="G154" s="40"/>
      <c r="Q154" s="30"/>
      <c r="R154" s="31"/>
      <c r="S154" s="20"/>
      <c r="T154" s="31"/>
      <c r="U154" s="22" t="b">
        <v>0</v>
      </c>
      <c r="V154" s="32"/>
    </row>
    <row r="155">
      <c r="A155" s="48"/>
      <c r="B155" s="11"/>
      <c r="C155" s="42"/>
      <c r="D155" s="13"/>
      <c r="E155" s="14"/>
      <c r="G155" s="40"/>
      <c r="Q155" s="30"/>
      <c r="R155" s="31"/>
      <c r="S155" s="20"/>
      <c r="T155" s="31"/>
      <c r="U155" s="22" t="b">
        <v>0</v>
      </c>
      <c r="V155" s="32"/>
    </row>
    <row r="156">
      <c r="A156" s="48"/>
      <c r="B156" s="11"/>
      <c r="C156" s="42"/>
      <c r="D156" s="13"/>
      <c r="E156" s="14"/>
      <c r="G156" s="40"/>
      <c r="Q156" s="30"/>
      <c r="R156" s="31"/>
      <c r="S156" s="20"/>
      <c r="T156" s="31"/>
      <c r="U156" s="22" t="b">
        <v>0</v>
      </c>
      <c r="V156" s="32"/>
    </row>
    <row r="157">
      <c r="A157" s="48"/>
      <c r="B157" s="11"/>
      <c r="C157" s="42"/>
      <c r="D157" s="13"/>
      <c r="E157" s="14"/>
      <c r="G157" s="40"/>
      <c r="Q157" s="30"/>
      <c r="R157" s="31"/>
      <c r="S157" s="20"/>
      <c r="T157" s="31"/>
      <c r="U157" s="22" t="b">
        <v>0</v>
      </c>
      <c r="V157" s="32"/>
    </row>
    <row r="158">
      <c r="A158" s="48"/>
      <c r="B158" s="11"/>
      <c r="C158" s="42"/>
      <c r="D158" s="13"/>
      <c r="E158" s="14"/>
      <c r="G158" s="40"/>
      <c r="Q158" s="30"/>
      <c r="R158" s="31"/>
      <c r="S158" s="20"/>
      <c r="T158" s="31"/>
      <c r="U158" s="22" t="b">
        <v>0</v>
      </c>
      <c r="V158" s="32"/>
    </row>
    <row r="159">
      <c r="A159" s="48"/>
      <c r="B159" s="11"/>
      <c r="C159" s="42"/>
      <c r="D159" s="13"/>
      <c r="E159" s="14"/>
      <c r="G159" s="40"/>
      <c r="Q159" s="30"/>
      <c r="R159" s="31"/>
      <c r="S159" s="20"/>
      <c r="T159" s="31"/>
      <c r="U159" s="22" t="b">
        <v>0</v>
      </c>
      <c r="V159" s="32"/>
    </row>
    <row r="160">
      <c r="A160" s="48"/>
      <c r="B160" s="11"/>
      <c r="C160" s="42"/>
      <c r="D160" s="13"/>
      <c r="E160" s="14"/>
      <c r="G160" s="40"/>
      <c r="Q160" s="30"/>
      <c r="R160" s="31"/>
      <c r="S160" s="20"/>
      <c r="T160" s="31"/>
      <c r="U160" s="22" t="b">
        <v>0</v>
      </c>
      <c r="V160" s="32"/>
    </row>
    <row r="161">
      <c r="A161" s="48"/>
      <c r="B161" s="11"/>
      <c r="C161" s="42"/>
      <c r="D161" s="13"/>
      <c r="E161" s="14"/>
      <c r="G161" s="40"/>
      <c r="Q161" s="30"/>
      <c r="R161" s="31"/>
      <c r="S161" s="20"/>
      <c r="T161" s="31"/>
      <c r="U161" s="22" t="b">
        <v>0</v>
      </c>
      <c r="V161" s="32"/>
    </row>
    <row r="162">
      <c r="A162" s="48"/>
      <c r="B162" s="11"/>
      <c r="C162" s="42"/>
      <c r="D162" s="13"/>
      <c r="E162" s="14"/>
      <c r="G162" s="40"/>
      <c r="Q162" s="30"/>
      <c r="R162" s="31"/>
      <c r="S162" s="20"/>
      <c r="T162" s="31"/>
      <c r="U162" s="22" t="b">
        <v>0</v>
      </c>
      <c r="V162" s="32"/>
    </row>
    <row r="163">
      <c r="A163" s="48"/>
      <c r="B163" s="11"/>
      <c r="C163" s="42"/>
      <c r="D163" s="13"/>
      <c r="E163" s="14"/>
      <c r="G163" s="40"/>
      <c r="Q163" s="30"/>
      <c r="R163" s="31"/>
      <c r="S163" s="20"/>
      <c r="T163" s="31"/>
      <c r="U163" s="22" t="b">
        <v>0</v>
      </c>
      <c r="V163" s="32"/>
    </row>
    <row r="164">
      <c r="A164" s="48"/>
      <c r="B164" s="11"/>
      <c r="C164" s="42"/>
      <c r="D164" s="13"/>
      <c r="E164" s="14"/>
      <c r="G164" s="40"/>
      <c r="Q164" s="30"/>
      <c r="R164" s="31"/>
      <c r="S164" s="20"/>
      <c r="T164" s="31"/>
      <c r="U164" s="22" t="b">
        <v>0</v>
      </c>
      <c r="V164" s="32"/>
    </row>
    <row r="165">
      <c r="A165" s="48"/>
      <c r="B165" s="11"/>
      <c r="C165" s="42"/>
      <c r="D165" s="13"/>
      <c r="E165" s="14"/>
      <c r="G165" s="40"/>
      <c r="Q165" s="30"/>
      <c r="R165" s="31"/>
      <c r="S165" s="20"/>
      <c r="T165" s="31"/>
      <c r="U165" s="22" t="b">
        <v>0</v>
      </c>
      <c r="V165" s="32"/>
    </row>
    <row r="166">
      <c r="A166" s="48"/>
      <c r="B166" s="11"/>
      <c r="C166" s="42"/>
      <c r="D166" s="13"/>
      <c r="E166" s="14"/>
      <c r="G166" s="40"/>
      <c r="Q166" s="30"/>
      <c r="R166" s="31"/>
      <c r="S166" s="20"/>
      <c r="T166" s="31"/>
      <c r="U166" s="22" t="b">
        <v>0</v>
      </c>
      <c r="V166" s="32"/>
    </row>
    <row r="167">
      <c r="A167" s="48"/>
      <c r="B167" s="11"/>
      <c r="C167" s="42"/>
      <c r="D167" s="13"/>
      <c r="E167" s="14"/>
      <c r="G167" s="40"/>
      <c r="Q167" s="30"/>
      <c r="R167" s="31"/>
      <c r="S167" s="20"/>
      <c r="T167" s="31"/>
      <c r="U167" s="22" t="b">
        <v>0</v>
      </c>
      <c r="V167" s="32"/>
    </row>
    <row r="168">
      <c r="A168" s="48"/>
      <c r="B168" s="11"/>
      <c r="C168" s="42"/>
      <c r="D168" s="13"/>
      <c r="E168" s="14"/>
      <c r="G168" s="40"/>
      <c r="Q168" s="30"/>
      <c r="R168" s="31"/>
      <c r="S168" s="20"/>
      <c r="T168" s="31"/>
      <c r="U168" s="22" t="b">
        <v>0</v>
      </c>
      <c r="V168" s="32"/>
    </row>
    <row r="169">
      <c r="A169" s="48"/>
      <c r="B169" s="11"/>
      <c r="C169" s="42"/>
      <c r="D169" s="13"/>
      <c r="E169" s="14"/>
      <c r="G169" s="40"/>
      <c r="Q169" s="30"/>
      <c r="R169" s="31"/>
      <c r="S169" s="20"/>
      <c r="T169" s="31"/>
      <c r="U169" s="22" t="b">
        <v>0</v>
      </c>
      <c r="V169" s="32"/>
    </row>
    <row r="170">
      <c r="A170" s="48"/>
      <c r="B170" s="11"/>
      <c r="C170" s="42"/>
      <c r="D170" s="13"/>
      <c r="E170" s="14"/>
      <c r="G170" s="40"/>
      <c r="Q170" s="30"/>
      <c r="R170" s="31"/>
      <c r="S170" s="20"/>
      <c r="T170" s="31"/>
      <c r="U170" s="22" t="b">
        <v>0</v>
      </c>
      <c r="V170" s="32"/>
    </row>
    <row r="171">
      <c r="A171" s="48"/>
      <c r="B171" s="11"/>
      <c r="C171" s="42"/>
      <c r="D171" s="13"/>
      <c r="E171" s="14"/>
      <c r="G171" s="40"/>
      <c r="Q171" s="30"/>
      <c r="R171" s="31"/>
      <c r="S171" s="20"/>
      <c r="T171" s="31"/>
      <c r="U171" s="22" t="b">
        <v>0</v>
      </c>
      <c r="V171" s="32"/>
    </row>
    <row r="172">
      <c r="A172" s="48"/>
      <c r="B172" s="11"/>
      <c r="C172" s="42"/>
      <c r="D172" s="13"/>
      <c r="E172" s="14"/>
      <c r="G172" s="40"/>
      <c r="Q172" s="30"/>
      <c r="R172" s="31"/>
      <c r="S172" s="20"/>
      <c r="T172" s="31"/>
      <c r="U172" s="22" t="b">
        <v>0</v>
      </c>
      <c r="V172" s="32"/>
    </row>
    <row r="173">
      <c r="A173" s="48"/>
      <c r="B173" s="11"/>
      <c r="C173" s="42"/>
      <c r="D173" s="13"/>
      <c r="E173" s="14"/>
      <c r="G173" s="40"/>
      <c r="Q173" s="30"/>
      <c r="R173" s="31"/>
      <c r="S173" s="20"/>
      <c r="T173" s="31"/>
      <c r="U173" s="22" t="b">
        <v>0</v>
      </c>
      <c r="V173" s="32"/>
    </row>
    <row r="174">
      <c r="A174" s="48"/>
      <c r="B174" s="11"/>
      <c r="C174" s="42"/>
      <c r="D174" s="13"/>
      <c r="E174" s="14"/>
      <c r="G174" s="40"/>
      <c r="Q174" s="30"/>
      <c r="R174" s="31"/>
      <c r="S174" s="20"/>
      <c r="T174" s="31"/>
      <c r="U174" s="22" t="b">
        <v>0</v>
      </c>
      <c r="V174" s="32"/>
    </row>
    <row r="175">
      <c r="A175" s="48"/>
      <c r="B175" s="11"/>
      <c r="C175" s="42"/>
      <c r="D175" s="13"/>
      <c r="E175" s="14"/>
      <c r="G175" s="40"/>
      <c r="Q175" s="30"/>
      <c r="R175" s="31"/>
      <c r="S175" s="20"/>
      <c r="T175" s="31"/>
      <c r="U175" s="22" t="b">
        <v>0</v>
      </c>
      <c r="V175" s="32"/>
    </row>
    <row r="176">
      <c r="A176" s="48"/>
      <c r="B176" s="11"/>
      <c r="C176" s="42"/>
      <c r="D176" s="13"/>
      <c r="E176" s="14"/>
      <c r="G176" s="40"/>
      <c r="Q176" s="30"/>
      <c r="R176" s="31"/>
      <c r="S176" s="20"/>
      <c r="T176" s="31"/>
      <c r="U176" s="22" t="b">
        <v>0</v>
      </c>
      <c r="V176" s="32"/>
    </row>
    <row r="177">
      <c r="A177" s="48"/>
      <c r="B177" s="11"/>
      <c r="C177" s="42"/>
      <c r="D177" s="13"/>
      <c r="E177" s="14"/>
      <c r="G177" s="40"/>
      <c r="Q177" s="30"/>
      <c r="R177" s="31"/>
      <c r="S177" s="20"/>
      <c r="T177" s="31"/>
      <c r="U177" s="22" t="b">
        <v>0</v>
      </c>
      <c r="V177" s="32"/>
    </row>
    <row r="178">
      <c r="A178" s="48"/>
      <c r="B178" s="11"/>
      <c r="C178" s="42"/>
      <c r="D178" s="13"/>
      <c r="E178" s="14"/>
      <c r="G178" s="40"/>
      <c r="Q178" s="30"/>
      <c r="R178" s="31"/>
      <c r="S178" s="20"/>
      <c r="T178" s="31"/>
      <c r="U178" s="22" t="b">
        <v>0</v>
      </c>
      <c r="V178" s="32"/>
    </row>
    <row r="179">
      <c r="A179" s="48"/>
      <c r="B179" s="11"/>
      <c r="C179" s="42"/>
      <c r="D179" s="13"/>
      <c r="E179" s="14"/>
      <c r="G179" s="40"/>
      <c r="Q179" s="30"/>
      <c r="R179" s="31"/>
      <c r="S179" s="20"/>
      <c r="T179" s="31"/>
      <c r="U179" s="22" t="b">
        <v>0</v>
      </c>
      <c r="V179" s="32"/>
    </row>
    <row r="180">
      <c r="A180" s="48"/>
      <c r="B180" s="11"/>
      <c r="C180" s="42"/>
      <c r="D180" s="13"/>
      <c r="E180" s="14"/>
      <c r="G180" s="40"/>
      <c r="Q180" s="30"/>
      <c r="R180" s="31"/>
      <c r="S180" s="20"/>
      <c r="T180" s="31"/>
      <c r="U180" s="22" t="b">
        <v>0</v>
      </c>
      <c r="V180" s="32"/>
    </row>
    <row r="181">
      <c r="A181" s="48"/>
      <c r="B181" s="11"/>
      <c r="C181" s="42"/>
      <c r="D181" s="13"/>
      <c r="E181" s="14"/>
      <c r="G181" s="40"/>
      <c r="Q181" s="30"/>
      <c r="R181" s="31"/>
      <c r="S181" s="20"/>
      <c r="T181" s="31"/>
      <c r="U181" s="22" t="b">
        <v>0</v>
      </c>
      <c r="V181" s="32"/>
    </row>
    <row r="182">
      <c r="A182" s="48"/>
      <c r="B182" s="11"/>
      <c r="C182" s="42"/>
      <c r="D182" s="13"/>
      <c r="E182" s="14"/>
      <c r="G182" s="40"/>
      <c r="Q182" s="30"/>
      <c r="R182" s="31"/>
      <c r="S182" s="20"/>
      <c r="T182" s="31"/>
      <c r="U182" s="22" t="b">
        <v>0</v>
      </c>
      <c r="V182" s="32"/>
    </row>
    <row r="183">
      <c r="A183" s="48"/>
      <c r="B183" s="11"/>
      <c r="C183" s="42"/>
      <c r="D183" s="13"/>
      <c r="E183" s="14"/>
      <c r="G183" s="40"/>
      <c r="Q183" s="30"/>
      <c r="R183" s="31"/>
      <c r="S183" s="20"/>
      <c r="T183" s="31"/>
      <c r="U183" s="22" t="b">
        <v>0</v>
      </c>
      <c r="V183" s="32"/>
    </row>
    <row r="184">
      <c r="A184" s="48"/>
      <c r="B184" s="11"/>
      <c r="C184" s="42"/>
      <c r="D184" s="13"/>
      <c r="E184" s="14"/>
      <c r="G184" s="40"/>
      <c r="Q184" s="30"/>
      <c r="R184" s="31"/>
      <c r="S184" s="20"/>
      <c r="T184" s="31"/>
      <c r="U184" s="22" t="b">
        <v>0</v>
      </c>
      <c r="V184" s="32"/>
    </row>
    <row r="185">
      <c r="A185" s="48"/>
      <c r="B185" s="11"/>
      <c r="C185" s="42"/>
      <c r="D185" s="13"/>
      <c r="E185" s="14"/>
      <c r="G185" s="40"/>
      <c r="Q185" s="30"/>
      <c r="R185" s="31"/>
      <c r="S185" s="20"/>
      <c r="T185" s="31"/>
      <c r="U185" s="22" t="b">
        <v>0</v>
      </c>
      <c r="V185" s="32"/>
    </row>
    <row r="186">
      <c r="A186" s="48"/>
      <c r="B186" s="11"/>
      <c r="C186" s="42"/>
      <c r="D186" s="13"/>
      <c r="E186" s="14"/>
      <c r="G186" s="40"/>
      <c r="Q186" s="30"/>
      <c r="R186" s="31"/>
      <c r="S186" s="20"/>
      <c r="T186" s="31"/>
      <c r="U186" s="22" t="b">
        <v>0</v>
      </c>
      <c r="V186" s="32"/>
    </row>
    <row r="187">
      <c r="A187" s="48"/>
      <c r="B187" s="11"/>
      <c r="C187" s="42"/>
      <c r="D187" s="13"/>
      <c r="E187" s="14"/>
      <c r="G187" s="40"/>
      <c r="Q187" s="30"/>
      <c r="R187" s="31"/>
      <c r="S187" s="20"/>
      <c r="T187" s="31"/>
      <c r="U187" s="22" t="b">
        <v>0</v>
      </c>
      <c r="V187" s="32"/>
    </row>
    <row r="188">
      <c r="A188" s="48"/>
      <c r="B188" s="11"/>
      <c r="C188" s="42"/>
      <c r="D188" s="13"/>
      <c r="E188" s="14"/>
      <c r="G188" s="40"/>
      <c r="Q188" s="30"/>
      <c r="R188" s="31"/>
      <c r="S188" s="20"/>
      <c r="T188" s="31"/>
      <c r="U188" s="22" t="b">
        <v>0</v>
      </c>
      <c r="V188" s="32"/>
    </row>
    <row r="189">
      <c r="A189" s="48"/>
      <c r="B189" s="11"/>
      <c r="C189" s="42"/>
      <c r="D189" s="13"/>
      <c r="E189" s="14"/>
      <c r="G189" s="40"/>
      <c r="Q189" s="30"/>
      <c r="R189" s="31"/>
      <c r="S189" s="20"/>
      <c r="T189" s="31"/>
      <c r="U189" s="22" t="b">
        <v>0</v>
      </c>
      <c r="V189" s="32"/>
    </row>
    <row r="190">
      <c r="A190" s="48"/>
      <c r="B190" s="11"/>
      <c r="C190" s="42"/>
      <c r="D190" s="13"/>
      <c r="E190" s="14"/>
      <c r="G190" s="40"/>
      <c r="Q190" s="30"/>
      <c r="R190" s="31"/>
      <c r="S190" s="20"/>
      <c r="T190" s="31"/>
      <c r="U190" s="22" t="b">
        <v>0</v>
      </c>
      <c r="V190" s="32"/>
    </row>
    <row r="191">
      <c r="A191" s="48"/>
      <c r="B191" s="11"/>
      <c r="C191" s="42"/>
      <c r="D191" s="13"/>
      <c r="E191" s="14"/>
      <c r="G191" s="40"/>
      <c r="Q191" s="30"/>
      <c r="R191" s="31"/>
      <c r="S191" s="20"/>
      <c r="T191" s="31"/>
      <c r="U191" s="22" t="b">
        <v>0</v>
      </c>
      <c r="V191" s="32"/>
    </row>
    <row r="192">
      <c r="A192" s="48"/>
      <c r="B192" s="11"/>
      <c r="C192" s="42"/>
      <c r="D192" s="13"/>
      <c r="E192" s="14"/>
      <c r="G192" s="40"/>
      <c r="Q192" s="30"/>
      <c r="R192" s="31"/>
      <c r="S192" s="20"/>
      <c r="T192" s="31"/>
      <c r="U192" s="22" t="b">
        <v>0</v>
      </c>
      <c r="V192" s="32"/>
    </row>
    <row r="193">
      <c r="A193" s="48"/>
      <c r="B193" s="11"/>
      <c r="C193" s="42"/>
      <c r="D193" s="13"/>
      <c r="E193" s="14"/>
      <c r="G193" s="40"/>
      <c r="Q193" s="30"/>
      <c r="R193" s="31"/>
      <c r="S193" s="20"/>
      <c r="T193" s="31"/>
      <c r="U193" s="22" t="b">
        <v>0</v>
      </c>
      <c r="V193" s="32"/>
    </row>
    <row r="194">
      <c r="A194" s="48"/>
      <c r="B194" s="11"/>
      <c r="C194" s="42"/>
      <c r="D194" s="13"/>
      <c r="E194" s="14"/>
      <c r="G194" s="40"/>
      <c r="Q194" s="30"/>
      <c r="R194" s="31"/>
      <c r="S194" s="20"/>
      <c r="T194" s="31"/>
      <c r="U194" s="22" t="b">
        <v>0</v>
      </c>
      <c r="V194" s="32"/>
    </row>
    <row r="195">
      <c r="A195" s="48"/>
      <c r="B195" s="11"/>
      <c r="C195" s="42"/>
      <c r="D195" s="13"/>
      <c r="E195" s="14"/>
      <c r="G195" s="40"/>
      <c r="Q195" s="30"/>
      <c r="R195" s="31"/>
      <c r="S195" s="20"/>
      <c r="T195" s="31"/>
      <c r="U195" s="22" t="b">
        <v>0</v>
      </c>
      <c r="V195" s="32"/>
    </row>
    <row r="196">
      <c r="A196" s="48"/>
      <c r="B196" s="11"/>
      <c r="C196" s="42"/>
      <c r="D196" s="13"/>
      <c r="E196" s="14"/>
      <c r="G196" s="40"/>
      <c r="Q196" s="30"/>
      <c r="R196" s="31"/>
      <c r="S196" s="20"/>
      <c r="T196" s="31"/>
      <c r="U196" s="22" t="b">
        <v>0</v>
      </c>
      <c r="V196" s="32"/>
    </row>
    <row r="197">
      <c r="A197" s="48"/>
      <c r="B197" s="49"/>
      <c r="C197" s="42"/>
      <c r="D197" s="13"/>
      <c r="E197" s="14"/>
      <c r="G197" s="40"/>
      <c r="Q197" s="30"/>
      <c r="R197" s="31"/>
      <c r="S197" s="20"/>
      <c r="T197" s="31"/>
      <c r="U197" s="22" t="b">
        <v>0</v>
      </c>
      <c r="V197" s="32"/>
    </row>
    <row r="198">
      <c r="A198" s="48"/>
      <c r="B198" s="11"/>
      <c r="C198" s="42"/>
      <c r="D198" s="13"/>
      <c r="E198" s="14"/>
      <c r="G198" s="40"/>
      <c r="Q198" s="30"/>
      <c r="R198" s="31"/>
      <c r="S198" s="20"/>
      <c r="T198" s="31"/>
      <c r="U198" s="22" t="b">
        <v>0</v>
      </c>
      <c r="V198" s="32"/>
    </row>
    <row r="199">
      <c r="A199" s="48"/>
      <c r="B199" s="11"/>
      <c r="C199" s="42"/>
      <c r="D199" s="13"/>
      <c r="E199" s="14"/>
      <c r="G199" s="40"/>
      <c r="Q199" s="30"/>
      <c r="R199" s="31"/>
      <c r="S199" s="20"/>
      <c r="T199" s="31"/>
      <c r="U199" s="22" t="b">
        <v>0</v>
      </c>
      <c r="V199" s="32"/>
    </row>
    <row r="200">
      <c r="A200" s="48"/>
      <c r="B200" s="11"/>
      <c r="C200" s="42"/>
      <c r="D200" s="13"/>
      <c r="E200" s="14"/>
      <c r="G200" s="40"/>
      <c r="Q200" s="30"/>
      <c r="R200" s="31"/>
      <c r="S200" s="20"/>
      <c r="T200" s="31"/>
      <c r="U200" s="22" t="b">
        <v>0</v>
      </c>
      <c r="V200" s="32"/>
    </row>
    <row r="201">
      <c r="A201" s="48"/>
      <c r="B201" s="11"/>
      <c r="C201" s="42"/>
      <c r="D201" s="13"/>
      <c r="E201" s="14"/>
      <c r="G201" s="40"/>
      <c r="Q201" s="30"/>
      <c r="R201" s="31"/>
      <c r="S201" s="20"/>
      <c r="T201" s="31"/>
      <c r="U201" s="22" t="b">
        <v>0</v>
      </c>
      <c r="V201" s="32"/>
    </row>
    <row r="202">
      <c r="A202" s="48"/>
      <c r="B202" s="11"/>
      <c r="C202" s="42"/>
      <c r="D202" s="13"/>
      <c r="E202" s="14"/>
      <c r="G202" s="40"/>
      <c r="Q202" s="30"/>
      <c r="R202" s="31"/>
      <c r="S202" s="20"/>
      <c r="T202" s="31"/>
      <c r="U202" s="22" t="b">
        <v>0</v>
      </c>
      <c r="V202" s="32"/>
    </row>
    <row r="203">
      <c r="A203" s="48"/>
      <c r="B203" s="11"/>
      <c r="C203" s="42"/>
      <c r="D203" s="13"/>
      <c r="E203" s="14"/>
      <c r="G203" s="40"/>
      <c r="Q203" s="30"/>
      <c r="R203" s="31"/>
      <c r="S203" s="20"/>
      <c r="T203" s="31"/>
      <c r="U203" s="22" t="b">
        <v>0</v>
      </c>
      <c r="V203" s="32"/>
    </row>
    <row r="204">
      <c r="A204" s="48"/>
      <c r="B204" s="11"/>
      <c r="C204" s="42"/>
      <c r="D204" s="13"/>
      <c r="E204" s="14"/>
      <c r="G204" s="40"/>
      <c r="Q204" s="30"/>
      <c r="R204" s="31"/>
      <c r="S204" s="20"/>
      <c r="T204" s="31"/>
      <c r="U204" s="22" t="b">
        <v>0</v>
      </c>
      <c r="V204" s="32"/>
    </row>
    <row r="205">
      <c r="A205" s="48"/>
      <c r="B205" s="11"/>
      <c r="C205" s="42"/>
      <c r="D205" s="13"/>
      <c r="E205" s="14"/>
      <c r="G205" s="40"/>
      <c r="Q205" s="30"/>
      <c r="R205" s="31"/>
      <c r="S205" s="20"/>
      <c r="T205" s="31"/>
      <c r="U205" s="22" t="b">
        <v>0</v>
      </c>
      <c r="V205" s="32"/>
    </row>
    <row r="206">
      <c r="A206" s="48"/>
      <c r="B206" s="11"/>
      <c r="C206" s="42"/>
      <c r="D206" s="13"/>
      <c r="E206" s="14"/>
      <c r="G206" s="40"/>
      <c r="Q206" s="30"/>
      <c r="R206" s="31"/>
      <c r="S206" s="20"/>
      <c r="T206" s="31"/>
      <c r="U206" s="22" t="b">
        <v>0</v>
      </c>
      <c r="V206" s="32"/>
    </row>
    <row r="207">
      <c r="A207" s="48"/>
      <c r="B207" s="11"/>
      <c r="C207" s="42"/>
      <c r="D207" s="13"/>
      <c r="E207" s="14"/>
      <c r="G207" s="40"/>
      <c r="Q207" s="30"/>
      <c r="R207" s="31"/>
      <c r="S207" s="20"/>
      <c r="T207" s="31"/>
      <c r="U207" s="22" t="b">
        <v>0</v>
      </c>
      <c r="V207" s="32"/>
    </row>
    <row r="208">
      <c r="A208" s="48"/>
      <c r="B208" s="11"/>
      <c r="C208" s="42"/>
      <c r="D208" s="13"/>
      <c r="E208" s="14"/>
      <c r="G208" s="40"/>
      <c r="Q208" s="30"/>
      <c r="R208" s="31"/>
      <c r="S208" s="20"/>
      <c r="T208" s="31"/>
      <c r="U208" s="22" t="b">
        <v>0</v>
      </c>
      <c r="V208" s="32"/>
    </row>
    <row r="209">
      <c r="A209" s="48"/>
      <c r="B209" s="11"/>
      <c r="C209" s="42"/>
      <c r="D209" s="13"/>
      <c r="E209" s="14"/>
      <c r="G209" s="40"/>
      <c r="Q209" s="30"/>
      <c r="R209" s="31"/>
      <c r="S209" s="20"/>
      <c r="T209" s="31"/>
      <c r="U209" s="22" t="b">
        <v>0</v>
      </c>
      <c r="V209" s="32"/>
    </row>
    <row r="210">
      <c r="A210" s="48"/>
      <c r="B210" s="11"/>
      <c r="C210" s="42"/>
      <c r="D210" s="13"/>
      <c r="E210" s="14"/>
      <c r="G210" s="40"/>
      <c r="Q210" s="30"/>
      <c r="R210" s="31"/>
      <c r="S210" s="20"/>
      <c r="T210" s="31"/>
      <c r="U210" s="22" t="b">
        <v>0</v>
      </c>
      <c r="V210" s="32"/>
    </row>
    <row r="211">
      <c r="A211" s="48"/>
      <c r="B211" s="11"/>
      <c r="C211" s="42"/>
      <c r="D211" s="13"/>
      <c r="E211" s="14"/>
      <c r="G211" s="40"/>
      <c r="Q211" s="30"/>
      <c r="R211" s="31"/>
      <c r="S211" s="20"/>
      <c r="T211" s="31"/>
      <c r="U211" s="22" t="b">
        <v>0</v>
      </c>
      <c r="V211" s="32"/>
    </row>
    <row r="212">
      <c r="A212" s="48"/>
      <c r="B212" s="11"/>
      <c r="C212" s="42"/>
      <c r="D212" s="13"/>
      <c r="E212" s="14"/>
      <c r="G212" s="40"/>
      <c r="Q212" s="30"/>
      <c r="R212" s="31"/>
      <c r="S212" s="20"/>
      <c r="T212" s="31"/>
      <c r="U212" s="22" t="b">
        <v>0</v>
      </c>
      <c r="V212" s="32"/>
    </row>
    <row r="213">
      <c r="A213" s="48"/>
      <c r="B213" s="11"/>
      <c r="C213" s="42"/>
      <c r="D213" s="13"/>
      <c r="E213" s="14"/>
      <c r="G213" s="40"/>
      <c r="Q213" s="30"/>
      <c r="R213" s="31"/>
      <c r="S213" s="20"/>
      <c r="T213" s="31"/>
      <c r="U213" s="22" t="b">
        <v>0</v>
      </c>
      <c r="V213" s="32"/>
    </row>
    <row r="214">
      <c r="A214" s="48"/>
      <c r="B214" s="11"/>
      <c r="C214" s="42"/>
      <c r="D214" s="13"/>
      <c r="E214" s="14"/>
      <c r="G214" s="40"/>
      <c r="Q214" s="30"/>
      <c r="R214" s="31"/>
      <c r="S214" s="20"/>
      <c r="T214" s="31"/>
      <c r="U214" s="22" t="b">
        <v>0</v>
      </c>
      <c r="V214" s="32"/>
    </row>
    <row r="215">
      <c r="A215" s="48"/>
      <c r="B215" s="11"/>
      <c r="C215" s="42"/>
      <c r="D215" s="13"/>
      <c r="E215" s="14"/>
      <c r="G215" s="40"/>
      <c r="Q215" s="30"/>
      <c r="R215" s="31"/>
      <c r="S215" s="20"/>
      <c r="T215" s="31"/>
      <c r="U215" s="22" t="b">
        <v>0</v>
      </c>
      <c r="V215" s="32"/>
    </row>
    <row r="216">
      <c r="A216" s="48"/>
      <c r="B216" s="11"/>
      <c r="C216" s="42"/>
      <c r="D216" s="13"/>
      <c r="E216" s="14"/>
      <c r="G216" s="40"/>
      <c r="Q216" s="30"/>
      <c r="R216" s="31"/>
      <c r="S216" s="20"/>
      <c r="T216" s="31"/>
      <c r="U216" s="22" t="b">
        <v>0</v>
      </c>
      <c r="V216" s="32"/>
    </row>
    <row r="217">
      <c r="A217" s="48"/>
      <c r="B217" s="11"/>
      <c r="C217" s="42"/>
      <c r="D217" s="13"/>
      <c r="E217" s="14"/>
      <c r="G217" s="40"/>
      <c r="Q217" s="30"/>
      <c r="R217" s="31"/>
      <c r="S217" s="20"/>
      <c r="T217" s="31"/>
      <c r="U217" s="22" t="b">
        <v>0</v>
      </c>
      <c r="V217" s="32"/>
    </row>
    <row r="218">
      <c r="A218" s="48"/>
      <c r="B218" s="11"/>
      <c r="C218" s="42"/>
      <c r="D218" s="13"/>
      <c r="E218" s="14"/>
      <c r="G218" s="40"/>
      <c r="Q218" s="30"/>
      <c r="R218" s="31"/>
      <c r="S218" s="20"/>
      <c r="T218" s="31"/>
      <c r="U218" s="22" t="b">
        <v>0</v>
      </c>
      <c r="V218" s="32"/>
    </row>
    <row r="219">
      <c r="A219" s="48"/>
      <c r="B219" s="11"/>
      <c r="C219" s="42"/>
      <c r="D219" s="13"/>
      <c r="E219" s="14"/>
      <c r="G219" s="40"/>
      <c r="Q219" s="30"/>
      <c r="R219" s="31"/>
      <c r="S219" s="20"/>
      <c r="T219" s="31"/>
      <c r="U219" s="22" t="b">
        <v>0</v>
      </c>
      <c r="V219" s="32"/>
    </row>
    <row r="220">
      <c r="A220" s="48"/>
      <c r="B220" s="11"/>
      <c r="C220" s="42"/>
      <c r="D220" s="13"/>
      <c r="E220" s="14"/>
      <c r="G220" s="40"/>
      <c r="Q220" s="30"/>
      <c r="R220" s="31"/>
      <c r="S220" s="20"/>
      <c r="T220" s="31"/>
      <c r="U220" s="22" t="b">
        <v>0</v>
      </c>
      <c r="V220" s="32"/>
    </row>
    <row r="221">
      <c r="A221" s="48"/>
      <c r="B221" s="11"/>
      <c r="C221" s="42"/>
      <c r="D221" s="13"/>
      <c r="E221" s="14"/>
      <c r="G221" s="40"/>
      <c r="Q221" s="30"/>
      <c r="R221" s="31"/>
      <c r="S221" s="20"/>
      <c r="T221" s="31"/>
      <c r="U221" s="22" t="b">
        <v>0</v>
      </c>
      <c r="V221" s="32"/>
    </row>
    <row r="222">
      <c r="A222" s="48"/>
      <c r="B222" s="11"/>
      <c r="C222" s="42"/>
      <c r="D222" s="13"/>
      <c r="E222" s="14"/>
      <c r="G222" s="40"/>
      <c r="Q222" s="30"/>
      <c r="R222" s="31"/>
      <c r="S222" s="20"/>
      <c r="T222" s="31"/>
      <c r="U222" s="22" t="b">
        <v>0</v>
      </c>
      <c r="V222" s="32"/>
    </row>
    <row r="223">
      <c r="A223" s="48"/>
      <c r="B223" s="11"/>
      <c r="C223" s="42"/>
      <c r="D223" s="13"/>
      <c r="E223" s="14"/>
      <c r="G223" s="40"/>
      <c r="Q223" s="30"/>
      <c r="R223" s="31"/>
      <c r="S223" s="20"/>
      <c r="T223" s="31"/>
      <c r="U223" s="22" t="b">
        <v>0</v>
      </c>
      <c r="V223" s="32"/>
    </row>
    <row r="224">
      <c r="A224" s="48"/>
      <c r="B224" s="11"/>
      <c r="C224" s="42"/>
      <c r="D224" s="13"/>
      <c r="E224" s="14"/>
      <c r="G224" s="40"/>
      <c r="Q224" s="30"/>
      <c r="R224" s="31"/>
      <c r="S224" s="20"/>
      <c r="T224" s="31"/>
      <c r="U224" s="22" t="b">
        <v>0</v>
      </c>
      <c r="V224" s="32"/>
    </row>
    <row r="225">
      <c r="A225" s="48"/>
      <c r="B225" s="11"/>
      <c r="C225" s="42"/>
      <c r="D225" s="13"/>
      <c r="E225" s="14"/>
      <c r="G225" s="40"/>
      <c r="Q225" s="30"/>
      <c r="R225" s="31"/>
      <c r="S225" s="20"/>
      <c r="T225" s="31"/>
      <c r="U225" s="22" t="b">
        <v>0</v>
      </c>
      <c r="V225" s="32"/>
    </row>
    <row r="226">
      <c r="A226" s="48"/>
      <c r="B226" s="11"/>
      <c r="C226" s="42"/>
      <c r="D226" s="13"/>
      <c r="E226" s="14"/>
      <c r="G226" s="40"/>
      <c r="Q226" s="30"/>
      <c r="R226" s="31"/>
      <c r="S226" s="20"/>
      <c r="T226" s="31"/>
      <c r="U226" s="22" t="b">
        <v>0</v>
      </c>
      <c r="V226" s="32"/>
    </row>
    <row r="227">
      <c r="A227" s="48"/>
      <c r="B227" s="11"/>
      <c r="C227" s="42"/>
      <c r="D227" s="13"/>
      <c r="E227" s="14"/>
      <c r="G227" s="40"/>
      <c r="Q227" s="30"/>
      <c r="R227" s="31"/>
      <c r="S227" s="20"/>
      <c r="T227" s="31"/>
      <c r="U227" s="22" t="b">
        <v>0</v>
      </c>
      <c r="V227" s="32"/>
    </row>
    <row r="228">
      <c r="A228" s="48"/>
      <c r="B228" s="11"/>
      <c r="C228" s="42"/>
      <c r="D228" s="13"/>
      <c r="E228" s="14"/>
      <c r="G228" s="40"/>
      <c r="Q228" s="30"/>
      <c r="R228" s="31"/>
      <c r="S228" s="20"/>
      <c r="T228" s="31"/>
      <c r="U228" s="22" t="b">
        <v>0</v>
      </c>
      <c r="V228" s="32"/>
    </row>
    <row r="229">
      <c r="A229" s="48"/>
      <c r="B229" s="11"/>
      <c r="C229" s="42"/>
      <c r="D229" s="13"/>
      <c r="E229" s="14"/>
      <c r="G229" s="40"/>
      <c r="Q229" s="30"/>
      <c r="R229" s="31"/>
      <c r="S229" s="20"/>
      <c r="T229" s="31"/>
      <c r="U229" s="22" t="b">
        <v>0</v>
      </c>
      <c r="V229" s="32"/>
    </row>
    <row r="230">
      <c r="A230" s="48"/>
      <c r="B230" s="11"/>
      <c r="C230" s="42"/>
      <c r="D230" s="13"/>
      <c r="E230" s="14"/>
      <c r="G230" s="40"/>
      <c r="Q230" s="30"/>
      <c r="R230" s="31"/>
      <c r="S230" s="20"/>
      <c r="T230" s="31"/>
      <c r="U230" s="22" t="b">
        <v>0</v>
      </c>
      <c r="V230" s="32"/>
    </row>
    <row r="231">
      <c r="A231" s="48"/>
      <c r="B231" s="49"/>
      <c r="C231" s="42"/>
      <c r="D231" s="13"/>
      <c r="E231" s="14"/>
      <c r="G231" s="40"/>
      <c r="Q231" s="30"/>
      <c r="R231" s="31"/>
      <c r="S231" s="20"/>
      <c r="T231" s="31"/>
      <c r="U231" s="22" t="b">
        <v>0</v>
      </c>
      <c r="V231" s="32"/>
    </row>
    <row r="232">
      <c r="A232" s="48"/>
      <c r="B232" s="11"/>
      <c r="C232" s="42"/>
      <c r="D232" s="13"/>
      <c r="E232" s="14"/>
      <c r="G232" s="40"/>
      <c r="Q232" s="30"/>
      <c r="R232" s="31"/>
      <c r="S232" s="20"/>
      <c r="T232" s="31"/>
      <c r="U232" s="22" t="b">
        <v>0</v>
      </c>
      <c r="V232" s="32"/>
    </row>
    <row r="233">
      <c r="A233" s="48"/>
      <c r="B233" s="11"/>
      <c r="C233" s="42"/>
      <c r="D233" s="13"/>
      <c r="E233" s="14"/>
      <c r="G233" s="40"/>
      <c r="Q233" s="30"/>
      <c r="R233" s="31"/>
      <c r="S233" s="20"/>
      <c r="T233" s="31"/>
      <c r="U233" s="22" t="b">
        <v>0</v>
      </c>
      <c r="V233" s="32"/>
    </row>
    <row r="234">
      <c r="A234" s="48"/>
      <c r="B234" s="11"/>
      <c r="C234" s="42"/>
      <c r="D234" s="13"/>
      <c r="E234" s="14"/>
      <c r="G234" s="40"/>
      <c r="Q234" s="30"/>
      <c r="R234" s="31"/>
      <c r="S234" s="20"/>
      <c r="T234" s="31"/>
      <c r="U234" s="22" t="b">
        <v>0</v>
      </c>
      <c r="V234" s="32"/>
    </row>
    <row r="235">
      <c r="A235" s="48"/>
      <c r="B235" s="11"/>
      <c r="C235" s="42"/>
      <c r="D235" s="13"/>
      <c r="E235" s="14"/>
      <c r="G235" s="40"/>
      <c r="Q235" s="30"/>
      <c r="R235" s="31"/>
      <c r="S235" s="20"/>
      <c r="T235" s="31"/>
      <c r="U235" s="22" t="b">
        <v>0</v>
      </c>
      <c r="V235" s="32"/>
    </row>
    <row r="236">
      <c r="A236" s="48"/>
      <c r="B236" s="11"/>
      <c r="C236" s="42"/>
      <c r="D236" s="13"/>
      <c r="E236" s="14"/>
      <c r="G236" s="40"/>
      <c r="Q236" s="30"/>
      <c r="R236" s="31"/>
      <c r="S236" s="20"/>
      <c r="T236" s="31"/>
      <c r="U236" s="22" t="b">
        <v>0</v>
      </c>
      <c r="V236" s="32"/>
    </row>
    <row r="237">
      <c r="A237" s="48"/>
      <c r="B237" s="11"/>
      <c r="C237" s="42"/>
      <c r="D237" s="13"/>
      <c r="E237" s="14"/>
      <c r="G237" s="40"/>
      <c r="Q237" s="30"/>
      <c r="R237" s="31"/>
      <c r="S237" s="20"/>
      <c r="T237" s="31"/>
      <c r="U237" s="22" t="b">
        <v>0</v>
      </c>
      <c r="V237" s="32"/>
    </row>
    <row r="238">
      <c r="A238" s="48"/>
      <c r="B238" s="11"/>
      <c r="C238" s="42"/>
      <c r="D238" s="13"/>
      <c r="E238" s="14"/>
      <c r="G238" s="40"/>
      <c r="Q238" s="30"/>
      <c r="R238" s="31"/>
      <c r="S238" s="20"/>
      <c r="T238" s="31"/>
      <c r="U238" s="22" t="b">
        <v>0</v>
      </c>
      <c r="V238" s="32"/>
    </row>
    <row r="239">
      <c r="A239" s="48"/>
      <c r="B239" s="11"/>
      <c r="C239" s="42"/>
      <c r="D239" s="13"/>
      <c r="E239" s="14"/>
      <c r="G239" s="40"/>
      <c r="Q239" s="30"/>
      <c r="R239" s="31"/>
      <c r="S239" s="20"/>
      <c r="T239" s="31"/>
      <c r="U239" s="22" t="b">
        <v>0</v>
      </c>
      <c r="V239" s="32"/>
    </row>
    <row r="240">
      <c r="A240" s="48"/>
      <c r="B240" s="11"/>
      <c r="C240" s="42"/>
      <c r="D240" s="13"/>
      <c r="E240" s="14"/>
      <c r="G240" s="40"/>
      <c r="Q240" s="30"/>
      <c r="R240" s="31"/>
      <c r="S240" s="20"/>
      <c r="T240" s="31"/>
      <c r="U240" s="22" t="b">
        <v>0</v>
      </c>
      <c r="V240" s="32"/>
    </row>
    <row r="241">
      <c r="A241" s="48"/>
      <c r="B241" s="11"/>
      <c r="C241" s="42"/>
      <c r="D241" s="13"/>
      <c r="E241" s="14"/>
      <c r="G241" s="40"/>
      <c r="Q241" s="30"/>
      <c r="R241" s="31"/>
      <c r="S241" s="20"/>
      <c r="T241" s="31"/>
      <c r="U241" s="22" t="b">
        <v>0</v>
      </c>
      <c r="V241" s="32"/>
    </row>
    <row r="242">
      <c r="A242" s="48"/>
      <c r="B242" s="11"/>
      <c r="C242" s="42"/>
      <c r="D242" s="13"/>
      <c r="E242" s="14"/>
      <c r="G242" s="40"/>
      <c r="Q242" s="30"/>
      <c r="R242" s="31"/>
      <c r="S242" s="20"/>
      <c r="T242" s="31"/>
      <c r="U242" s="22" t="b">
        <v>0</v>
      </c>
      <c r="V242" s="32"/>
    </row>
    <row r="243">
      <c r="A243" s="48"/>
      <c r="B243" s="11"/>
      <c r="C243" s="42"/>
      <c r="D243" s="13"/>
      <c r="E243" s="14"/>
      <c r="G243" s="40"/>
      <c r="Q243" s="30"/>
      <c r="R243" s="31"/>
      <c r="S243" s="20"/>
      <c r="T243" s="31"/>
      <c r="U243" s="22" t="b">
        <v>0</v>
      </c>
      <c r="V243" s="32"/>
    </row>
    <row r="244">
      <c r="A244" s="48"/>
      <c r="B244" s="11"/>
      <c r="C244" s="42"/>
      <c r="D244" s="13"/>
      <c r="E244" s="14"/>
      <c r="G244" s="40"/>
      <c r="Q244" s="30"/>
      <c r="R244" s="31"/>
      <c r="S244" s="20"/>
      <c r="T244" s="31"/>
      <c r="U244" s="22" t="b">
        <v>0</v>
      </c>
      <c r="V244" s="32"/>
    </row>
    <row r="245">
      <c r="A245" s="48"/>
      <c r="B245" s="11"/>
      <c r="C245" s="42"/>
      <c r="D245" s="13"/>
      <c r="E245" s="14"/>
      <c r="G245" s="40"/>
      <c r="Q245" s="30"/>
      <c r="R245" s="31"/>
      <c r="S245" s="20"/>
      <c r="T245" s="31"/>
      <c r="U245" s="22" t="b">
        <v>0</v>
      </c>
      <c r="V245" s="32"/>
    </row>
    <row r="246">
      <c r="A246" s="48"/>
      <c r="B246" s="11"/>
      <c r="C246" s="42"/>
      <c r="D246" s="13"/>
      <c r="E246" s="14"/>
      <c r="G246" s="40"/>
      <c r="Q246" s="30"/>
      <c r="R246" s="31"/>
      <c r="S246" s="20"/>
      <c r="T246" s="31"/>
      <c r="U246" s="22" t="b">
        <v>0</v>
      </c>
      <c r="V246" s="32"/>
    </row>
    <row r="247">
      <c r="A247" s="48"/>
      <c r="B247" s="11"/>
      <c r="C247" s="42"/>
      <c r="D247" s="13"/>
      <c r="E247" s="14"/>
      <c r="G247" s="40"/>
      <c r="Q247" s="30"/>
      <c r="R247" s="31"/>
      <c r="S247" s="20"/>
      <c r="T247" s="31"/>
      <c r="U247" s="22" t="b">
        <v>0</v>
      </c>
      <c r="V247" s="32"/>
    </row>
    <row r="248">
      <c r="A248" s="48"/>
      <c r="B248" s="11"/>
      <c r="C248" s="42"/>
      <c r="D248" s="13"/>
      <c r="E248" s="14"/>
      <c r="G248" s="40"/>
      <c r="Q248" s="30"/>
      <c r="R248" s="31"/>
      <c r="S248" s="20"/>
      <c r="T248" s="31"/>
      <c r="U248" s="22" t="b">
        <v>0</v>
      </c>
      <c r="V248" s="32"/>
    </row>
    <row r="249">
      <c r="A249" s="48"/>
      <c r="B249" s="11"/>
      <c r="C249" s="42"/>
      <c r="D249" s="13"/>
      <c r="E249" s="14"/>
      <c r="G249" s="40"/>
      <c r="Q249" s="30"/>
      <c r="R249" s="31"/>
      <c r="S249" s="20"/>
      <c r="T249" s="31"/>
      <c r="U249" s="22" t="b">
        <v>0</v>
      </c>
      <c r="V249" s="32"/>
    </row>
    <row r="250">
      <c r="A250" s="48"/>
      <c r="B250" s="11"/>
      <c r="C250" s="42"/>
      <c r="D250" s="13"/>
      <c r="E250" s="14"/>
      <c r="G250" s="40"/>
      <c r="Q250" s="30"/>
      <c r="R250" s="31"/>
      <c r="S250" s="20"/>
      <c r="T250" s="31"/>
      <c r="U250" s="22" t="b">
        <v>0</v>
      </c>
      <c r="V250" s="32"/>
    </row>
    <row r="251">
      <c r="A251" s="48"/>
      <c r="B251" s="11"/>
      <c r="C251" s="42"/>
      <c r="D251" s="13"/>
      <c r="E251" s="14"/>
      <c r="G251" s="40"/>
      <c r="Q251" s="30"/>
      <c r="R251" s="31"/>
      <c r="S251" s="20"/>
      <c r="T251" s="31"/>
      <c r="U251" s="22" t="b">
        <v>0</v>
      </c>
      <c r="V251" s="32"/>
    </row>
    <row r="252">
      <c r="A252" s="48"/>
      <c r="B252" s="11"/>
      <c r="C252" s="42"/>
      <c r="D252" s="13"/>
      <c r="E252" s="14"/>
      <c r="G252" s="40"/>
      <c r="Q252" s="30"/>
      <c r="R252" s="31"/>
      <c r="S252" s="20"/>
      <c r="T252" s="31"/>
      <c r="U252" s="22" t="b">
        <v>0</v>
      </c>
      <c r="V252" s="32"/>
    </row>
    <row r="253">
      <c r="A253" s="48"/>
      <c r="B253" s="11"/>
      <c r="C253" s="42"/>
      <c r="D253" s="13"/>
      <c r="E253" s="14"/>
      <c r="G253" s="40"/>
      <c r="Q253" s="30"/>
      <c r="R253" s="31"/>
      <c r="S253" s="20"/>
      <c r="T253" s="31"/>
      <c r="U253" s="22" t="b">
        <v>0</v>
      </c>
      <c r="V253" s="32"/>
    </row>
    <row r="254">
      <c r="A254" s="48"/>
      <c r="B254" s="11"/>
      <c r="C254" s="42"/>
      <c r="D254" s="13"/>
      <c r="E254" s="14"/>
      <c r="G254" s="40"/>
      <c r="Q254" s="30"/>
      <c r="R254" s="31"/>
      <c r="S254" s="20"/>
      <c r="T254" s="31"/>
      <c r="U254" s="22" t="b">
        <v>0</v>
      </c>
      <c r="V254" s="32"/>
    </row>
    <row r="255">
      <c r="A255" s="48"/>
      <c r="B255" s="11"/>
      <c r="C255" s="42"/>
      <c r="D255" s="13"/>
      <c r="E255" s="14"/>
      <c r="G255" s="40"/>
      <c r="Q255" s="30"/>
      <c r="R255" s="31"/>
      <c r="S255" s="20"/>
      <c r="T255" s="31"/>
      <c r="U255" s="22" t="b">
        <v>0</v>
      </c>
      <c r="V255" s="32"/>
    </row>
    <row r="256">
      <c r="A256" s="48"/>
      <c r="B256" s="11"/>
      <c r="C256" s="42"/>
      <c r="D256" s="13"/>
      <c r="E256" s="14"/>
      <c r="G256" s="40"/>
      <c r="Q256" s="30"/>
      <c r="R256" s="31"/>
      <c r="S256" s="20"/>
      <c r="T256" s="31"/>
      <c r="U256" s="22" t="b">
        <v>0</v>
      </c>
      <c r="V256" s="32"/>
    </row>
    <row r="257">
      <c r="A257" s="48"/>
      <c r="B257" s="11"/>
      <c r="C257" s="42"/>
      <c r="D257" s="13"/>
      <c r="E257" s="14"/>
      <c r="G257" s="40"/>
      <c r="Q257" s="30"/>
      <c r="R257" s="31"/>
      <c r="S257" s="20"/>
      <c r="T257" s="31"/>
      <c r="U257" s="22" t="b">
        <v>0</v>
      </c>
      <c r="V257" s="32"/>
    </row>
    <row r="258">
      <c r="A258" s="48"/>
      <c r="B258" s="11"/>
      <c r="C258" s="42"/>
      <c r="D258" s="13"/>
      <c r="E258" s="14"/>
      <c r="G258" s="40"/>
      <c r="Q258" s="30"/>
      <c r="R258" s="31"/>
      <c r="S258" s="20"/>
      <c r="T258" s="31"/>
      <c r="U258" s="22" t="b">
        <v>0</v>
      </c>
      <c r="V258" s="32"/>
    </row>
    <row r="259">
      <c r="A259" s="48"/>
      <c r="B259" s="11"/>
      <c r="C259" s="42"/>
      <c r="D259" s="13"/>
      <c r="E259" s="14"/>
      <c r="G259" s="40"/>
      <c r="Q259" s="30"/>
      <c r="R259" s="31"/>
      <c r="S259" s="20"/>
      <c r="T259" s="31"/>
      <c r="U259" s="22" t="b">
        <v>0</v>
      </c>
      <c r="V259" s="32"/>
    </row>
    <row r="260">
      <c r="A260" s="48"/>
      <c r="B260" s="11"/>
      <c r="C260" s="42"/>
      <c r="D260" s="13"/>
      <c r="E260" s="14"/>
      <c r="G260" s="40"/>
      <c r="Q260" s="30"/>
      <c r="R260" s="31"/>
      <c r="S260" s="20"/>
      <c r="T260" s="31"/>
      <c r="U260" s="22" t="b">
        <v>0</v>
      </c>
      <c r="V260" s="32"/>
    </row>
    <row r="261">
      <c r="A261" s="48"/>
      <c r="B261" s="11"/>
      <c r="C261" s="42"/>
      <c r="D261" s="13"/>
      <c r="E261" s="14"/>
      <c r="G261" s="40"/>
      <c r="Q261" s="30"/>
      <c r="R261" s="31"/>
      <c r="S261" s="20"/>
      <c r="T261" s="31"/>
      <c r="U261" s="22" t="b">
        <v>0</v>
      </c>
      <c r="V261" s="32"/>
    </row>
    <row r="262">
      <c r="A262" s="48"/>
      <c r="B262" s="49"/>
      <c r="C262" s="42"/>
      <c r="D262" s="13"/>
      <c r="E262" s="14"/>
      <c r="G262" s="40"/>
      <c r="Q262" s="30"/>
      <c r="R262" s="31"/>
      <c r="S262" s="20"/>
      <c r="T262" s="31"/>
      <c r="U262" s="22" t="b">
        <v>0</v>
      </c>
      <c r="V262" s="32"/>
    </row>
    <row r="263">
      <c r="A263" s="48"/>
      <c r="B263" s="11"/>
      <c r="C263" s="42"/>
      <c r="D263" s="13"/>
      <c r="E263" s="14"/>
      <c r="G263" s="40"/>
      <c r="Q263" s="30"/>
      <c r="R263" s="31"/>
      <c r="S263" s="20"/>
      <c r="T263" s="31"/>
      <c r="U263" s="22" t="b">
        <v>0</v>
      </c>
      <c r="V263" s="32"/>
    </row>
    <row r="264">
      <c r="A264" s="48"/>
      <c r="B264" s="11"/>
      <c r="C264" s="42"/>
      <c r="D264" s="13"/>
      <c r="E264" s="14"/>
      <c r="G264" s="40"/>
      <c r="Q264" s="30"/>
      <c r="R264" s="31"/>
      <c r="S264" s="20"/>
      <c r="T264" s="31"/>
      <c r="U264" s="22" t="b">
        <v>0</v>
      </c>
      <c r="V264" s="32"/>
    </row>
    <row r="265">
      <c r="A265" s="48"/>
      <c r="B265" s="11"/>
      <c r="C265" s="42"/>
      <c r="D265" s="13"/>
      <c r="E265" s="14"/>
      <c r="G265" s="40"/>
      <c r="Q265" s="30"/>
      <c r="R265" s="31"/>
      <c r="S265" s="20"/>
      <c r="T265" s="31"/>
      <c r="U265" s="22" t="b">
        <v>0</v>
      </c>
      <c r="V265" s="32"/>
    </row>
    <row r="266">
      <c r="A266" s="48"/>
      <c r="B266" s="11"/>
      <c r="C266" s="42"/>
      <c r="D266" s="13"/>
      <c r="E266" s="14"/>
      <c r="G266" s="40"/>
      <c r="Q266" s="30"/>
      <c r="R266" s="31"/>
      <c r="S266" s="20"/>
      <c r="T266" s="31"/>
      <c r="U266" s="22" t="b">
        <v>0</v>
      </c>
      <c r="V266" s="32"/>
    </row>
    <row r="267">
      <c r="A267" s="48"/>
      <c r="B267" s="11"/>
      <c r="C267" s="42"/>
      <c r="D267" s="13"/>
      <c r="E267" s="14"/>
      <c r="G267" s="40"/>
      <c r="Q267" s="30"/>
      <c r="R267" s="31"/>
      <c r="S267" s="20"/>
      <c r="T267" s="31"/>
      <c r="U267" s="22" t="b">
        <v>0</v>
      </c>
      <c r="V267" s="32"/>
    </row>
    <row r="268">
      <c r="A268" s="48"/>
      <c r="B268" s="11"/>
      <c r="C268" s="42"/>
      <c r="D268" s="13"/>
      <c r="E268" s="14"/>
      <c r="G268" s="40"/>
      <c r="Q268" s="30"/>
      <c r="R268" s="31"/>
      <c r="S268" s="20"/>
      <c r="T268" s="31"/>
      <c r="U268" s="22" t="b">
        <v>0</v>
      </c>
      <c r="V268" s="32"/>
    </row>
    <row r="269">
      <c r="A269" s="48"/>
      <c r="B269" s="11"/>
      <c r="C269" s="42"/>
      <c r="D269" s="13"/>
      <c r="E269" s="14"/>
      <c r="G269" s="40"/>
      <c r="Q269" s="30"/>
      <c r="R269" s="31"/>
      <c r="S269" s="20"/>
      <c r="T269" s="31"/>
      <c r="U269" s="22" t="b">
        <v>0</v>
      </c>
      <c r="V269" s="32"/>
    </row>
    <row r="270">
      <c r="A270" s="48"/>
      <c r="B270" s="11"/>
      <c r="C270" s="42"/>
      <c r="D270" s="13"/>
      <c r="E270" s="14"/>
      <c r="G270" s="40"/>
      <c r="Q270" s="30"/>
      <c r="R270" s="31"/>
      <c r="S270" s="20"/>
      <c r="T270" s="31"/>
      <c r="U270" s="22" t="b">
        <v>0</v>
      </c>
      <c r="V270" s="32"/>
    </row>
    <row r="271">
      <c r="A271" s="48"/>
      <c r="B271" s="11"/>
      <c r="C271" s="42"/>
      <c r="D271" s="13"/>
      <c r="E271" s="14"/>
      <c r="G271" s="40"/>
      <c r="Q271" s="30"/>
      <c r="R271" s="31"/>
      <c r="S271" s="20"/>
      <c r="T271" s="31"/>
      <c r="U271" s="22" t="b">
        <v>0</v>
      </c>
      <c r="V271" s="32"/>
    </row>
    <row r="272">
      <c r="A272" s="48"/>
      <c r="B272" s="11"/>
      <c r="C272" s="42"/>
      <c r="D272" s="13"/>
      <c r="E272" s="14"/>
      <c r="G272" s="40"/>
      <c r="Q272" s="30"/>
      <c r="R272" s="31"/>
      <c r="S272" s="20"/>
      <c r="T272" s="31"/>
      <c r="U272" s="22" t="b">
        <v>0</v>
      </c>
      <c r="V272" s="32"/>
    </row>
    <row r="273">
      <c r="A273" s="48"/>
      <c r="B273" s="11"/>
      <c r="C273" s="42"/>
      <c r="D273" s="13"/>
      <c r="E273" s="14"/>
      <c r="G273" s="40"/>
      <c r="Q273" s="30"/>
      <c r="R273" s="31"/>
      <c r="S273" s="20"/>
      <c r="T273" s="31"/>
      <c r="U273" s="22" t="b">
        <v>0</v>
      </c>
      <c r="V273" s="32"/>
    </row>
    <row r="274">
      <c r="A274" s="48"/>
      <c r="B274" s="11"/>
      <c r="C274" s="42"/>
      <c r="D274" s="13"/>
      <c r="E274" s="14"/>
      <c r="G274" s="40"/>
      <c r="Q274" s="30"/>
      <c r="R274" s="31"/>
      <c r="S274" s="20"/>
      <c r="T274" s="31"/>
      <c r="U274" s="22" t="b">
        <v>0</v>
      </c>
      <c r="V274" s="32"/>
    </row>
    <row r="275">
      <c r="A275" s="48"/>
      <c r="B275" s="11"/>
      <c r="C275" s="42"/>
      <c r="D275" s="13"/>
      <c r="E275" s="14"/>
      <c r="G275" s="40"/>
      <c r="Q275" s="30"/>
      <c r="R275" s="31"/>
      <c r="S275" s="20"/>
      <c r="T275" s="31"/>
      <c r="U275" s="22" t="b">
        <v>0</v>
      </c>
      <c r="V275" s="32"/>
    </row>
    <row r="276">
      <c r="A276" s="48"/>
      <c r="B276" s="11"/>
      <c r="C276" s="42"/>
      <c r="D276" s="13"/>
      <c r="E276" s="14"/>
      <c r="G276" s="40"/>
      <c r="Q276" s="30"/>
      <c r="R276" s="31"/>
      <c r="S276" s="20"/>
      <c r="T276" s="31"/>
      <c r="U276" s="22" t="b">
        <v>0</v>
      </c>
      <c r="V276" s="32"/>
    </row>
    <row r="277">
      <c r="A277" s="48"/>
      <c r="B277" s="11"/>
      <c r="C277" s="42"/>
      <c r="D277" s="13"/>
      <c r="E277" s="14"/>
      <c r="G277" s="40"/>
      <c r="Q277" s="30"/>
      <c r="R277" s="31"/>
      <c r="S277" s="20"/>
      <c r="T277" s="31"/>
      <c r="U277" s="22" t="b">
        <v>0</v>
      </c>
      <c r="V277" s="32"/>
    </row>
    <row r="278">
      <c r="A278" s="48"/>
      <c r="B278" s="11"/>
      <c r="C278" s="42"/>
      <c r="D278" s="13"/>
      <c r="E278" s="14"/>
      <c r="G278" s="40"/>
      <c r="Q278" s="30"/>
      <c r="R278" s="31"/>
      <c r="S278" s="20"/>
      <c r="T278" s="31"/>
      <c r="U278" s="22" t="b">
        <v>0</v>
      </c>
      <c r="V278" s="32"/>
    </row>
    <row r="279">
      <c r="A279" s="48"/>
      <c r="B279" s="11"/>
      <c r="C279" s="42"/>
      <c r="D279" s="13"/>
      <c r="E279" s="14"/>
      <c r="G279" s="40"/>
      <c r="Q279" s="30"/>
      <c r="R279" s="31"/>
      <c r="S279" s="20"/>
      <c r="T279" s="31"/>
      <c r="U279" s="22" t="b">
        <v>0</v>
      </c>
      <c r="V279" s="32"/>
    </row>
    <row r="280">
      <c r="A280" s="48"/>
      <c r="B280" s="11"/>
      <c r="C280" s="42"/>
      <c r="D280" s="13"/>
      <c r="E280" s="14"/>
      <c r="G280" s="40"/>
      <c r="Q280" s="30"/>
      <c r="R280" s="31"/>
      <c r="S280" s="20"/>
      <c r="T280" s="31"/>
      <c r="U280" s="22" t="b">
        <v>0</v>
      </c>
      <c r="V280" s="32"/>
    </row>
    <row r="281">
      <c r="A281" s="48"/>
      <c r="B281" s="11"/>
      <c r="C281" s="42"/>
      <c r="D281" s="13"/>
      <c r="E281" s="14"/>
      <c r="G281" s="40"/>
      <c r="Q281" s="30"/>
      <c r="R281" s="31"/>
      <c r="S281" s="20"/>
      <c r="T281" s="31"/>
      <c r="U281" s="22" t="b">
        <v>0</v>
      </c>
      <c r="V281" s="32"/>
    </row>
    <row r="282">
      <c r="A282" s="48"/>
      <c r="B282" s="11"/>
      <c r="C282" s="42"/>
      <c r="D282" s="13"/>
      <c r="E282" s="14"/>
      <c r="G282" s="40"/>
      <c r="Q282" s="30"/>
      <c r="R282" s="31"/>
      <c r="S282" s="20"/>
      <c r="T282" s="31"/>
      <c r="U282" s="22" t="b">
        <v>0</v>
      </c>
      <c r="V282" s="32"/>
    </row>
    <row r="283">
      <c r="A283" s="48"/>
      <c r="B283" s="11"/>
      <c r="C283" s="42"/>
      <c r="D283" s="13"/>
      <c r="E283" s="14"/>
      <c r="G283" s="40"/>
      <c r="Q283" s="30"/>
      <c r="R283" s="31"/>
      <c r="S283" s="20"/>
      <c r="T283" s="31"/>
      <c r="U283" s="22" t="b">
        <v>0</v>
      </c>
      <c r="V283" s="32"/>
    </row>
    <row r="284">
      <c r="A284" s="48"/>
      <c r="B284" s="11"/>
      <c r="C284" s="42"/>
      <c r="D284" s="13"/>
      <c r="E284" s="14"/>
      <c r="G284" s="40"/>
      <c r="Q284" s="30"/>
      <c r="R284" s="31"/>
      <c r="S284" s="20"/>
      <c r="T284" s="31"/>
      <c r="U284" s="22" t="b">
        <v>0</v>
      </c>
      <c r="V284" s="32"/>
    </row>
    <row r="285">
      <c r="A285" s="48"/>
      <c r="B285" s="11"/>
      <c r="C285" s="42"/>
      <c r="D285" s="13"/>
      <c r="E285" s="14"/>
      <c r="G285" s="40"/>
      <c r="Q285" s="30"/>
      <c r="R285" s="31"/>
      <c r="S285" s="20"/>
      <c r="T285" s="31"/>
      <c r="U285" s="22" t="b">
        <v>0</v>
      </c>
      <c r="V285" s="32"/>
    </row>
    <row r="286">
      <c r="A286" s="48"/>
      <c r="B286" s="11"/>
      <c r="C286" s="42"/>
      <c r="D286" s="13"/>
      <c r="E286" s="14"/>
      <c r="G286" s="40"/>
      <c r="Q286" s="30"/>
      <c r="R286" s="31"/>
      <c r="S286" s="20"/>
      <c r="T286" s="31"/>
      <c r="U286" s="22" t="b">
        <v>0</v>
      </c>
      <c r="V286" s="32"/>
    </row>
    <row r="287">
      <c r="A287" s="48"/>
      <c r="B287" s="11"/>
      <c r="C287" s="42"/>
      <c r="D287" s="13"/>
      <c r="E287" s="14"/>
      <c r="G287" s="40"/>
      <c r="Q287" s="30"/>
      <c r="R287" s="31"/>
      <c r="S287" s="20"/>
      <c r="T287" s="31"/>
      <c r="U287" s="22" t="b">
        <v>0</v>
      </c>
      <c r="V287" s="32"/>
    </row>
    <row r="288">
      <c r="A288" s="48"/>
      <c r="B288" s="11"/>
      <c r="C288" s="42"/>
      <c r="D288" s="13"/>
      <c r="E288" s="14"/>
      <c r="G288" s="40"/>
      <c r="Q288" s="30"/>
      <c r="R288" s="31"/>
      <c r="S288" s="20"/>
      <c r="T288" s="31"/>
      <c r="U288" s="22" t="b">
        <v>0</v>
      </c>
      <c r="V288" s="32"/>
    </row>
    <row r="289">
      <c r="A289" s="48"/>
      <c r="B289" s="11"/>
      <c r="C289" s="42"/>
      <c r="D289" s="13"/>
      <c r="E289" s="14"/>
      <c r="G289" s="40"/>
      <c r="Q289" s="30"/>
      <c r="R289" s="31"/>
      <c r="S289" s="20"/>
      <c r="T289" s="31"/>
      <c r="U289" s="22" t="b">
        <v>0</v>
      </c>
      <c r="V289" s="32"/>
    </row>
    <row r="290">
      <c r="A290" s="48"/>
      <c r="B290" s="11"/>
      <c r="C290" s="42"/>
      <c r="D290" s="13"/>
      <c r="E290" s="14"/>
      <c r="G290" s="40"/>
      <c r="Q290" s="30"/>
      <c r="R290" s="31"/>
      <c r="S290" s="20"/>
      <c r="T290" s="31"/>
      <c r="U290" s="22" t="b">
        <v>0</v>
      </c>
      <c r="V290" s="32"/>
    </row>
    <row r="291">
      <c r="A291" s="48"/>
      <c r="B291" s="11"/>
      <c r="C291" s="42"/>
      <c r="D291" s="13"/>
      <c r="E291" s="14"/>
      <c r="G291" s="40"/>
      <c r="Q291" s="30"/>
      <c r="R291" s="31"/>
      <c r="S291" s="20"/>
      <c r="T291" s="31"/>
      <c r="U291" s="22" t="b">
        <v>0</v>
      </c>
      <c r="V291" s="32"/>
    </row>
    <row r="292">
      <c r="A292" s="48"/>
      <c r="B292" s="11"/>
      <c r="C292" s="42"/>
      <c r="D292" s="13"/>
      <c r="E292" s="14"/>
      <c r="G292" s="40"/>
      <c r="Q292" s="30"/>
      <c r="R292" s="31"/>
      <c r="S292" s="20"/>
      <c r="T292" s="31"/>
      <c r="U292" s="22" t="b">
        <v>0</v>
      </c>
      <c r="V292" s="32"/>
    </row>
    <row r="293">
      <c r="A293" s="48"/>
      <c r="B293" s="49"/>
      <c r="C293" s="42"/>
      <c r="D293" s="13"/>
      <c r="E293" s="14"/>
      <c r="G293" s="40"/>
      <c r="Q293" s="30"/>
      <c r="R293" s="31"/>
      <c r="S293" s="20"/>
      <c r="T293" s="31"/>
      <c r="U293" s="22" t="b">
        <v>0</v>
      </c>
      <c r="V293" s="32"/>
    </row>
    <row r="294">
      <c r="A294" s="48"/>
      <c r="B294" s="49"/>
      <c r="C294" s="42"/>
      <c r="D294" s="13"/>
      <c r="E294" s="14"/>
      <c r="G294" s="40"/>
      <c r="Q294" s="30"/>
      <c r="R294" s="31"/>
      <c r="S294" s="20"/>
      <c r="T294" s="31"/>
      <c r="U294" s="22" t="b">
        <v>0</v>
      </c>
      <c r="V294" s="32"/>
    </row>
    <row r="295">
      <c r="A295" s="48"/>
      <c r="B295" s="11"/>
      <c r="C295" s="42"/>
      <c r="D295" s="13"/>
      <c r="E295" s="14"/>
      <c r="G295" s="40"/>
      <c r="Q295" s="30"/>
      <c r="R295" s="31"/>
      <c r="S295" s="20"/>
      <c r="T295" s="31"/>
      <c r="U295" s="22" t="b">
        <v>0</v>
      </c>
      <c r="V295" s="32"/>
    </row>
    <row r="296">
      <c r="A296" s="48"/>
      <c r="B296" s="11"/>
      <c r="C296" s="42"/>
      <c r="D296" s="13"/>
      <c r="E296" s="14"/>
      <c r="G296" s="40"/>
      <c r="Q296" s="30"/>
      <c r="R296" s="31"/>
      <c r="S296" s="20"/>
      <c r="T296" s="31"/>
      <c r="U296" s="22" t="b">
        <v>0</v>
      </c>
      <c r="V296" s="32"/>
    </row>
    <row r="297">
      <c r="A297" s="48"/>
      <c r="B297" s="11"/>
      <c r="C297" s="42"/>
      <c r="D297" s="13"/>
      <c r="E297" s="14"/>
      <c r="G297" s="40"/>
      <c r="Q297" s="30"/>
      <c r="R297" s="31"/>
      <c r="S297" s="20"/>
      <c r="T297" s="31"/>
      <c r="U297" s="22" t="b">
        <v>0</v>
      </c>
      <c r="V297" s="32"/>
    </row>
    <row r="298">
      <c r="A298" s="48"/>
      <c r="B298" s="11"/>
      <c r="C298" s="42"/>
      <c r="D298" s="13"/>
      <c r="E298" s="14"/>
      <c r="G298" s="40"/>
      <c r="Q298" s="30"/>
      <c r="R298" s="31"/>
      <c r="S298" s="20"/>
      <c r="T298" s="31"/>
      <c r="U298" s="22" t="b">
        <v>0</v>
      </c>
      <c r="V298" s="32"/>
    </row>
    <row r="299">
      <c r="A299" s="48"/>
      <c r="B299" s="11"/>
      <c r="C299" s="42"/>
      <c r="D299" s="13"/>
      <c r="E299" s="14"/>
      <c r="G299" s="40"/>
      <c r="Q299" s="30"/>
      <c r="R299" s="31"/>
      <c r="S299" s="20"/>
      <c r="T299" s="31"/>
      <c r="U299" s="22" t="b">
        <v>0</v>
      </c>
      <c r="V299" s="32"/>
    </row>
    <row r="300">
      <c r="A300" s="48"/>
      <c r="B300" s="11"/>
      <c r="C300" s="42"/>
      <c r="D300" s="13"/>
      <c r="E300" s="14"/>
      <c r="G300" s="40"/>
      <c r="Q300" s="30"/>
      <c r="R300" s="31"/>
      <c r="S300" s="20"/>
      <c r="T300" s="31"/>
      <c r="U300" s="22" t="b">
        <v>0</v>
      </c>
      <c r="V300" s="32"/>
    </row>
    <row r="301">
      <c r="A301" s="48"/>
      <c r="B301" s="11"/>
      <c r="C301" s="42"/>
      <c r="D301" s="13"/>
      <c r="E301" s="14"/>
      <c r="G301" s="40"/>
      <c r="Q301" s="30"/>
      <c r="R301" s="31"/>
      <c r="S301" s="20"/>
      <c r="T301" s="31"/>
      <c r="U301" s="22" t="b">
        <v>0</v>
      </c>
      <c r="V301" s="32"/>
    </row>
    <row r="302">
      <c r="A302" s="48"/>
      <c r="B302" s="11"/>
      <c r="C302" s="42"/>
      <c r="D302" s="13"/>
      <c r="E302" s="14"/>
      <c r="G302" s="40"/>
      <c r="Q302" s="30"/>
      <c r="R302" s="31"/>
      <c r="S302" s="20"/>
      <c r="T302" s="31"/>
      <c r="U302" s="22" t="b">
        <v>0</v>
      </c>
      <c r="V302" s="32"/>
    </row>
    <row r="303">
      <c r="A303" s="48"/>
      <c r="B303" s="11"/>
      <c r="C303" s="42"/>
      <c r="D303" s="13"/>
      <c r="E303" s="14"/>
      <c r="G303" s="40"/>
      <c r="Q303" s="30"/>
      <c r="R303" s="31"/>
      <c r="S303" s="20"/>
      <c r="T303" s="31"/>
      <c r="U303" s="22" t="b">
        <v>0</v>
      </c>
      <c r="V303" s="32"/>
    </row>
    <row r="304">
      <c r="A304" s="48"/>
      <c r="B304" s="11"/>
      <c r="C304" s="42"/>
      <c r="D304" s="13"/>
      <c r="E304" s="14"/>
      <c r="G304" s="40"/>
      <c r="Q304" s="30"/>
      <c r="R304" s="31"/>
      <c r="S304" s="20"/>
      <c r="T304" s="31"/>
      <c r="U304" s="22" t="b">
        <v>0</v>
      </c>
      <c r="V304" s="32"/>
    </row>
    <row r="305">
      <c r="A305" s="48"/>
      <c r="B305" s="49"/>
      <c r="C305" s="42"/>
      <c r="D305" s="13"/>
      <c r="E305" s="14"/>
      <c r="G305" s="40"/>
      <c r="Q305" s="30"/>
      <c r="R305" s="31"/>
      <c r="S305" s="20"/>
      <c r="T305" s="31"/>
      <c r="U305" s="22" t="b">
        <v>0</v>
      </c>
      <c r="V305" s="32"/>
    </row>
    <row r="306">
      <c r="A306" s="48"/>
      <c r="B306" s="49"/>
      <c r="C306" s="42"/>
      <c r="D306" s="13"/>
      <c r="E306" s="14"/>
      <c r="G306" s="40"/>
      <c r="Q306" s="30"/>
      <c r="R306" s="31"/>
      <c r="S306" s="20"/>
      <c r="T306" s="31"/>
      <c r="U306" s="22" t="b">
        <v>0</v>
      </c>
      <c r="V306" s="32"/>
    </row>
    <row r="307">
      <c r="A307" s="48"/>
      <c r="B307" s="49"/>
      <c r="C307" s="42"/>
      <c r="D307" s="13"/>
      <c r="E307" s="14"/>
      <c r="G307" s="40"/>
      <c r="Q307" s="30"/>
      <c r="R307" s="31"/>
      <c r="S307" s="20"/>
      <c r="T307" s="31"/>
      <c r="U307" s="22" t="b">
        <v>0</v>
      </c>
      <c r="V307" s="32"/>
    </row>
    <row r="308">
      <c r="A308" s="48"/>
      <c r="B308" s="49"/>
      <c r="C308" s="42"/>
      <c r="D308" s="13"/>
      <c r="E308" s="14"/>
      <c r="G308" s="40"/>
      <c r="Q308" s="30"/>
      <c r="R308" s="31"/>
      <c r="S308" s="20"/>
      <c r="T308" s="31"/>
      <c r="U308" s="22" t="b">
        <v>0</v>
      </c>
      <c r="V308" s="32"/>
    </row>
    <row r="309">
      <c r="A309" s="48"/>
      <c r="B309" s="49"/>
      <c r="C309" s="42"/>
      <c r="D309" s="13"/>
      <c r="E309" s="14"/>
      <c r="G309" s="40"/>
      <c r="Q309" s="30"/>
      <c r="R309" s="31"/>
      <c r="S309" s="20"/>
      <c r="T309" s="31"/>
      <c r="U309" s="22" t="b">
        <v>0</v>
      </c>
      <c r="V309" s="32"/>
    </row>
    <row r="310">
      <c r="A310" s="48"/>
      <c r="B310" s="49"/>
      <c r="C310" s="42"/>
      <c r="D310" s="13"/>
      <c r="E310" s="14"/>
      <c r="G310" s="40"/>
      <c r="Q310" s="30"/>
      <c r="R310" s="31"/>
      <c r="S310" s="20"/>
      <c r="T310" s="31"/>
      <c r="U310" s="22" t="b">
        <v>0</v>
      </c>
      <c r="V310" s="32"/>
    </row>
    <row r="311">
      <c r="A311" s="48"/>
      <c r="B311" s="11"/>
      <c r="C311" s="42"/>
      <c r="D311" s="13"/>
      <c r="E311" s="14"/>
      <c r="G311" s="40"/>
      <c r="Q311" s="30"/>
      <c r="R311" s="31"/>
      <c r="S311" s="20"/>
      <c r="T311" s="31"/>
      <c r="U311" s="22" t="b">
        <v>0</v>
      </c>
      <c r="V311" s="32"/>
    </row>
    <row r="312">
      <c r="A312" s="48"/>
      <c r="B312" s="11"/>
      <c r="C312" s="42"/>
      <c r="D312" s="13"/>
      <c r="E312" s="14"/>
      <c r="G312" s="40"/>
      <c r="Q312" s="30"/>
      <c r="R312" s="31"/>
      <c r="S312" s="20"/>
      <c r="T312" s="31"/>
      <c r="U312" s="22" t="b">
        <v>0</v>
      </c>
      <c r="V312" s="32"/>
    </row>
    <row r="313">
      <c r="A313" s="48"/>
      <c r="B313" s="11"/>
      <c r="C313" s="42"/>
      <c r="D313" s="13"/>
      <c r="E313" s="14"/>
      <c r="G313" s="40"/>
      <c r="Q313" s="30"/>
      <c r="R313" s="31"/>
      <c r="S313" s="20"/>
      <c r="T313" s="31"/>
      <c r="U313" s="22" t="b">
        <v>0</v>
      </c>
      <c r="V313" s="32"/>
    </row>
    <row r="314">
      <c r="A314" s="48"/>
      <c r="B314" s="11"/>
      <c r="C314" s="42"/>
      <c r="D314" s="13"/>
      <c r="E314" s="14"/>
      <c r="G314" s="40"/>
      <c r="Q314" s="30"/>
      <c r="R314" s="31"/>
      <c r="S314" s="20"/>
      <c r="T314" s="31"/>
      <c r="U314" s="22" t="b">
        <v>0</v>
      </c>
      <c r="V314" s="32"/>
    </row>
    <row r="315">
      <c r="A315" s="48"/>
      <c r="B315" s="11"/>
      <c r="C315" s="42"/>
      <c r="D315" s="13"/>
      <c r="E315" s="14"/>
      <c r="G315" s="40"/>
      <c r="Q315" s="30"/>
      <c r="R315" s="31"/>
      <c r="S315" s="20"/>
      <c r="T315" s="31"/>
      <c r="U315" s="22" t="b">
        <v>0</v>
      </c>
      <c r="V315" s="32"/>
    </row>
    <row r="316">
      <c r="A316" s="48"/>
      <c r="B316" s="11"/>
      <c r="C316" s="42"/>
      <c r="D316" s="13"/>
      <c r="E316" s="14"/>
      <c r="G316" s="40"/>
      <c r="Q316" s="30"/>
      <c r="R316" s="31"/>
      <c r="S316" s="20"/>
      <c r="T316" s="31"/>
      <c r="U316" s="22" t="b">
        <v>0</v>
      </c>
      <c r="V316" s="32"/>
    </row>
    <row r="317">
      <c r="A317" s="48"/>
      <c r="B317" s="11"/>
      <c r="C317" s="42"/>
      <c r="D317" s="13"/>
      <c r="E317" s="14"/>
      <c r="G317" s="40"/>
      <c r="Q317" s="30"/>
      <c r="R317" s="31"/>
      <c r="S317" s="20"/>
      <c r="T317" s="31"/>
      <c r="U317" s="22" t="b">
        <v>0</v>
      </c>
      <c r="V317" s="32"/>
    </row>
    <row r="318">
      <c r="A318" s="48"/>
      <c r="B318" s="11"/>
      <c r="C318" s="42"/>
      <c r="D318" s="13"/>
      <c r="E318" s="14"/>
      <c r="G318" s="40"/>
      <c r="Q318" s="30"/>
      <c r="R318" s="31"/>
      <c r="S318" s="20"/>
      <c r="T318" s="31"/>
      <c r="U318" s="22" t="b">
        <v>0</v>
      </c>
      <c r="V318" s="32"/>
    </row>
    <row r="319">
      <c r="A319" s="48"/>
      <c r="B319" s="11"/>
      <c r="C319" s="42"/>
      <c r="D319" s="13"/>
      <c r="E319" s="14"/>
      <c r="G319" s="40"/>
      <c r="Q319" s="30"/>
      <c r="R319" s="31"/>
      <c r="S319" s="20"/>
      <c r="T319" s="31"/>
      <c r="U319" s="22" t="b">
        <v>0</v>
      </c>
      <c r="V319" s="32"/>
    </row>
    <row r="320">
      <c r="A320" s="48"/>
      <c r="B320" s="11"/>
      <c r="C320" s="42"/>
      <c r="D320" s="13"/>
      <c r="E320" s="14"/>
      <c r="G320" s="40"/>
      <c r="Q320" s="30"/>
      <c r="R320" s="31"/>
      <c r="S320" s="20"/>
      <c r="T320" s="31"/>
      <c r="U320" s="22" t="b">
        <v>0</v>
      </c>
      <c r="V320" s="32"/>
    </row>
    <row r="321">
      <c r="A321" s="48"/>
      <c r="B321" s="11"/>
      <c r="C321" s="42"/>
      <c r="D321" s="13"/>
      <c r="E321" s="14"/>
      <c r="G321" s="40"/>
      <c r="Q321" s="30"/>
      <c r="R321" s="31"/>
      <c r="S321" s="20"/>
      <c r="T321" s="31"/>
      <c r="U321" s="22" t="b">
        <v>0</v>
      </c>
      <c r="V321" s="32"/>
    </row>
    <row r="322">
      <c r="A322" s="48"/>
      <c r="B322" s="11"/>
      <c r="C322" s="42"/>
      <c r="D322" s="13"/>
      <c r="E322" s="14"/>
      <c r="G322" s="40"/>
      <c r="Q322" s="30"/>
      <c r="R322" s="31"/>
      <c r="S322" s="20"/>
      <c r="T322" s="31"/>
      <c r="U322" s="22" t="b">
        <v>0</v>
      </c>
      <c r="V322" s="32"/>
    </row>
    <row r="323">
      <c r="A323" s="48"/>
      <c r="B323" s="11"/>
      <c r="C323" s="42"/>
      <c r="D323" s="13"/>
      <c r="E323" s="14"/>
      <c r="G323" s="40"/>
      <c r="Q323" s="30"/>
      <c r="R323" s="31"/>
      <c r="S323" s="20"/>
      <c r="T323" s="31"/>
      <c r="U323" s="22" t="b">
        <v>0</v>
      </c>
      <c r="V323" s="32"/>
    </row>
    <row r="324">
      <c r="A324" s="48"/>
      <c r="B324" s="11"/>
      <c r="C324" s="42"/>
      <c r="D324" s="13"/>
      <c r="E324" s="14"/>
      <c r="G324" s="40"/>
      <c r="Q324" s="30"/>
      <c r="R324" s="31"/>
      <c r="S324" s="20"/>
      <c r="T324" s="31"/>
      <c r="U324" s="22" t="b">
        <v>0</v>
      </c>
      <c r="V324" s="32"/>
    </row>
    <row r="325">
      <c r="A325" s="48"/>
      <c r="B325" s="11"/>
      <c r="C325" s="42"/>
      <c r="D325" s="13"/>
      <c r="E325" s="14"/>
      <c r="G325" s="40"/>
      <c r="Q325" s="30"/>
      <c r="R325" s="31"/>
      <c r="S325" s="20"/>
      <c r="T325" s="31"/>
      <c r="U325" s="22" t="b">
        <v>0</v>
      </c>
      <c r="V325" s="32"/>
    </row>
    <row r="326">
      <c r="A326" s="48"/>
      <c r="B326" s="49"/>
      <c r="C326" s="42"/>
      <c r="D326" s="13"/>
      <c r="E326" s="14"/>
      <c r="G326" s="40"/>
      <c r="Q326" s="30"/>
      <c r="R326" s="31"/>
      <c r="S326" s="20"/>
      <c r="T326" s="31"/>
      <c r="U326" s="22" t="b">
        <v>0</v>
      </c>
      <c r="V326" s="32"/>
    </row>
    <row r="327">
      <c r="A327" s="48"/>
      <c r="B327" s="11"/>
      <c r="C327" s="42"/>
      <c r="D327" s="13"/>
      <c r="E327" s="14"/>
      <c r="G327" s="40"/>
      <c r="Q327" s="30"/>
      <c r="R327" s="31"/>
      <c r="S327" s="20"/>
      <c r="T327" s="31"/>
      <c r="U327" s="22" t="b">
        <v>0</v>
      </c>
      <c r="V327" s="32"/>
    </row>
    <row r="328">
      <c r="A328" s="48"/>
      <c r="B328" s="11"/>
      <c r="C328" s="42"/>
      <c r="D328" s="13"/>
      <c r="E328" s="14"/>
      <c r="G328" s="40"/>
      <c r="Q328" s="30"/>
      <c r="R328" s="31"/>
      <c r="S328" s="20"/>
      <c r="T328" s="31"/>
      <c r="U328" s="22" t="b">
        <v>0</v>
      </c>
      <c r="V328" s="32"/>
    </row>
    <row r="329">
      <c r="A329" s="48"/>
      <c r="B329" s="11"/>
      <c r="C329" s="42"/>
      <c r="D329" s="13"/>
      <c r="E329" s="14"/>
      <c r="G329" s="40"/>
      <c r="Q329" s="30"/>
      <c r="R329" s="31"/>
      <c r="S329" s="20"/>
      <c r="T329" s="31"/>
      <c r="U329" s="22" t="b">
        <v>0</v>
      </c>
      <c r="V329" s="32"/>
    </row>
    <row r="330">
      <c r="A330" s="48"/>
      <c r="B330" s="11"/>
      <c r="C330" s="42"/>
      <c r="D330" s="13"/>
      <c r="E330" s="14"/>
      <c r="G330" s="40"/>
      <c r="Q330" s="30"/>
      <c r="R330" s="31"/>
      <c r="S330" s="20"/>
      <c r="T330" s="31"/>
      <c r="U330" s="22" t="b">
        <v>0</v>
      </c>
      <c r="V330" s="32"/>
    </row>
    <row r="331">
      <c r="A331" s="48"/>
      <c r="B331" s="11"/>
      <c r="C331" s="42"/>
      <c r="D331" s="13"/>
      <c r="E331" s="14"/>
      <c r="G331" s="40"/>
      <c r="Q331" s="30"/>
      <c r="R331" s="31"/>
      <c r="S331" s="20"/>
      <c r="T331" s="31"/>
      <c r="U331" s="22" t="b">
        <v>0</v>
      </c>
      <c r="V331" s="32"/>
    </row>
    <row r="332">
      <c r="A332" s="48"/>
      <c r="B332" s="11"/>
      <c r="C332" s="42"/>
      <c r="D332" s="13"/>
      <c r="E332" s="14"/>
      <c r="G332" s="40"/>
      <c r="Q332" s="30"/>
      <c r="R332" s="31"/>
      <c r="S332" s="20"/>
      <c r="T332" s="31"/>
      <c r="U332" s="22" t="b">
        <v>0</v>
      </c>
      <c r="V332" s="32"/>
    </row>
    <row r="333">
      <c r="A333" s="48"/>
      <c r="B333" s="11"/>
      <c r="C333" s="42"/>
      <c r="D333" s="13"/>
      <c r="E333" s="14"/>
      <c r="G333" s="40"/>
      <c r="Q333" s="30"/>
      <c r="R333" s="31"/>
      <c r="S333" s="20"/>
      <c r="T333" s="31"/>
      <c r="U333" s="22" t="b">
        <v>0</v>
      </c>
      <c r="V333" s="32"/>
    </row>
    <row r="334">
      <c r="A334" s="48"/>
      <c r="B334" s="11"/>
      <c r="C334" s="42"/>
      <c r="D334" s="13"/>
      <c r="E334" s="14"/>
      <c r="G334" s="40"/>
      <c r="Q334" s="30"/>
      <c r="R334" s="31"/>
      <c r="S334" s="20"/>
      <c r="T334" s="31"/>
      <c r="U334" s="22" t="b">
        <v>0</v>
      </c>
      <c r="V334" s="32"/>
    </row>
    <row r="335">
      <c r="A335" s="48"/>
      <c r="B335" s="11"/>
      <c r="C335" s="42"/>
      <c r="D335" s="13"/>
      <c r="E335" s="14"/>
      <c r="G335" s="40"/>
      <c r="Q335" s="30"/>
      <c r="R335" s="31"/>
      <c r="S335" s="20"/>
      <c r="T335" s="31"/>
      <c r="U335" s="22" t="b">
        <v>0</v>
      </c>
      <c r="V335" s="32"/>
    </row>
    <row r="336">
      <c r="A336" s="48"/>
      <c r="B336" s="11"/>
      <c r="C336" s="42"/>
      <c r="D336" s="13"/>
      <c r="E336" s="14"/>
      <c r="G336" s="40"/>
      <c r="Q336" s="30"/>
      <c r="R336" s="31"/>
      <c r="S336" s="20"/>
      <c r="T336" s="31"/>
      <c r="U336" s="22" t="b">
        <v>0</v>
      </c>
      <c r="V336" s="32"/>
    </row>
    <row r="337">
      <c r="A337" s="48"/>
      <c r="B337" s="11"/>
      <c r="C337" s="42"/>
      <c r="D337" s="13"/>
      <c r="E337" s="14"/>
      <c r="G337" s="40"/>
      <c r="Q337" s="30"/>
      <c r="R337" s="31"/>
      <c r="S337" s="20"/>
      <c r="T337" s="31"/>
      <c r="U337" s="22" t="b">
        <v>0</v>
      </c>
      <c r="V337" s="32"/>
    </row>
    <row r="338">
      <c r="A338" s="48"/>
      <c r="B338" s="11"/>
      <c r="C338" s="42"/>
      <c r="D338" s="13"/>
      <c r="E338" s="14"/>
      <c r="G338" s="40"/>
      <c r="Q338" s="30"/>
      <c r="R338" s="31"/>
      <c r="S338" s="20"/>
      <c r="T338" s="31"/>
      <c r="U338" s="22" t="b">
        <v>0</v>
      </c>
      <c r="V338" s="32"/>
    </row>
    <row r="339">
      <c r="A339" s="48"/>
      <c r="B339" s="11"/>
      <c r="C339" s="42"/>
      <c r="D339" s="13"/>
      <c r="E339" s="14"/>
      <c r="G339" s="40"/>
      <c r="Q339" s="30"/>
      <c r="R339" s="31"/>
      <c r="S339" s="20"/>
      <c r="T339" s="31"/>
      <c r="U339" s="22" t="b">
        <v>0</v>
      </c>
      <c r="V339" s="32"/>
    </row>
    <row r="340">
      <c r="A340" s="48"/>
      <c r="B340" s="11"/>
      <c r="C340" s="42"/>
      <c r="D340" s="13"/>
      <c r="E340" s="14"/>
      <c r="G340" s="40"/>
      <c r="Q340" s="30"/>
      <c r="R340" s="31"/>
      <c r="S340" s="20"/>
      <c r="T340" s="31"/>
      <c r="U340" s="22" t="b">
        <v>0</v>
      </c>
      <c r="V340" s="32"/>
    </row>
    <row r="341">
      <c r="A341" s="48"/>
      <c r="B341" s="11"/>
      <c r="C341" s="42"/>
      <c r="D341" s="13"/>
      <c r="E341" s="14"/>
      <c r="G341" s="40"/>
      <c r="Q341" s="30"/>
      <c r="R341" s="31"/>
      <c r="S341" s="20"/>
      <c r="T341" s="31"/>
      <c r="U341" s="22" t="b">
        <v>0</v>
      </c>
      <c r="V341" s="32"/>
    </row>
    <row r="342">
      <c r="A342" s="48"/>
      <c r="B342" s="49"/>
      <c r="C342" s="42"/>
      <c r="D342" s="13"/>
      <c r="E342" s="14"/>
      <c r="G342" s="40"/>
      <c r="Q342" s="30"/>
      <c r="R342" s="31"/>
      <c r="S342" s="20"/>
      <c r="T342" s="31"/>
      <c r="U342" s="22" t="b">
        <v>0</v>
      </c>
      <c r="V342" s="32"/>
    </row>
    <row r="343">
      <c r="A343" s="48"/>
      <c r="B343" s="11"/>
      <c r="C343" s="42"/>
      <c r="D343" s="13"/>
      <c r="E343" s="14"/>
      <c r="G343" s="40"/>
      <c r="Q343" s="30"/>
      <c r="R343" s="31"/>
      <c r="S343" s="20"/>
      <c r="T343" s="31"/>
      <c r="U343" s="22" t="b">
        <v>0</v>
      </c>
      <c r="V343" s="32"/>
    </row>
    <row r="344">
      <c r="A344" s="48"/>
      <c r="B344" s="11"/>
      <c r="C344" s="42"/>
      <c r="D344" s="13"/>
      <c r="E344" s="14"/>
      <c r="G344" s="40"/>
      <c r="Q344" s="30"/>
      <c r="R344" s="31"/>
      <c r="S344" s="20"/>
      <c r="T344" s="31"/>
      <c r="U344" s="22" t="b">
        <v>0</v>
      </c>
      <c r="V344" s="32"/>
    </row>
    <row r="345">
      <c r="A345" s="48"/>
      <c r="B345" s="11"/>
      <c r="C345" s="42"/>
      <c r="D345" s="13"/>
      <c r="E345" s="14"/>
      <c r="G345" s="40"/>
      <c r="Q345" s="30"/>
      <c r="R345" s="31"/>
      <c r="S345" s="20"/>
      <c r="T345" s="31"/>
      <c r="U345" s="22" t="b">
        <v>0</v>
      </c>
      <c r="V345" s="32"/>
    </row>
    <row r="346">
      <c r="A346" s="48"/>
      <c r="B346" s="11"/>
      <c r="C346" s="42"/>
      <c r="D346" s="13"/>
      <c r="E346" s="14"/>
      <c r="G346" s="40"/>
      <c r="Q346" s="30"/>
      <c r="R346" s="31"/>
      <c r="S346" s="20"/>
      <c r="T346" s="31"/>
      <c r="U346" s="22" t="b">
        <v>0</v>
      </c>
      <c r="V346" s="32"/>
    </row>
    <row r="347">
      <c r="A347" s="48"/>
      <c r="B347" s="11"/>
      <c r="C347" s="42"/>
      <c r="D347" s="13"/>
      <c r="E347" s="14"/>
      <c r="G347" s="40"/>
      <c r="Q347" s="30"/>
      <c r="R347" s="31"/>
      <c r="S347" s="20"/>
      <c r="T347" s="31"/>
      <c r="U347" s="22" t="b">
        <v>0</v>
      </c>
      <c r="V347" s="32"/>
    </row>
    <row r="348">
      <c r="A348" s="48"/>
      <c r="B348" s="11"/>
      <c r="C348" s="42"/>
      <c r="D348" s="13"/>
      <c r="E348" s="14"/>
      <c r="G348" s="40"/>
      <c r="Q348" s="30"/>
      <c r="R348" s="31"/>
      <c r="S348" s="20"/>
      <c r="T348" s="31"/>
      <c r="U348" s="22" t="b">
        <v>0</v>
      </c>
      <c r="V348" s="32"/>
    </row>
    <row r="349">
      <c r="A349" s="48"/>
      <c r="B349" s="11"/>
      <c r="C349" s="42"/>
      <c r="D349" s="13"/>
      <c r="E349" s="14"/>
      <c r="G349" s="40"/>
      <c r="Q349" s="30"/>
      <c r="R349" s="31"/>
      <c r="S349" s="20"/>
      <c r="T349" s="31"/>
      <c r="U349" s="22" t="b">
        <v>0</v>
      </c>
      <c r="V349" s="32"/>
    </row>
    <row r="350">
      <c r="A350" s="48"/>
      <c r="B350" s="11"/>
      <c r="C350" s="42"/>
      <c r="D350" s="13"/>
      <c r="E350" s="14"/>
      <c r="G350" s="40"/>
      <c r="Q350" s="30"/>
      <c r="R350" s="31"/>
      <c r="S350" s="20"/>
      <c r="T350" s="31"/>
      <c r="U350" s="22" t="b">
        <v>0</v>
      </c>
      <c r="V350" s="32"/>
    </row>
    <row r="351">
      <c r="A351" s="48"/>
      <c r="B351" s="11"/>
      <c r="C351" s="42"/>
      <c r="D351" s="13"/>
      <c r="E351" s="14"/>
      <c r="G351" s="40"/>
      <c r="Q351" s="30"/>
      <c r="R351" s="31"/>
      <c r="S351" s="20"/>
      <c r="T351" s="31"/>
      <c r="U351" s="22" t="b">
        <v>0</v>
      </c>
      <c r="V351" s="32"/>
    </row>
    <row r="352">
      <c r="A352" s="48"/>
      <c r="B352" s="11"/>
      <c r="C352" s="42"/>
      <c r="D352" s="13"/>
      <c r="E352" s="14"/>
      <c r="G352" s="40"/>
      <c r="Q352" s="30"/>
      <c r="R352" s="31"/>
      <c r="S352" s="20"/>
      <c r="T352" s="31"/>
      <c r="U352" s="22" t="b">
        <v>0</v>
      </c>
      <c r="V352" s="32"/>
    </row>
    <row r="353">
      <c r="A353" s="48"/>
      <c r="B353" s="11"/>
      <c r="C353" s="42"/>
      <c r="D353" s="13"/>
      <c r="E353" s="14"/>
      <c r="G353" s="40"/>
      <c r="Q353" s="30"/>
      <c r="R353" s="31"/>
      <c r="S353" s="20"/>
      <c r="T353" s="31"/>
      <c r="U353" s="22" t="b">
        <v>0</v>
      </c>
      <c r="V353" s="32"/>
    </row>
    <row r="354">
      <c r="A354" s="48"/>
      <c r="B354" s="11"/>
      <c r="C354" s="42"/>
      <c r="D354" s="13"/>
      <c r="E354" s="14"/>
      <c r="G354" s="40"/>
      <c r="Q354" s="30"/>
      <c r="R354" s="31"/>
      <c r="S354" s="20"/>
      <c r="T354" s="31"/>
      <c r="U354" s="22" t="b">
        <v>0</v>
      </c>
      <c r="V354" s="32"/>
    </row>
    <row r="355">
      <c r="A355" s="48"/>
      <c r="B355" s="11"/>
      <c r="C355" s="42"/>
      <c r="D355" s="13"/>
      <c r="E355" s="14"/>
      <c r="G355" s="40"/>
      <c r="Q355" s="30"/>
      <c r="R355" s="31"/>
      <c r="S355" s="20"/>
      <c r="T355" s="31"/>
      <c r="U355" s="22" t="b">
        <v>0</v>
      </c>
      <c r="V355" s="32"/>
    </row>
    <row r="356">
      <c r="A356" s="48"/>
      <c r="B356" s="11"/>
      <c r="C356" s="42"/>
      <c r="D356" s="13"/>
      <c r="E356" s="14"/>
      <c r="G356" s="40"/>
      <c r="Q356" s="30"/>
      <c r="R356" s="31"/>
      <c r="S356" s="20"/>
      <c r="T356" s="31"/>
      <c r="U356" s="22" t="b">
        <v>0</v>
      </c>
      <c r="V356" s="32"/>
    </row>
    <row r="357">
      <c r="A357" s="48"/>
      <c r="B357" s="11"/>
      <c r="C357" s="42"/>
      <c r="D357" s="13"/>
      <c r="E357" s="14"/>
      <c r="G357" s="40"/>
      <c r="Q357" s="30"/>
      <c r="R357" s="31"/>
      <c r="S357" s="20"/>
      <c r="T357" s="31"/>
      <c r="U357" s="22" t="b">
        <v>0</v>
      </c>
      <c r="V357" s="32"/>
    </row>
    <row r="358">
      <c r="A358" s="48"/>
      <c r="B358" s="49"/>
      <c r="C358" s="42"/>
      <c r="D358" s="13"/>
      <c r="E358" s="14"/>
      <c r="G358" s="40"/>
      <c r="Q358" s="30"/>
      <c r="R358" s="31"/>
      <c r="S358" s="20"/>
      <c r="T358" s="31"/>
      <c r="U358" s="22" t="b">
        <v>0</v>
      </c>
      <c r="V358" s="32"/>
    </row>
    <row r="359">
      <c r="A359" s="48"/>
      <c r="B359" s="11"/>
      <c r="C359" s="42"/>
      <c r="D359" s="13"/>
      <c r="E359" s="14"/>
      <c r="G359" s="40"/>
      <c r="Q359" s="30"/>
      <c r="R359" s="31"/>
      <c r="S359" s="20"/>
      <c r="T359" s="31"/>
      <c r="U359" s="22" t="b">
        <v>0</v>
      </c>
      <c r="V359" s="32"/>
    </row>
    <row r="360">
      <c r="A360" s="48"/>
      <c r="B360" s="11"/>
      <c r="C360" s="42"/>
      <c r="D360" s="13"/>
      <c r="E360" s="14"/>
      <c r="G360" s="40"/>
      <c r="Q360" s="30"/>
      <c r="R360" s="31"/>
      <c r="S360" s="20"/>
      <c r="T360" s="31"/>
      <c r="U360" s="22" t="b">
        <v>0</v>
      </c>
      <c r="V360" s="32"/>
    </row>
    <row r="361">
      <c r="A361" s="48"/>
      <c r="B361" s="11"/>
      <c r="C361" s="42"/>
      <c r="D361" s="13"/>
      <c r="E361" s="14"/>
      <c r="G361" s="40"/>
      <c r="Q361" s="30"/>
      <c r="R361" s="31"/>
      <c r="S361" s="20"/>
      <c r="T361" s="31"/>
      <c r="U361" s="22" t="b">
        <v>0</v>
      </c>
      <c r="V361" s="32"/>
    </row>
    <row r="362">
      <c r="A362" s="48"/>
      <c r="B362" s="11"/>
      <c r="C362" s="42"/>
      <c r="D362" s="13"/>
      <c r="E362" s="14"/>
      <c r="G362" s="40"/>
      <c r="Q362" s="30"/>
      <c r="R362" s="31"/>
      <c r="S362" s="20"/>
      <c r="T362" s="31"/>
      <c r="U362" s="22" t="b">
        <v>0</v>
      </c>
      <c r="V362" s="32"/>
    </row>
    <row r="363">
      <c r="A363" s="48"/>
      <c r="B363" s="11"/>
      <c r="C363" s="42"/>
      <c r="D363" s="13"/>
      <c r="E363" s="14"/>
      <c r="G363" s="40"/>
      <c r="Q363" s="30"/>
      <c r="R363" s="31"/>
      <c r="S363" s="20"/>
      <c r="T363" s="31"/>
      <c r="U363" s="22" t="b">
        <v>0</v>
      </c>
      <c r="V363" s="32"/>
    </row>
    <row r="364">
      <c r="A364" s="48"/>
      <c r="B364" s="11"/>
      <c r="C364" s="42"/>
      <c r="D364" s="13"/>
      <c r="E364" s="14"/>
      <c r="G364" s="40"/>
      <c r="Q364" s="30"/>
      <c r="R364" s="31"/>
      <c r="S364" s="20"/>
      <c r="T364" s="31"/>
      <c r="U364" s="22" t="b">
        <v>0</v>
      </c>
      <c r="V364" s="32"/>
    </row>
    <row r="365">
      <c r="A365" s="48"/>
      <c r="B365" s="11"/>
      <c r="C365" s="42"/>
      <c r="D365" s="13"/>
      <c r="E365" s="14"/>
      <c r="G365" s="40"/>
      <c r="Q365" s="30"/>
      <c r="R365" s="31"/>
      <c r="S365" s="20"/>
      <c r="T365" s="31"/>
      <c r="U365" s="22" t="b">
        <v>0</v>
      </c>
      <c r="V365" s="32"/>
    </row>
    <row r="366">
      <c r="A366" s="48"/>
      <c r="B366" s="11"/>
      <c r="C366" s="42"/>
      <c r="D366" s="13"/>
      <c r="E366" s="14"/>
      <c r="G366" s="40"/>
      <c r="Q366" s="30"/>
      <c r="R366" s="31"/>
      <c r="S366" s="20"/>
      <c r="T366" s="31"/>
      <c r="U366" s="22" t="b">
        <v>0</v>
      </c>
      <c r="V366" s="32"/>
    </row>
    <row r="367">
      <c r="A367" s="48"/>
      <c r="B367" s="11"/>
      <c r="C367" s="42"/>
      <c r="D367" s="13"/>
      <c r="E367" s="14"/>
      <c r="G367" s="40"/>
      <c r="Q367" s="30"/>
      <c r="R367" s="31"/>
      <c r="S367" s="20"/>
      <c r="T367" s="31"/>
      <c r="U367" s="22" t="b">
        <v>0</v>
      </c>
      <c r="V367" s="32"/>
    </row>
    <row r="368">
      <c r="A368" s="48"/>
      <c r="B368" s="11"/>
      <c r="C368" s="42"/>
      <c r="D368" s="13"/>
      <c r="E368" s="14"/>
      <c r="G368" s="40"/>
      <c r="Q368" s="30"/>
      <c r="R368" s="31"/>
      <c r="S368" s="20"/>
      <c r="T368" s="31"/>
      <c r="U368" s="22" t="b">
        <v>0</v>
      </c>
      <c r="V368" s="32"/>
    </row>
    <row r="369">
      <c r="A369" s="48"/>
      <c r="B369" s="11"/>
      <c r="C369" s="42"/>
      <c r="D369" s="13"/>
      <c r="E369" s="14"/>
      <c r="G369" s="40"/>
      <c r="Q369" s="30"/>
      <c r="R369" s="31"/>
      <c r="S369" s="20"/>
      <c r="T369" s="31"/>
      <c r="U369" s="22" t="b">
        <v>0</v>
      </c>
      <c r="V369" s="32"/>
    </row>
    <row r="370">
      <c r="A370" s="48"/>
      <c r="B370" s="11"/>
      <c r="C370" s="42"/>
      <c r="D370" s="13"/>
      <c r="E370" s="14"/>
      <c r="G370" s="40"/>
      <c r="Q370" s="30"/>
      <c r="R370" s="31"/>
      <c r="S370" s="20"/>
      <c r="T370" s="31"/>
      <c r="U370" s="22" t="b">
        <v>0</v>
      </c>
      <c r="V370" s="32"/>
    </row>
    <row r="371">
      <c r="A371" s="48"/>
      <c r="B371" s="11"/>
      <c r="C371" s="42"/>
      <c r="D371" s="13"/>
      <c r="E371" s="14"/>
      <c r="G371" s="40"/>
      <c r="Q371" s="30"/>
      <c r="R371" s="31"/>
      <c r="S371" s="20"/>
      <c r="T371" s="31"/>
      <c r="U371" s="22" t="b">
        <v>0</v>
      </c>
      <c r="V371" s="32"/>
    </row>
    <row r="372">
      <c r="A372" s="48"/>
      <c r="B372" s="11"/>
      <c r="C372" s="42"/>
      <c r="D372" s="13"/>
      <c r="E372" s="14"/>
      <c r="G372" s="40"/>
      <c r="Q372" s="30"/>
      <c r="R372" s="31"/>
      <c r="S372" s="20"/>
      <c r="T372" s="31"/>
      <c r="U372" s="22" t="b">
        <v>0</v>
      </c>
      <c r="V372" s="32"/>
    </row>
    <row r="373">
      <c r="A373" s="48"/>
      <c r="B373" s="11"/>
      <c r="C373" s="42"/>
      <c r="D373" s="13"/>
      <c r="E373" s="14"/>
      <c r="G373" s="40"/>
      <c r="Q373" s="30"/>
      <c r="R373" s="31"/>
      <c r="S373" s="20"/>
      <c r="T373" s="31"/>
      <c r="U373" s="22" t="b">
        <v>0</v>
      </c>
      <c r="V373" s="32"/>
    </row>
    <row r="374">
      <c r="A374" s="48"/>
      <c r="B374" s="49"/>
      <c r="C374" s="42"/>
      <c r="D374" s="13"/>
      <c r="E374" s="14"/>
      <c r="G374" s="40"/>
      <c r="Q374" s="30"/>
      <c r="R374" s="31"/>
      <c r="S374" s="20"/>
      <c r="T374" s="31"/>
      <c r="U374" s="22" t="b">
        <v>0</v>
      </c>
      <c r="V374" s="32"/>
    </row>
    <row r="375">
      <c r="A375" s="48"/>
      <c r="B375" s="11"/>
      <c r="C375" s="42"/>
      <c r="D375" s="13"/>
      <c r="E375" s="14"/>
      <c r="G375" s="40"/>
      <c r="Q375" s="30"/>
      <c r="R375" s="31"/>
      <c r="S375" s="20"/>
      <c r="T375" s="31"/>
      <c r="U375" s="22" t="b">
        <v>0</v>
      </c>
      <c r="V375" s="32"/>
    </row>
    <row r="376">
      <c r="A376" s="48"/>
      <c r="B376" s="11"/>
      <c r="C376" s="42"/>
      <c r="D376" s="13"/>
      <c r="E376" s="14"/>
      <c r="G376" s="40"/>
      <c r="Q376" s="30"/>
      <c r="R376" s="31"/>
      <c r="S376" s="20"/>
      <c r="T376" s="31"/>
      <c r="U376" s="22" t="b">
        <v>0</v>
      </c>
      <c r="V376" s="32"/>
    </row>
    <row r="377">
      <c r="A377" s="48"/>
      <c r="B377" s="11"/>
      <c r="C377" s="42"/>
      <c r="D377" s="13"/>
      <c r="E377" s="14"/>
      <c r="G377" s="40"/>
      <c r="Q377" s="30"/>
      <c r="R377" s="31"/>
      <c r="S377" s="20"/>
      <c r="T377" s="31"/>
      <c r="U377" s="22" t="b">
        <v>0</v>
      </c>
      <c r="V377" s="32"/>
    </row>
    <row r="378">
      <c r="A378" s="48"/>
      <c r="B378" s="11"/>
      <c r="C378" s="42"/>
      <c r="D378" s="13"/>
      <c r="E378" s="14"/>
      <c r="G378" s="40"/>
      <c r="Q378" s="30"/>
      <c r="R378" s="31"/>
      <c r="S378" s="20"/>
      <c r="T378" s="31"/>
      <c r="U378" s="22" t="b">
        <v>0</v>
      </c>
      <c r="V378" s="32"/>
    </row>
    <row r="379">
      <c r="A379" s="48"/>
      <c r="B379" s="11"/>
      <c r="C379" s="42"/>
      <c r="D379" s="13"/>
      <c r="E379" s="14"/>
      <c r="G379" s="40"/>
      <c r="Q379" s="30"/>
      <c r="R379" s="31"/>
      <c r="S379" s="20"/>
      <c r="T379" s="31"/>
      <c r="U379" s="22" t="b">
        <v>0</v>
      </c>
      <c r="V379" s="32"/>
    </row>
    <row r="380">
      <c r="A380" s="48"/>
      <c r="B380" s="11"/>
      <c r="C380" s="42"/>
      <c r="D380" s="13"/>
      <c r="E380" s="14"/>
      <c r="G380" s="40"/>
      <c r="Q380" s="30"/>
      <c r="R380" s="31"/>
      <c r="S380" s="20"/>
      <c r="T380" s="31"/>
      <c r="U380" s="22" t="b">
        <v>0</v>
      </c>
      <c r="V380" s="32"/>
    </row>
    <row r="381">
      <c r="A381" s="48"/>
      <c r="B381" s="11"/>
      <c r="C381" s="42"/>
      <c r="D381" s="13"/>
      <c r="E381" s="14"/>
      <c r="G381" s="40"/>
      <c r="Q381" s="30"/>
      <c r="R381" s="31"/>
      <c r="S381" s="20"/>
      <c r="T381" s="31"/>
      <c r="U381" s="22" t="b">
        <v>0</v>
      </c>
      <c r="V381" s="32"/>
    </row>
    <row r="382">
      <c r="A382" s="48"/>
      <c r="B382" s="11"/>
      <c r="C382" s="42"/>
      <c r="D382" s="13"/>
      <c r="E382" s="14"/>
      <c r="G382" s="40"/>
      <c r="Q382" s="30"/>
      <c r="R382" s="31"/>
      <c r="S382" s="20"/>
      <c r="T382" s="31"/>
      <c r="U382" s="22" t="b">
        <v>0</v>
      </c>
      <c r="V382" s="32"/>
    </row>
    <row r="383">
      <c r="A383" s="48"/>
      <c r="B383" s="11"/>
      <c r="C383" s="42"/>
      <c r="D383" s="13"/>
      <c r="E383" s="14"/>
      <c r="G383" s="40"/>
      <c r="Q383" s="30"/>
      <c r="R383" s="31"/>
      <c r="S383" s="20"/>
      <c r="T383" s="31"/>
      <c r="U383" s="22" t="b">
        <v>0</v>
      </c>
      <c r="V383" s="32"/>
    </row>
    <row r="384">
      <c r="A384" s="48"/>
      <c r="B384" s="11"/>
      <c r="C384" s="42"/>
      <c r="D384" s="13"/>
      <c r="E384" s="14"/>
      <c r="G384" s="40"/>
      <c r="Q384" s="30"/>
      <c r="R384" s="31"/>
      <c r="S384" s="20"/>
      <c r="T384" s="31"/>
      <c r="U384" s="22" t="b">
        <v>0</v>
      </c>
      <c r="V384" s="32"/>
    </row>
    <row r="385">
      <c r="A385" s="48"/>
      <c r="B385" s="11"/>
      <c r="C385" s="42"/>
      <c r="D385" s="13"/>
      <c r="E385" s="14"/>
      <c r="G385" s="40"/>
      <c r="Q385" s="30"/>
      <c r="R385" s="31"/>
      <c r="S385" s="20"/>
      <c r="T385" s="31"/>
      <c r="U385" s="22" t="b">
        <v>0</v>
      </c>
      <c r="V385" s="32"/>
    </row>
    <row r="386">
      <c r="A386" s="48"/>
      <c r="B386" s="11"/>
      <c r="C386" s="42"/>
      <c r="D386" s="13"/>
      <c r="E386" s="14"/>
      <c r="G386" s="40"/>
      <c r="Q386" s="30"/>
      <c r="R386" s="31"/>
      <c r="S386" s="20"/>
      <c r="T386" s="31"/>
      <c r="U386" s="22" t="b">
        <v>0</v>
      </c>
      <c r="V386" s="32"/>
    </row>
    <row r="387">
      <c r="A387" s="48"/>
      <c r="B387" s="11"/>
      <c r="C387" s="42"/>
      <c r="D387" s="13"/>
      <c r="E387" s="14"/>
      <c r="G387" s="40"/>
      <c r="Q387" s="30"/>
      <c r="R387" s="31"/>
      <c r="S387" s="20"/>
      <c r="T387" s="31"/>
      <c r="U387" s="22" t="b">
        <v>0</v>
      </c>
      <c r="V387" s="32"/>
    </row>
    <row r="388">
      <c r="A388" s="48"/>
      <c r="B388" s="11"/>
      <c r="C388" s="42"/>
      <c r="D388" s="13"/>
      <c r="E388" s="14"/>
      <c r="G388" s="40"/>
      <c r="Q388" s="30"/>
      <c r="R388" s="31"/>
      <c r="S388" s="20"/>
      <c r="T388" s="31"/>
      <c r="U388" s="22" t="b">
        <v>0</v>
      </c>
      <c r="V388" s="32"/>
    </row>
    <row r="389">
      <c r="A389" s="48"/>
      <c r="B389" s="11"/>
      <c r="C389" s="42"/>
      <c r="D389" s="13"/>
      <c r="E389" s="14"/>
      <c r="G389" s="40"/>
      <c r="Q389" s="30"/>
      <c r="R389" s="31"/>
      <c r="S389" s="20"/>
      <c r="T389" s="31"/>
      <c r="U389" s="22" t="b">
        <v>0</v>
      </c>
      <c r="V389" s="32"/>
    </row>
    <row r="390">
      <c r="A390" s="48"/>
      <c r="B390" s="49"/>
      <c r="C390" s="42"/>
      <c r="D390" s="13"/>
      <c r="E390" s="14"/>
      <c r="G390" s="40"/>
      <c r="Q390" s="30"/>
      <c r="R390" s="31"/>
      <c r="S390" s="20"/>
      <c r="T390" s="31"/>
      <c r="U390" s="22" t="b">
        <v>0</v>
      </c>
      <c r="V390" s="32"/>
    </row>
    <row r="391">
      <c r="A391" s="48"/>
      <c r="B391" s="11"/>
      <c r="C391" s="42"/>
      <c r="D391" s="13"/>
      <c r="E391" s="14"/>
      <c r="G391" s="40"/>
      <c r="Q391" s="30"/>
      <c r="R391" s="31"/>
      <c r="S391" s="20"/>
      <c r="T391" s="31"/>
      <c r="U391" s="22" t="b">
        <v>0</v>
      </c>
      <c r="V391" s="32"/>
    </row>
    <row r="392">
      <c r="A392" s="48"/>
      <c r="B392" s="11"/>
      <c r="C392" s="42"/>
      <c r="D392" s="13"/>
      <c r="E392" s="14"/>
      <c r="G392" s="40"/>
      <c r="Q392" s="30"/>
      <c r="R392" s="31"/>
      <c r="S392" s="20"/>
      <c r="T392" s="31"/>
      <c r="U392" s="22" t="b">
        <v>0</v>
      </c>
      <c r="V392" s="32"/>
    </row>
    <row r="393">
      <c r="A393" s="48"/>
      <c r="B393" s="11"/>
      <c r="C393" s="42"/>
      <c r="D393" s="13"/>
      <c r="E393" s="14"/>
      <c r="G393" s="40"/>
      <c r="Q393" s="30"/>
      <c r="R393" s="31"/>
      <c r="S393" s="20"/>
      <c r="T393" s="31"/>
      <c r="U393" s="22" t="b">
        <v>0</v>
      </c>
      <c r="V393" s="32"/>
    </row>
    <row r="394">
      <c r="A394" s="48"/>
      <c r="B394" s="11"/>
      <c r="C394" s="42"/>
      <c r="D394" s="13"/>
      <c r="E394" s="14"/>
      <c r="G394" s="40"/>
      <c r="Q394" s="30"/>
      <c r="R394" s="31"/>
      <c r="S394" s="20"/>
      <c r="T394" s="31"/>
      <c r="U394" s="22" t="b">
        <v>0</v>
      </c>
      <c r="V394" s="32"/>
    </row>
    <row r="395">
      <c r="A395" s="48"/>
      <c r="B395" s="11"/>
      <c r="C395" s="42"/>
      <c r="D395" s="13"/>
      <c r="E395" s="14"/>
      <c r="G395" s="40"/>
      <c r="Q395" s="30"/>
      <c r="R395" s="31"/>
      <c r="S395" s="20"/>
      <c r="T395" s="31"/>
      <c r="U395" s="22" t="b">
        <v>0</v>
      </c>
      <c r="V395" s="32"/>
    </row>
    <row r="396">
      <c r="A396" s="48"/>
      <c r="B396" s="11"/>
      <c r="C396" s="42"/>
      <c r="D396" s="13"/>
      <c r="E396" s="14"/>
      <c r="G396" s="40"/>
      <c r="Q396" s="30"/>
      <c r="R396" s="31"/>
      <c r="S396" s="20"/>
      <c r="T396" s="31"/>
      <c r="U396" s="22" t="b">
        <v>0</v>
      </c>
      <c r="V396" s="32"/>
    </row>
    <row r="397">
      <c r="A397" s="48"/>
      <c r="B397" s="11"/>
      <c r="C397" s="42"/>
      <c r="D397" s="13"/>
      <c r="E397" s="14"/>
      <c r="G397" s="40"/>
      <c r="Q397" s="30"/>
      <c r="R397" s="31"/>
      <c r="S397" s="20"/>
      <c r="T397" s="31"/>
      <c r="U397" s="22" t="b">
        <v>0</v>
      </c>
      <c r="V397" s="32"/>
    </row>
    <row r="398">
      <c r="A398" s="48"/>
      <c r="B398" s="11"/>
      <c r="C398" s="42"/>
      <c r="D398" s="13"/>
      <c r="E398" s="14"/>
      <c r="G398" s="40"/>
      <c r="Q398" s="30"/>
      <c r="R398" s="31"/>
      <c r="S398" s="20"/>
      <c r="T398" s="31"/>
      <c r="U398" s="22" t="b">
        <v>0</v>
      </c>
      <c r="V398" s="32"/>
    </row>
    <row r="399">
      <c r="A399" s="48"/>
      <c r="B399" s="11"/>
      <c r="C399" s="42"/>
      <c r="D399" s="13"/>
      <c r="E399" s="14"/>
      <c r="G399" s="40"/>
      <c r="Q399" s="30"/>
      <c r="R399" s="31"/>
      <c r="S399" s="20"/>
      <c r="T399" s="31"/>
      <c r="U399" s="22" t="b">
        <v>0</v>
      </c>
      <c r="V399" s="32"/>
    </row>
    <row r="400">
      <c r="A400" s="48"/>
      <c r="B400" s="11"/>
      <c r="C400" s="42"/>
      <c r="D400" s="13"/>
      <c r="E400" s="14"/>
      <c r="G400" s="40"/>
      <c r="Q400" s="30"/>
      <c r="R400" s="31"/>
      <c r="S400" s="20"/>
      <c r="T400" s="31"/>
      <c r="U400" s="22" t="b">
        <v>0</v>
      </c>
      <c r="V400" s="32"/>
    </row>
    <row r="401">
      <c r="A401" s="48"/>
      <c r="B401" s="11"/>
      <c r="C401" s="42"/>
      <c r="D401" s="13"/>
      <c r="E401" s="14"/>
      <c r="G401" s="40"/>
      <c r="Q401" s="30"/>
      <c r="R401" s="31"/>
      <c r="S401" s="20"/>
      <c r="T401" s="31"/>
      <c r="U401" s="22" t="b">
        <v>0</v>
      </c>
      <c r="V401" s="32"/>
    </row>
    <row r="402">
      <c r="A402" s="48"/>
      <c r="B402" s="11"/>
      <c r="C402" s="42"/>
      <c r="D402" s="13"/>
      <c r="E402" s="14"/>
      <c r="G402" s="40"/>
      <c r="Q402" s="30"/>
      <c r="R402" s="31"/>
      <c r="S402" s="20"/>
      <c r="T402" s="31"/>
      <c r="U402" s="22" t="b">
        <v>0</v>
      </c>
      <c r="V402" s="32"/>
    </row>
    <row r="403">
      <c r="A403" s="48"/>
      <c r="B403" s="11"/>
      <c r="C403" s="42"/>
      <c r="D403" s="13"/>
      <c r="E403" s="14"/>
      <c r="G403" s="40"/>
      <c r="Q403" s="30"/>
      <c r="R403" s="31"/>
      <c r="S403" s="20"/>
      <c r="T403" s="31"/>
      <c r="U403" s="22" t="b">
        <v>0</v>
      </c>
      <c r="V403" s="32"/>
    </row>
    <row r="404">
      <c r="A404" s="48"/>
      <c r="B404" s="11"/>
      <c r="C404" s="42"/>
      <c r="D404" s="13"/>
      <c r="E404" s="14"/>
      <c r="G404" s="40"/>
      <c r="Q404" s="30"/>
      <c r="R404" s="31"/>
      <c r="S404" s="20"/>
      <c r="T404" s="31"/>
      <c r="U404" s="22" t="b">
        <v>0</v>
      </c>
      <c r="V404" s="32"/>
    </row>
    <row r="405">
      <c r="A405" s="48"/>
      <c r="B405" s="11"/>
      <c r="C405" s="42"/>
      <c r="D405" s="13"/>
      <c r="E405" s="14"/>
      <c r="G405" s="40"/>
      <c r="Q405" s="30"/>
      <c r="R405" s="31"/>
      <c r="S405" s="20"/>
      <c r="T405" s="31"/>
      <c r="U405" s="22" t="b">
        <v>0</v>
      </c>
      <c r="V405" s="32"/>
    </row>
    <row r="406">
      <c r="A406" s="48"/>
      <c r="B406" s="49"/>
      <c r="C406" s="42"/>
      <c r="D406" s="13"/>
      <c r="E406" s="14"/>
      <c r="G406" s="40"/>
      <c r="Q406" s="30"/>
      <c r="R406" s="31"/>
      <c r="S406" s="20"/>
      <c r="T406" s="31"/>
      <c r="U406" s="22" t="b">
        <v>0</v>
      </c>
      <c r="V406" s="32"/>
    </row>
    <row r="407">
      <c r="A407" s="48"/>
      <c r="B407" s="11"/>
      <c r="C407" s="42"/>
      <c r="D407" s="13"/>
      <c r="E407" s="14"/>
      <c r="G407" s="40"/>
      <c r="Q407" s="30"/>
      <c r="R407" s="31"/>
      <c r="S407" s="20"/>
      <c r="T407" s="31"/>
      <c r="U407" s="22" t="b">
        <v>0</v>
      </c>
      <c r="V407" s="32"/>
    </row>
    <row r="408">
      <c r="A408" s="48"/>
      <c r="B408" s="11"/>
      <c r="C408" s="42"/>
      <c r="D408" s="13"/>
      <c r="E408" s="14"/>
      <c r="G408" s="40"/>
      <c r="Q408" s="30"/>
      <c r="R408" s="31"/>
      <c r="S408" s="20"/>
      <c r="T408" s="31"/>
      <c r="U408" s="22" t="b">
        <v>0</v>
      </c>
      <c r="V408" s="32"/>
    </row>
    <row r="409">
      <c r="A409" s="48"/>
      <c r="B409" s="11"/>
      <c r="C409" s="42"/>
      <c r="D409" s="13"/>
      <c r="E409" s="14"/>
      <c r="G409" s="40"/>
      <c r="Q409" s="30"/>
      <c r="R409" s="31"/>
      <c r="S409" s="20"/>
      <c r="T409" s="31"/>
      <c r="U409" s="22" t="b">
        <v>0</v>
      </c>
      <c r="V409" s="32"/>
    </row>
    <row r="410">
      <c r="A410" s="48"/>
      <c r="B410" s="11"/>
      <c r="C410" s="42"/>
      <c r="D410" s="13"/>
      <c r="E410" s="14"/>
      <c r="G410" s="40"/>
      <c r="Q410" s="30"/>
      <c r="R410" s="31"/>
      <c r="S410" s="20"/>
      <c r="T410" s="31"/>
      <c r="U410" s="22" t="b">
        <v>0</v>
      </c>
      <c r="V410" s="32"/>
    </row>
    <row r="411">
      <c r="A411" s="48"/>
      <c r="B411" s="11"/>
      <c r="C411" s="42"/>
      <c r="D411" s="13"/>
      <c r="E411" s="14"/>
      <c r="G411" s="40"/>
      <c r="Q411" s="30"/>
      <c r="R411" s="31"/>
      <c r="S411" s="20"/>
      <c r="T411" s="31"/>
      <c r="U411" s="22" t="b">
        <v>0</v>
      </c>
      <c r="V411" s="32"/>
    </row>
    <row r="412">
      <c r="A412" s="48"/>
      <c r="B412" s="11"/>
      <c r="C412" s="42"/>
      <c r="D412" s="13"/>
      <c r="E412" s="14"/>
      <c r="G412" s="40"/>
      <c r="Q412" s="30"/>
      <c r="R412" s="31"/>
      <c r="S412" s="20"/>
      <c r="T412" s="31"/>
      <c r="U412" s="22" t="b">
        <v>0</v>
      </c>
      <c r="V412" s="32"/>
    </row>
    <row r="413">
      <c r="A413" s="48"/>
      <c r="B413" s="11"/>
      <c r="C413" s="42"/>
      <c r="D413" s="13"/>
      <c r="E413" s="14"/>
      <c r="G413" s="40"/>
      <c r="Q413" s="30"/>
      <c r="R413" s="31"/>
      <c r="S413" s="20"/>
      <c r="T413" s="31"/>
      <c r="U413" s="22" t="b">
        <v>0</v>
      </c>
      <c r="V413" s="32"/>
    </row>
    <row r="414">
      <c r="A414" s="48"/>
      <c r="B414" s="11"/>
      <c r="C414" s="42"/>
      <c r="D414" s="13"/>
      <c r="E414" s="14"/>
      <c r="G414" s="40"/>
      <c r="Q414" s="30"/>
      <c r="R414" s="31"/>
      <c r="S414" s="20"/>
      <c r="T414" s="31"/>
      <c r="U414" s="22" t="b">
        <v>0</v>
      </c>
      <c r="V414" s="32"/>
    </row>
    <row r="415">
      <c r="A415" s="48"/>
      <c r="B415" s="11"/>
      <c r="C415" s="42"/>
      <c r="D415" s="13"/>
      <c r="E415" s="14"/>
      <c r="G415" s="40"/>
      <c r="Q415" s="30"/>
      <c r="R415" s="31"/>
      <c r="S415" s="20"/>
      <c r="T415" s="31"/>
      <c r="U415" s="22" t="b">
        <v>0</v>
      </c>
      <c r="V415" s="32"/>
    </row>
    <row r="416">
      <c r="A416" s="48"/>
      <c r="B416" s="11"/>
      <c r="C416" s="42"/>
      <c r="D416" s="13"/>
      <c r="E416" s="14"/>
      <c r="G416" s="40"/>
      <c r="Q416" s="30"/>
      <c r="R416" s="31"/>
      <c r="S416" s="20"/>
      <c r="T416" s="31"/>
      <c r="U416" s="22" t="b">
        <v>0</v>
      </c>
      <c r="V416" s="32"/>
    </row>
    <row r="417">
      <c r="A417" s="48"/>
      <c r="B417" s="11"/>
      <c r="C417" s="42"/>
      <c r="D417" s="13"/>
      <c r="E417" s="14"/>
      <c r="G417" s="40"/>
      <c r="Q417" s="30"/>
      <c r="R417" s="31"/>
      <c r="S417" s="20"/>
      <c r="T417" s="31"/>
      <c r="U417" s="22" t="b">
        <v>0</v>
      </c>
      <c r="V417" s="32"/>
    </row>
    <row r="418">
      <c r="A418" s="48"/>
      <c r="B418" s="11"/>
      <c r="C418" s="42"/>
      <c r="D418" s="13"/>
      <c r="E418" s="14"/>
      <c r="G418" s="40"/>
      <c r="Q418" s="30"/>
      <c r="R418" s="31"/>
      <c r="S418" s="20"/>
      <c r="T418" s="31"/>
      <c r="U418" s="22" t="b">
        <v>0</v>
      </c>
      <c r="V418" s="32"/>
    </row>
    <row r="419">
      <c r="A419" s="48"/>
      <c r="B419" s="11"/>
      <c r="C419" s="42"/>
      <c r="D419" s="13"/>
      <c r="E419" s="14"/>
      <c r="G419" s="40"/>
      <c r="Q419" s="30"/>
      <c r="R419" s="31"/>
      <c r="S419" s="20"/>
      <c r="T419" s="31"/>
      <c r="U419" s="22" t="b">
        <v>0</v>
      </c>
      <c r="V419" s="32"/>
    </row>
    <row r="420">
      <c r="A420" s="48"/>
      <c r="B420" s="11"/>
      <c r="C420" s="42"/>
      <c r="D420" s="13"/>
      <c r="E420" s="14"/>
      <c r="G420" s="40"/>
      <c r="Q420" s="30"/>
      <c r="R420" s="31"/>
      <c r="S420" s="20"/>
      <c r="T420" s="31"/>
      <c r="U420" s="22" t="b">
        <v>0</v>
      </c>
      <c r="V420" s="32"/>
    </row>
    <row r="421">
      <c r="A421" s="48"/>
      <c r="B421" s="11"/>
      <c r="C421" s="42"/>
      <c r="D421" s="13"/>
      <c r="E421" s="14"/>
      <c r="G421" s="40"/>
      <c r="Q421" s="30"/>
      <c r="R421" s="31"/>
      <c r="S421" s="20"/>
      <c r="T421" s="31"/>
      <c r="U421" s="22" t="b">
        <v>0</v>
      </c>
      <c r="V421" s="32"/>
    </row>
    <row r="422">
      <c r="A422" s="48"/>
      <c r="B422" s="49"/>
      <c r="C422" s="42"/>
      <c r="D422" s="13"/>
      <c r="E422" s="14"/>
      <c r="G422" s="40"/>
      <c r="Q422" s="30"/>
      <c r="R422" s="31"/>
      <c r="S422" s="20"/>
      <c r="T422" s="31"/>
      <c r="U422" s="22" t="b">
        <v>0</v>
      </c>
      <c r="V422" s="32"/>
    </row>
    <row r="423">
      <c r="A423" s="48"/>
      <c r="B423" s="11"/>
      <c r="C423" s="42"/>
      <c r="D423" s="13"/>
      <c r="E423" s="14"/>
      <c r="G423" s="40"/>
      <c r="Q423" s="30"/>
      <c r="R423" s="31"/>
      <c r="S423" s="20"/>
      <c r="T423" s="31"/>
      <c r="U423" s="22" t="b">
        <v>0</v>
      </c>
      <c r="V423" s="32"/>
    </row>
    <row r="424">
      <c r="A424" s="48"/>
      <c r="B424" s="11"/>
      <c r="C424" s="42"/>
      <c r="D424" s="13"/>
      <c r="E424" s="14"/>
      <c r="G424" s="40"/>
      <c r="Q424" s="30"/>
      <c r="R424" s="31"/>
      <c r="S424" s="20"/>
      <c r="T424" s="31"/>
      <c r="U424" s="22" t="b">
        <v>0</v>
      </c>
      <c r="V424" s="32"/>
    </row>
    <row r="425">
      <c r="A425" s="48"/>
      <c r="B425" s="11"/>
      <c r="C425" s="42"/>
      <c r="D425" s="13"/>
      <c r="E425" s="14"/>
      <c r="G425" s="40"/>
      <c r="Q425" s="30"/>
      <c r="R425" s="31"/>
      <c r="S425" s="20"/>
      <c r="T425" s="31"/>
      <c r="U425" s="22" t="b">
        <v>0</v>
      </c>
      <c r="V425" s="32"/>
    </row>
    <row r="426">
      <c r="A426" s="48"/>
      <c r="B426" s="11"/>
      <c r="C426" s="42"/>
      <c r="D426" s="13"/>
      <c r="E426" s="14"/>
      <c r="G426" s="40"/>
      <c r="Q426" s="30"/>
      <c r="R426" s="31"/>
      <c r="S426" s="20"/>
      <c r="T426" s="31"/>
      <c r="U426" s="22" t="b">
        <v>0</v>
      </c>
      <c r="V426" s="32"/>
    </row>
    <row r="427">
      <c r="A427" s="48"/>
      <c r="B427" s="11"/>
      <c r="C427" s="42"/>
      <c r="D427" s="13"/>
      <c r="E427" s="14"/>
      <c r="G427" s="40"/>
      <c r="Q427" s="30"/>
      <c r="R427" s="31"/>
      <c r="S427" s="20"/>
      <c r="T427" s="31"/>
      <c r="U427" s="22" t="b">
        <v>0</v>
      </c>
      <c r="V427" s="32"/>
    </row>
    <row r="428">
      <c r="A428" s="48"/>
      <c r="B428" s="11"/>
      <c r="C428" s="42"/>
      <c r="D428" s="13"/>
      <c r="E428" s="14"/>
      <c r="G428" s="40"/>
      <c r="Q428" s="30"/>
      <c r="R428" s="31"/>
      <c r="S428" s="20"/>
      <c r="T428" s="31"/>
      <c r="U428" s="22" t="b">
        <v>0</v>
      </c>
      <c r="V428" s="32"/>
    </row>
    <row r="429">
      <c r="A429" s="48"/>
      <c r="B429" s="11"/>
      <c r="C429" s="42"/>
      <c r="D429" s="13"/>
      <c r="E429" s="14"/>
      <c r="G429" s="40"/>
      <c r="Q429" s="30"/>
      <c r="R429" s="31"/>
      <c r="S429" s="20"/>
      <c r="T429" s="31"/>
      <c r="U429" s="22" t="b">
        <v>0</v>
      </c>
      <c r="V429" s="32"/>
    </row>
    <row r="430">
      <c r="A430" s="48"/>
      <c r="B430" s="11"/>
      <c r="C430" s="42"/>
      <c r="D430" s="13"/>
      <c r="E430" s="14"/>
      <c r="G430" s="40"/>
      <c r="Q430" s="30"/>
      <c r="R430" s="31"/>
      <c r="S430" s="20"/>
      <c r="T430" s="31"/>
      <c r="U430" s="22" t="b">
        <v>0</v>
      </c>
      <c r="V430" s="32"/>
    </row>
    <row r="431">
      <c r="A431" s="48"/>
      <c r="B431" s="11"/>
      <c r="C431" s="42"/>
      <c r="D431" s="13"/>
      <c r="E431" s="14"/>
      <c r="G431" s="40"/>
      <c r="Q431" s="30"/>
      <c r="R431" s="31"/>
      <c r="S431" s="20"/>
      <c r="T431" s="31"/>
      <c r="U431" s="22" t="b">
        <v>0</v>
      </c>
      <c r="V431" s="32"/>
    </row>
    <row r="432">
      <c r="A432" s="48"/>
      <c r="B432" s="11"/>
      <c r="C432" s="42"/>
      <c r="D432" s="13"/>
      <c r="E432" s="14"/>
      <c r="G432" s="40"/>
      <c r="Q432" s="30"/>
      <c r="R432" s="31"/>
      <c r="S432" s="20"/>
      <c r="T432" s="31"/>
      <c r="U432" s="22" t="b">
        <v>0</v>
      </c>
      <c r="V432" s="32"/>
    </row>
    <row r="433">
      <c r="A433" s="48"/>
      <c r="B433" s="11"/>
      <c r="C433" s="42"/>
      <c r="D433" s="13"/>
      <c r="E433" s="14"/>
      <c r="G433" s="40"/>
      <c r="Q433" s="30"/>
      <c r="R433" s="31"/>
      <c r="S433" s="20"/>
      <c r="T433" s="31"/>
      <c r="U433" s="22" t="b">
        <v>0</v>
      </c>
      <c r="V433" s="32"/>
    </row>
    <row r="434">
      <c r="A434" s="48"/>
      <c r="B434" s="11"/>
      <c r="C434" s="42"/>
      <c r="D434" s="13"/>
      <c r="E434" s="14"/>
      <c r="G434" s="40"/>
      <c r="Q434" s="30"/>
      <c r="R434" s="31"/>
      <c r="S434" s="20"/>
      <c r="T434" s="31"/>
      <c r="U434" s="22" t="b">
        <v>0</v>
      </c>
      <c r="V434" s="32"/>
    </row>
    <row r="435">
      <c r="A435" s="48"/>
      <c r="B435" s="11"/>
      <c r="C435" s="42"/>
      <c r="D435" s="13"/>
      <c r="E435" s="14"/>
      <c r="G435" s="40"/>
      <c r="Q435" s="30"/>
      <c r="R435" s="31"/>
      <c r="S435" s="20"/>
      <c r="T435" s="31"/>
      <c r="U435" s="22" t="b">
        <v>0</v>
      </c>
      <c r="V435" s="32"/>
    </row>
    <row r="436">
      <c r="A436" s="48"/>
      <c r="B436" s="11"/>
      <c r="C436" s="42"/>
      <c r="D436" s="13"/>
      <c r="E436" s="14"/>
      <c r="G436" s="40"/>
      <c r="Q436" s="30"/>
      <c r="R436" s="31"/>
      <c r="S436" s="20"/>
      <c r="T436" s="31"/>
      <c r="U436" s="22" t="b">
        <v>0</v>
      </c>
      <c r="V436" s="32"/>
    </row>
    <row r="437">
      <c r="A437" s="48"/>
      <c r="B437" s="11"/>
      <c r="C437" s="42"/>
      <c r="D437" s="13"/>
      <c r="E437" s="14"/>
      <c r="G437" s="40"/>
      <c r="Q437" s="30"/>
      <c r="R437" s="31"/>
      <c r="S437" s="20"/>
      <c r="T437" s="31"/>
      <c r="U437" s="22" t="b">
        <v>0</v>
      </c>
      <c r="V437" s="32"/>
    </row>
    <row r="438">
      <c r="A438" s="48"/>
      <c r="B438" s="49"/>
      <c r="C438" s="42"/>
      <c r="D438" s="13"/>
      <c r="E438" s="14"/>
      <c r="G438" s="40"/>
      <c r="Q438" s="30"/>
      <c r="R438" s="31"/>
      <c r="S438" s="20"/>
      <c r="T438" s="31"/>
      <c r="U438" s="22" t="b">
        <v>0</v>
      </c>
      <c r="V438" s="32"/>
    </row>
    <row r="439">
      <c r="A439" s="48"/>
      <c r="B439" s="11"/>
      <c r="C439" s="42"/>
      <c r="D439" s="13"/>
      <c r="E439" s="14"/>
      <c r="G439" s="40"/>
      <c r="Q439" s="30"/>
      <c r="R439" s="31"/>
      <c r="S439" s="20"/>
      <c r="T439" s="31"/>
      <c r="U439" s="22" t="b">
        <v>0</v>
      </c>
      <c r="V439" s="32"/>
    </row>
    <row r="440">
      <c r="A440" s="48"/>
      <c r="B440" s="11"/>
      <c r="C440" s="42"/>
      <c r="D440" s="13"/>
      <c r="E440" s="14"/>
      <c r="G440" s="40"/>
      <c r="Q440" s="30"/>
      <c r="R440" s="31"/>
      <c r="S440" s="20"/>
      <c r="T440" s="31"/>
      <c r="U440" s="22" t="b">
        <v>0</v>
      </c>
      <c r="V440" s="32"/>
    </row>
    <row r="441">
      <c r="A441" s="48"/>
      <c r="B441" s="11"/>
      <c r="C441" s="42"/>
      <c r="D441" s="13"/>
      <c r="E441" s="14"/>
      <c r="G441" s="40"/>
      <c r="Q441" s="30"/>
      <c r="R441" s="31"/>
      <c r="S441" s="20"/>
      <c r="T441" s="31"/>
      <c r="U441" s="22" t="b">
        <v>0</v>
      </c>
      <c r="V441" s="32"/>
    </row>
    <row r="442">
      <c r="A442" s="48"/>
      <c r="B442" s="11"/>
      <c r="C442" s="42"/>
      <c r="D442" s="13"/>
      <c r="E442" s="14"/>
      <c r="G442" s="40"/>
      <c r="Q442" s="30"/>
      <c r="R442" s="31"/>
      <c r="S442" s="20"/>
      <c r="T442" s="31"/>
      <c r="U442" s="22" t="b">
        <v>0</v>
      </c>
      <c r="V442" s="32"/>
    </row>
    <row r="443">
      <c r="A443" s="48"/>
      <c r="B443" s="11"/>
      <c r="C443" s="42"/>
      <c r="D443" s="13"/>
      <c r="E443" s="14"/>
      <c r="G443" s="40"/>
      <c r="Q443" s="30"/>
      <c r="R443" s="31"/>
      <c r="S443" s="20"/>
      <c r="T443" s="31"/>
      <c r="U443" s="22" t="b">
        <v>0</v>
      </c>
      <c r="V443" s="32"/>
    </row>
    <row r="444">
      <c r="A444" s="48"/>
      <c r="B444" s="11"/>
      <c r="C444" s="42"/>
      <c r="D444" s="13"/>
      <c r="E444" s="14"/>
      <c r="G444" s="40"/>
      <c r="Q444" s="30"/>
      <c r="R444" s="31"/>
      <c r="S444" s="20"/>
      <c r="T444" s="31"/>
      <c r="U444" s="22" t="b">
        <v>0</v>
      </c>
      <c r="V444" s="32"/>
    </row>
    <row r="445">
      <c r="A445" s="48"/>
      <c r="B445" s="11"/>
      <c r="C445" s="42"/>
      <c r="D445" s="13"/>
      <c r="E445" s="14"/>
      <c r="G445" s="40"/>
      <c r="Q445" s="30"/>
      <c r="R445" s="31"/>
      <c r="S445" s="20"/>
      <c r="T445" s="31"/>
      <c r="U445" s="22" t="b">
        <v>0</v>
      </c>
      <c r="V445" s="32"/>
    </row>
    <row r="446">
      <c r="A446" s="48"/>
      <c r="B446" s="11"/>
      <c r="C446" s="42"/>
      <c r="D446" s="13"/>
      <c r="E446" s="14"/>
      <c r="G446" s="40"/>
      <c r="Q446" s="30"/>
      <c r="R446" s="31"/>
      <c r="S446" s="20"/>
      <c r="T446" s="31"/>
      <c r="U446" s="22" t="b">
        <v>0</v>
      </c>
      <c r="V446" s="32"/>
    </row>
    <row r="447">
      <c r="A447" s="48"/>
      <c r="B447" s="11"/>
      <c r="C447" s="42"/>
      <c r="D447" s="13"/>
      <c r="E447" s="14"/>
      <c r="G447" s="40"/>
      <c r="Q447" s="30"/>
      <c r="R447" s="31"/>
      <c r="S447" s="20"/>
      <c r="T447" s="31"/>
      <c r="U447" s="22" t="b">
        <v>0</v>
      </c>
      <c r="V447" s="32"/>
    </row>
    <row r="448">
      <c r="A448" s="48"/>
      <c r="B448" s="11"/>
      <c r="C448" s="42"/>
      <c r="D448" s="13"/>
      <c r="E448" s="14"/>
      <c r="G448" s="40"/>
      <c r="Q448" s="30"/>
      <c r="R448" s="31"/>
      <c r="S448" s="20"/>
      <c r="T448" s="31"/>
      <c r="U448" s="22" t="b">
        <v>0</v>
      </c>
      <c r="V448" s="32"/>
    </row>
    <row r="449">
      <c r="A449" s="48"/>
      <c r="B449" s="11"/>
      <c r="C449" s="42"/>
      <c r="D449" s="13"/>
      <c r="E449" s="14"/>
      <c r="G449" s="40"/>
      <c r="Q449" s="30"/>
      <c r="R449" s="31"/>
      <c r="S449" s="20"/>
      <c r="T449" s="31"/>
      <c r="U449" s="22" t="b">
        <v>0</v>
      </c>
      <c r="V449" s="32"/>
    </row>
    <row r="450">
      <c r="A450" s="48"/>
      <c r="B450" s="11"/>
      <c r="C450" s="42"/>
      <c r="D450" s="13"/>
      <c r="E450" s="14"/>
      <c r="G450" s="40"/>
      <c r="Q450" s="30"/>
      <c r="R450" s="31"/>
      <c r="S450" s="20"/>
      <c r="T450" s="31"/>
      <c r="U450" s="22" t="b">
        <v>0</v>
      </c>
      <c r="V450" s="32"/>
    </row>
    <row r="451">
      <c r="A451" s="48"/>
      <c r="B451" s="11"/>
      <c r="C451" s="42"/>
      <c r="D451" s="13"/>
      <c r="E451" s="14"/>
      <c r="G451" s="40"/>
      <c r="Q451" s="30"/>
      <c r="R451" s="31"/>
      <c r="S451" s="20"/>
      <c r="T451" s="31"/>
      <c r="U451" s="22" t="b">
        <v>0</v>
      </c>
      <c r="V451" s="32"/>
    </row>
    <row r="452">
      <c r="A452" s="48"/>
      <c r="B452" s="11"/>
      <c r="C452" s="42"/>
      <c r="D452" s="13"/>
      <c r="E452" s="14"/>
      <c r="G452" s="40"/>
      <c r="Q452" s="30"/>
      <c r="R452" s="31"/>
      <c r="S452" s="20"/>
      <c r="T452" s="31"/>
      <c r="U452" s="22" t="b">
        <v>0</v>
      </c>
      <c r="V452" s="32"/>
    </row>
    <row r="453">
      <c r="A453" s="48"/>
      <c r="B453" s="11"/>
      <c r="C453" s="42"/>
      <c r="D453" s="13"/>
      <c r="E453" s="14"/>
      <c r="G453" s="40"/>
      <c r="Q453" s="30"/>
      <c r="R453" s="31"/>
      <c r="S453" s="20"/>
      <c r="T453" s="31"/>
      <c r="U453" s="22" t="b">
        <v>0</v>
      </c>
      <c r="V453" s="32"/>
    </row>
    <row r="454">
      <c r="A454" s="48"/>
      <c r="B454" s="49"/>
      <c r="C454" s="42"/>
      <c r="D454" s="13"/>
      <c r="E454" s="14"/>
      <c r="G454" s="40"/>
      <c r="Q454" s="30"/>
      <c r="R454" s="31"/>
      <c r="S454" s="20"/>
      <c r="T454" s="31"/>
      <c r="U454" s="22" t="b">
        <v>0</v>
      </c>
      <c r="V454" s="32"/>
    </row>
    <row r="455">
      <c r="A455" s="48"/>
      <c r="B455" s="11"/>
      <c r="C455" s="42"/>
      <c r="D455" s="13"/>
      <c r="E455" s="14"/>
      <c r="G455" s="40"/>
      <c r="Q455" s="30"/>
      <c r="R455" s="31"/>
      <c r="S455" s="20"/>
      <c r="T455" s="31"/>
      <c r="U455" s="22" t="b">
        <v>0</v>
      </c>
      <c r="V455" s="32"/>
    </row>
    <row r="456">
      <c r="A456" s="48"/>
      <c r="B456" s="11"/>
      <c r="C456" s="42"/>
      <c r="D456" s="13"/>
      <c r="E456" s="14"/>
      <c r="G456" s="40"/>
      <c r="Q456" s="30"/>
      <c r="R456" s="31"/>
      <c r="S456" s="20"/>
      <c r="T456" s="31"/>
      <c r="U456" s="22" t="b">
        <v>0</v>
      </c>
      <c r="V456" s="32"/>
    </row>
    <row r="457">
      <c r="A457" s="48"/>
      <c r="B457" s="11"/>
      <c r="C457" s="42"/>
      <c r="D457" s="13"/>
      <c r="E457" s="14"/>
      <c r="G457" s="40"/>
      <c r="Q457" s="30"/>
      <c r="R457" s="31"/>
      <c r="S457" s="20"/>
      <c r="T457" s="31"/>
      <c r="U457" s="22" t="b">
        <v>0</v>
      </c>
      <c r="V457" s="32"/>
    </row>
    <row r="458">
      <c r="A458" s="48"/>
      <c r="B458" s="11"/>
      <c r="C458" s="42"/>
      <c r="D458" s="13"/>
      <c r="E458" s="14"/>
      <c r="G458" s="40"/>
      <c r="Q458" s="30"/>
      <c r="R458" s="31"/>
      <c r="S458" s="20"/>
      <c r="T458" s="31"/>
      <c r="U458" s="22" t="b">
        <v>0</v>
      </c>
      <c r="V458" s="32"/>
    </row>
    <row r="459">
      <c r="A459" s="48"/>
      <c r="B459" s="49"/>
      <c r="C459" s="42"/>
      <c r="D459" s="13"/>
      <c r="E459" s="14"/>
      <c r="G459" s="40"/>
      <c r="Q459" s="30"/>
      <c r="R459" s="31"/>
      <c r="S459" s="20"/>
      <c r="T459" s="31"/>
      <c r="U459" s="22" t="b">
        <v>0</v>
      </c>
      <c r="V459" s="32"/>
    </row>
    <row r="460">
      <c r="A460" s="48"/>
      <c r="B460" s="49"/>
      <c r="C460" s="42"/>
      <c r="D460" s="13"/>
      <c r="E460" s="14"/>
      <c r="G460" s="40"/>
      <c r="Q460" s="30"/>
      <c r="R460" s="31"/>
      <c r="S460" s="20"/>
      <c r="T460" s="31"/>
      <c r="U460" s="22" t="b">
        <v>0</v>
      </c>
      <c r="V460" s="32"/>
    </row>
    <row r="461">
      <c r="A461" s="48"/>
      <c r="B461" s="11"/>
      <c r="C461" s="42"/>
      <c r="D461" s="13"/>
      <c r="E461" s="14"/>
      <c r="G461" s="40"/>
      <c r="Q461" s="30"/>
      <c r="R461" s="31"/>
      <c r="S461" s="20"/>
      <c r="T461" s="31"/>
      <c r="U461" s="22" t="b">
        <v>0</v>
      </c>
      <c r="V461" s="32"/>
    </row>
    <row r="462">
      <c r="A462" s="48"/>
      <c r="B462" s="49"/>
      <c r="C462" s="42"/>
      <c r="D462" s="13"/>
      <c r="E462" s="14"/>
      <c r="G462" s="40"/>
      <c r="Q462" s="30"/>
      <c r="R462" s="31"/>
      <c r="S462" s="20"/>
      <c r="T462" s="31"/>
      <c r="U462" s="22" t="b">
        <v>0</v>
      </c>
      <c r="V462" s="32"/>
    </row>
    <row r="463">
      <c r="A463" s="48"/>
      <c r="B463" s="11"/>
      <c r="C463" s="42"/>
      <c r="D463" s="13"/>
      <c r="E463" s="14"/>
      <c r="G463" s="40"/>
      <c r="Q463" s="30"/>
      <c r="R463" s="31"/>
      <c r="S463" s="20"/>
      <c r="T463" s="31"/>
      <c r="U463" s="22" t="b">
        <v>0</v>
      </c>
      <c r="V463" s="32"/>
    </row>
    <row r="464">
      <c r="A464" s="48"/>
      <c r="B464" s="49"/>
      <c r="C464" s="42"/>
      <c r="D464" s="13"/>
      <c r="E464" s="14"/>
      <c r="G464" s="40"/>
      <c r="Q464" s="30"/>
      <c r="R464" s="31"/>
      <c r="S464" s="20"/>
      <c r="T464" s="31"/>
      <c r="U464" s="22" t="b">
        <v>0</v>
      </c>
      <c r="V464" s="32"/>
    </row>
    <row r="465">
      <c r="A465" s="48"/>
      <c r="B465" s="11"/>
      <c r="C465" s="42"/>
      <c r="D465" s="13"/>
      <c r="E465" s="14"/>
      <c r="G465" s="40"/>
      <c r="Q465" s="30"/>
      <c r="R465" s="31"/>
      <c r="S465" s="20"/>
      <c r="T465" s="31"/>
      <c r="U465" s="22" t="b">
        <v>0</v>
      </c>
      <c r="V465" s="32"/>
    </row>
    <row r="466">
      <c r="A466" s="48"/>
      <c r="B466" s="11"/>
      <c r="C466" s="42"/>
      <c r="D466" s="13"/>
      <c r="E466" s="14"/>
      <c r="G466" s="40"/>
      <c r="Q466" s="30"/>
      <c r="R466" s="31"/>
      <c r="S466" s="20"/>
      <c r="T466" s="31"/>
      <c r="U466" s="22" t="b">
        <v>0</v>
      </c>
      <c r="V466" s="32"/>
    </row>
    <row r="467">
      <c r="A467" s="48"/>
      <c r="B467" s="11"/>
      <c r="C467" s="42"/>
      <c r="D467" s="13"/>
      <c r="E467" s="14"/>
      <c r="G467" s="40"/>
      <c r="Q467" s="30"/>
      <c r="R467" s="31"/>
      <c r="S467" s="20"/>
      <c r="T467" s="31"/>
      <c r="U467" s="22" t="b">
        <v>0</v>
      </c>
      <c r="V467" s="32"/>
    </row>
    <row r="468">
      <c r="A468" s="48"/>
      <c r="B468" s="11"/>
      <c r="C468" s="42"/>
      <c r="D468" s="13"/>
      <c r="E468" s="14"/>
      <c r="G468" s="40"/>
      <c r="Q468" s="30"/>
      <c r="R468" s="31"/>
      <c r="S468" s="20"/>
      <c r="T468" s="31"/>
      <c r="U468" s="22" t="b">
        <v>0</v>
      </c>
      <c r="V468" s="32"/>
    </row>
    <row r="469">
      <c r="A469" s="48"/>
      <c r="B469" s="49"/>
      <c r="C469" s="42"/>
      <c r="D469" s="13"/>
      <c r="E469" s="14"/>
      <c r="G469" s="40"/>
      <c r="Q469" s="30"/>
      <c r="R469" s="31"/>
      <c r="S469" s="20"/>
      <c r="T469" s="31"/>
      <c r="U469" s="22" t="b">
        <v>0</v>
      </c>
      <c r="V469" s="32"/>
    </row>
    <row r="470">
      <c r="A470" s="48"/>
      <c r="B470" s="11"/>
      <c r="C470" s="42"/>
      <c r="D470" s="13"/>
      <c r="E470" s="14"/>
      <c r="G470" s="40"/>
      <c r="Q470" s="30"/>
      <c r="R470" s="31"/>
      <c r="S470" s="20"/>
      <c r="T470" s="31"/>
      <c r="U470" s="22" t="b">
        <v>0</v>
      </c>
      <c r="V470" s="32"/>
    </row>
    <row r="471">
      <c r="A471" s="48"/>
      <c r="B471" s="11"/>
      <c r="C471" s="42"/>
      <c r="D471" s="13"/>
      <c r="E471" s="14"/>
      <c r="G471" s="40"/>
      <c r="Q471" s="30"/>
      <c r="R471" s="31"/>
      <c r="S471" s="20"/>
      <c r="T471" s="31"/>
      <c r="U471" s="22" t="b">
        <v>0</v>
      </c>
      <c r="V471" s="32"/>
    </row>
    <row r="472">
      <c r="A472" s="48"/>
      <c r="B472" s="11"/>
      <c r="C472" s="42"/>
      <c r="D472" s="13"/>
      <c r="E472" s="14"/>
      <c r="G472" s="40"/>
      <c r="Q472" s="30"/>
      <c r="R472" s="31"/>
      <c r="S472" s="20"/>
      <c r="T472" s="31"/>
      <c r="U472" s="22" t="b">
        <v>0</v>
      </c>
      <c r="V472" s="32"/>
    </row>
    <row r="473">
      <c r="A473" s="48"/>
      <c r="B473" s="11"/>
      <c r="C473" s="42"/>
      <c r="D473" s="13"/>
      <c r="E473" s="14"/>
      <c r="G473" s="40"/>
      <c r="Q473" s="30"/>
      <c r="R473" s="31"/>
      <c r="S473" s="20"/>
      <c r="T473" s="31"/>
      <c r="U473" s="22" t="b">
        <v>0</v>
      </c>
      <c r="V473" s="32"/>
    </row>
    <row r="474">
      <c r="A474" s="48"/>
      <c r="B474" s="49"/>
      <c r="C474" s="42"/>
      <c r="D474" s="13"/>
      <c r="E474" s="14"/>
      <c r="G474" s="40"/>
      <c r="Q474" s="30"/>
      <c r="R474" s="31"/>
      <c r="S474" s="20"/>
      <c r="T474" s="31"/>
      <c r="U474" s="22" t="b">
        <v>0</v>
      </c>
      <c r="V474" s="32"/>
    </row>
    <row r="475">
      <c r="A475" s="48"/>
      <c r="B475" s="11"/>
      <c r="C475" s="42"/>
      <c r="D475" s="13"/>
      <c r="E475" s="14"/>
      <c r="G475" s="40"/>
      <c r="Q475" s="30"/>
      <c r="R475" s="31"/>
      <c r="S475" s="20"/>
      <c r="T475" s="31"/>
      <c r="U475" s="22" t="b">
        <v>0</v>
      </c>
      <c r="V475" s="32"/>
    </row>
    <row r="476">
      <c r="A476" s="48"/>
      <c r="B476" s="11"/>
      <c r="C476" s="42"/>
      <c r="D476" s="13"/>
      <c r="E476" s="14"/>
      <c r="G476" s="40"/>
      <c r="Q476" s="30"/>
      <c r="R476" s="31"/>
      <c r="S476" s="20"/>
      <c r="T476" s="31"/>
      <c r="U476" s="22" t="b">
        <v>0</v>
      </c>
      <c r="V476" s="32"/>
    </row>
    <row r="477">
      <c r="A477" s="48"/>
      <c r="B477" s="49"/>
      <c r="C477" s="42"/>
      <c r="D477" s="13"/>
      <c r="E477" s="14"/>
      <c r="G477" s="40"/>
      <c r="Q477" s="30"/>
      <c r="R477" s="31"/>
      <c r="S477" s="20"/>
      <c r="T477" s="31"/>
      <c r="U477" s="22" t="b">
        <v>0</v>
      </c>
      <c r="V477" s="32"/>
    </row>
    <row r="478">
      <c r="A478" s="48"/>
      <c r="B478" s="49"/>
      <c r="C478" s="42"/>
      <c r="D478" s="13"/>
      <c r="E478" s="14"/>
      <c r="G478" s="40"/>
      <c r="Q478" s="30"/>
      <c r="R478" s="31"/>
      <c r="S478" s="20"/>
      <c r="T478" s="31"/>
      <c r="U478" s="22" t="b">
        <v>0</v>
      </c>
      <c r="V478" s="32"/>
    </row>
    <row r="479">
      <c r="A479" s="48"/>
      <c r="B479" s="11"/>
      <c r="C479" s="42"/>
      <c r="D479" s="13"/>
      <c r="E479" s="14"/>
      <c r="G479" s="40"/>
      <c r="Q479" s="30"/>
      <c r="R479" s="31"/>
      <c r="S479" s="20"/>
      <c r="T479" s="31"/>
      <c r="U479" s="22" t="b">
        <v>0</v>
      </c>
      <c r="V479" s="32"/>
    </row>
    <row r="480">
      <c r="A480" s="48"/>
      <c r="B480" s="11"/>
      <c r="C480" s="42"/>
      <c r="D480" s="13"/>
      <c r="E480" s="14"/>
      <c r="G480" s="40"/>
      <c r="Q480" s="30"/>
      <c r="R480" s="31"/>
      <c r="S480" s="20"/>
      <c r="T480" s="31"/>
      <c r="U480" s="22" t="b">
        <v>0</v>
      </c>
      <c r="V480" s="32"/>
    </row>
    <row r="481">
      <c r="A481" s="48"/>
      <c r="B481" s="49"/>
      <c r="C481" s="42"/>
      <c r="D481" s="13"/>
      <c r="E481" s="14"/>
      <c r="G481" s="40"/>
      <c r="Q481" s="30"/>
      <c r="R481" s="31"/>
      <c r="S481" s="20"/>
      <c r="T481" s="31"/>
      <c r="U481" s="22" t="b">
        <v>0</v>
      </c>
      <c r="V481" s="32"/>
    </row>
    <row r="482">
      <c r="A482" s="48"/>
      <c r="B482" s="11"/>
      <c r="C482" s="42"/>
      <c r="D482" s="13"/>
      <c r="E482" s="14"/>
      <c r="G482" s="40"/>
      <c r="Q482" s="30"/>
      <c r="R482" s="31"/>
      <c r="S482" s="20"/>
      <c r="T482" s="31"/>
      <c r="U482" s="22" t="b">
        <v>0</v>
      </c>
      <c r="V482" s="32"/>
    </row>
    <row r="483">
      <c r="A483" s="48"/>
      <c r="B483" s="11"/>
      <c r="C483" s="42"/>
      <c r="D483" s="13"/>
      <c r="E483" s="14"/>
      <c r="G483" s="40"/>
      <c r="Q483" s="30"/>
      <c r="R483" s="31"/>
      <c r="S483" s="20"/>
      <c r="T483" s="31"/>
      <c r="U483" s="22" t="b">
        <v>0</v>
      </c>
      <c r="V483" s="32"/>
    </row>
    <row r="484">
      <c r="A484" s="48"/>
      <c r="B484" s="49"/>
      <c r="C484" s="42"/>
      <c r="D484" s="13"/>
      <c r="E484" s="14"/>
      <c r="G484" s="40"/>
      <c r="Q484" s="30"/>
      <c r="R484" s="31"/>
      <c r="S484" s="20"/>
      <c r="T484" s="31"/>
      <c r="U484" s="22" t="b">
        <v>0</v>
      </c>
      <c r="V484" s="32"/>
    </row>
    <row r="485">
      <c r="A485" s="48"/>
      <c r="B485" s="11"/>
      <c r="C485" s="42"/>
      <c r="D485" s="13"/>
      <c r="E485" s="14"/>
      <c r="G485" s="40"/>
      <c r="Q485" s="30"/>
      <c r="R485" s="31"/>
      <c r="S485" s="20"/>
      <c r="T485" s="31"/>
      <c r="U485" s="22" t="b">
        <v>0</v>
      </c>
      <c r="V485" s="32"/>
    </row>
    <row r="486">
      <c r="A486" s="48"/>
      <c r="B486" s="11"/>
      <c r="C486" s="42"/>
      <c r="D486" s="13"/>
      <c r="E486" s="14"/>
      <c r="G486" s="40"/>
      <c r="Q486" s="30"/>
      <c r="R486" s="31"/>
      <c r="S486" s="20"/>
      <c r="T486" s="31"/>
      <c r="U486" s="22" t="b">
        <v>0</v>
      </c>
      <c r="V486" s="32"/>
    </row>
    <row r="487">
      <c r="A487" s="48"/>
      <c r="B487" s="11"/>
      <c r="C487" s="42"/>
      <c r="D487" s="13"/>
      <c r="E487" s="14"/>
      <c r="G487" s="40"/>
      <c r="Q487" s="30"/>
      <c r="R487" s="31"/>
      <c r="S487" s="20"/>
      <c r="T487" s="31"/>
      <c r="U487" s="22" t="b">
        <v>0</v>
      </c>
      <c r="V487" s="32"/>
    </row>
    <row r="488">
      <c r="A488" s="48"/>
      <c r="B488" s="11"/>
      <c r="C488" s="42"/>
      <c r="D488" s="13"/>
      <c r="E488" s="14"/>
      <c r="G488" s="40"/>
      <c r="Q488" s="30"/>
      <c r="R488" s="31"/>
      <c r="S488" s="20"/>
      <c r="T488" s="31"/>
      <c r="U488" s="22" t="b">
        <v>0</v>
      </c>
      <c r="V488" s="32"/>
    </row>
    <row r="489">
      <c r="A489" s="48"/>
      <c r="B489" s="11"/>
      <c r="C489" s="42"/>
      <c r="D489" s="13"/>
      <c r="E489" s="14"/>
      <c r="G489" s="40"/>
      <c r="Q489" s="30"/>
      <c r="R489" s="31"/>
      <c r="S489" s="20"/>
      <c r="T489" s="31"/>
      <c r="U489" s="22" t="b">
        <v>0</v>
      </c>
      <c r="V489" s="32"/>
    </row>
    <row r="490">
      <c r="A490" s="48"/>
      <c r="B490" s="11"/>
      <c r="C490" s="42"/>
      <c r="D490" s="13"/>
      <c r="E490" s="14"/>
      <c r="G490" s="40"/>
      <c r="Q490" s="30"/>
      <c r="R490" s="31"/>
      <c r="S490" s="20"/>
      <c r="T490" s="31"/>
      <c r="U490" s="22" t="b">
        <v>0</v>
      </c>
      <c r="V490" s="32"/>
    </row>
    <row r="491">
      <c r="A491" s="48"/>
      <c r="B491" s="49"/>
      <c r="C491" s="42"/>
      <c r="D491" s="13"/>
      <c r="E491" s="14"/>
      <c r="G491" s="40"/>
      <c r="Q491" s="30"/>
      <c r="R491" s="31"/>
      <c r="S491" s="20"/>
      <c r="T491" s="31"/>
      <c r="U491" s="22" t="b">
        <v>0</v>
      </c>
      <c r="V491" s="32"/>
    </row>
    <row r="492">
      <c r="A492" s="48"/>
      <c r="B492" s="11"/>
      <c r="C492" s="42"/>
      <c r="D492" s="13"/>
      <c r="E492" s="14"/>
      <c r="G492" s="40"/>
      <c r="Q492" s="30"/>
      <c r="R492" s="31"/>
      <c r="S492" s="20"/>
      <c r="T492" s="31"/>
      <c r="U492" s="22" t="b">
        <v>0</v>
      </c>
      <c r="V492" s="32"/>
    </row>
    <row r="493">
      <c r="A493" s="48"/>
      <c r="B493" s="11"/>
      <c r="C493" s="42"/>
      <c r="D493" s="13"/>
      <c r="E493" s="14"/>
      <c r="G493" s="40"/>
      <c r="Q493" s="30"/>
      <c r="R493" s="31"/>
      <c r="S493" s="20"/>
      <c r="T493" s="31"/>
      <c r="U493" s="22" t="b">
        <v>0</v>
      </c>
      <c r="V493" s="32"/>
    </row>
    <row r="494">
      <c r="A494" s="48"/>
      <c r="B494" s="11"/>
      <c r="C494" s="42"/>
      <c r="D494" s="13"/>
      <c r="E494" s="14"/>
      <c r="G494" s="40"/>
      <c r="Q494" s="30"/>
      <c r="R494" s="31"/>
      <c r="S494" s="20"/>
      <c r="T494" s="31"/>
      <c r="U494" s="22" t="b">
        <v>0</v>
      </c>
      <c r="V494" s="32"/>
    </row>
    <row r="495">
      <c r="A495" s="48"/>
      <c r="B495" s="49"/>
      <c r="C495" s="42"/>
      <c r="D495" s="13"/>
      <c r="E495" s="14"/>
      <c r="G495" s="40"/>
      <c r="Q495" s="30"/>
      <c r="R495" s="31"/>
      <c r="S495" s="20"/>
      <c r="T495" s="31"/>
      <c r="U495" s="22" t="b">
        <v>0</v>
      </c>
      <c r="V495" s="32"/>
    </row>
    <row r="496">
      <c r="A496" s="48"/>
      <c r="B496" s="11"/>
      <c r="C496" s="42"/>
      <c r="D496" s="13"/>
      <c r="E496" s="14"/>
      <c r="G496" s="40"/>
      <c r="Q496" s="30"/>
      <c r="R496" s="31"/>
      <c r="S496" s="20"/>
      <c r="T496" s="31"/>
      <c r="U496" s="22" t="b">
        <v>0</v>
      </c>
      <c r="V496" s="32"/>
    </row>
    <row r="497">
      <c r="A497" s="48"/>
      <c r="B497" s="11"/>
      <c r="C497" s="42"/>
      <c r="D497" s="13"/>
      <c r="E497" s="14"/>
      <c r="G497" s="40"/>
      <c r="Q497" s="30"/>
      <c r="R497" s="31"/>
      <c r="S497" s="20"/>
      <c r="T497" s="31"/>
      <c r="U497" s="22" t="b">
        <v>0</v>
      </c>
      <c r="V497" s="32"/>
    </row>
    <row r="498">
      <c r="A498" s="48"/>
      <c r="B498" s="11"/>
      <c r="C498" s="42"/>
      <c r="D498" s="13"/>
      <c r="E498" s="14"/>
      <c r="G498" s="40"/>
      <c r="Q498" s="30"/>
      <c r="R498" s="31"/>
      <c r="S498" s="20"/>
      <c r="T498" s="31"/>
      <c r="U498" s="22" t="b">
        <v>0</v>
      </c>
      <c r="V498" s="32"/>
    </row>
    <row r="499">
      <c r="A499" s="48"/>
      <c r="B499" s="49"/>
      <c r="C499" s="42"/>
      <c r="D499" s="13"/>
      <c r="E499" s="14"/>
      <c r="G499" s="40"/>
      <c r="Q499" s="30"/>
      <c r="R499" s="31"/>
      <c r="S499" s="20"/>
      <c r="T499" s="31"/>
      <c r="U499" s="22" t="b">
        <v>0</v>
      </c>
      <c r="V499" s="32"/>
    </row>
    <row r="500">
      <c r="A500" s="48"/>
      <c r="B500" s="11"/>
      <c r="C500" s="42"/>
      <c r="D500" s="13"/>
      <c r="E500" s="14"/>
      <c r="G500" s="40"/>
      <c r="Q500" s="30"/>
      <c r="R500" s="31"/>
      <c r="S500" s="20"/>
      <c r="T500" s="31"/>
      <c r="U500" s="22" t="b">
        <v>0</v>
      </c>
      <c r="V500" s="32"/>
    </row>
    <row r="501">
      <c r="A501" s="48"/>
      <c r="B501" s="49"/>
      <c r="C501" s="42"/>
      <c r="D501" s="13"/>
      <c r="E501" s="14"/>
      <c r="G501" s="40"/>
      <c r="Q501" s="30"/>
      <c r="R501" s="31"/>
      <c r="S501" s="20"/>
      <c r="T501" s="31"/>
      <c r="U501" s="22" t="b">
        <v>0</v>
      </c>
      <c r="V501" s="32"/>
    </row>
    <row r="502">
      <c r="A502" s="48"/>
      <c r="B502" s="11"/>
      <c r="C502" s="42"/>
      <c r="D502" s="13"/>
      <c r="E502" s="14"/>
      <c r="G502" s="40"/>
      <c r="Q502" s="30"/>
      <c r="R502" s="31"/>
      <c r="S502" s="20"/>
      <c r="T502" s="31"/>
      <c r="U502" s="22" t="b">
        <v>0</v>
      </c>
      <c r="V502" s="32"/>
    </row>
    <row r="503">
      <c r="A503" s="48"/>
      <c r="B503" s="11"/>
      <c r="C503" s="42"/>
      <c r="D503" s="13"/>
      <c r="E503" s="14"/>
      <c r="G503" s="40"/>
      <c r="Q503" s="30"/>
      <c r="R503" s="31"/>
      <c r="S503" s="20"/>
      <c r="T503" s="31"/>
      <c r="U503" s="22" t="b">
        <v>0</v>
      </c>
      <c r="V503" s="32"/>
    </row>
    <row r="504">
      <c r="A504" s="48"/>
      <c r="B504" s="11"/>
      <c r="C504" s="42"/>
      <c r="D504" s="13"/>
      <c r="E504" s="14"/>
      <c r="G504" s="40"/>
      <c r="Q504" s="30"/>
      <c r="R504" s="31"/>
      <c r="S504" s="20"/>
      <c r="T504" s="31"/>
      <c r="U504" s="22" t="b">
        <v>0</v>
      </c>
      <c r="V504" s="32"/>
    </row>
    <row r="505">
      <c r="A505" s="48"/>
      <c r="B505" s="11"/>
      <c r="C505" s="42"/>
      <c r="D505" s="13"/>
      <c r="E505" s="14"/>
      <c r="G505" s="40"/>
      <c r="Q505" s="30"/>
      <c r="R505" s="31"/>
      <c r="S505" s="20"/>
      <c r="T505" s="31"/>
      <c r="U505" s="22" t="b">
        <v>0</v>
      </c>
      <c r="V505" s="32"/>
    </row>
    <row r="506">
      <c r="A506" s="48"/>
      <c r="B506" s="11"/>
      <c r="C506" s="42"/>
      <c r="D506" s="13"/>
      <c r="E506" s="14"/>
      <c r="G506" s="40"/>
      <c r="Q506" s="30"/>
      <c r="R506" s="31"/>
      <c r="S506" s="20"/>
      <c r="T506" s="31"/>
      <c r="U506" s="22" t="b">
        <v>0</v>
      </c>
      <c r="V506" s="32"/>
    </row>
    <row r="507">
      <c r="A507" s="48"/>
      <c r="B507" s="11"/>
      <c r="C507" s="42"/>
      <c r="D507" s="13"/>
      <c r="E507" s="14"/>
      <c r="G507" s="40"/>
      <c r="Q507" s="30"/>
      <c r="R507" s="31"/>
      <c r="S507" s="20"/>
      <c r="T507" s="31"/>
      <c r="U507" s="22" t="b">
        <v>0</v>
      </c>
      <c r="V507" s="32"/>
    </row>
    <row r="508">
      <c r="A508" s="48"/>
      <c r="B508" s="11"/>
      <c r="C508" s="42"/>
      <c r="D508" s="13"/>
      <c r="E508" s="14"/>
      <c r="G508" s="40"/>
      <c r="Q508" s="30"/>
      <c r="R508" s="31"/>
      <c r="S508" s="20"/>
      <c r="T508" s="31"/>
      <c r="U508" s="22" t="b">
        <v>0</v>
      </c>
      <c r="V508" s="32"/>
    </row>
    <row r="509">
      <c r="A509" s="48"/>
      <c r="B509" s="11"/>
      <c r="C509" s="42"/>
      <c r="D509" s="13"/>
      <c r="E509" s="14"/>
      <c r="G509" s="40"/>
      <c r="Q509" s="30"/>
      <c r="R509" s="31"/>
      <c r="S509" s="20"/>
      <c r="T509" s="31"/>
      <c r="U509" s="22" t="b">
        <v>0</v>
      </c>
      <c r="V509" s="32"/>
    </row>
    <row r="510">
      <c r="A510" s="48"/>
      <c r="B510" s="11"/>
      <c r="C510" s="42"/>
      <c r="D510" s="13"/>
      <c r="E510" s="14"/>
      <c r="G510" s="40"/>
      <c r="Q510" s="30"/>
      <c r="R510" s="31"/>
      <c r="S510" s="20"/>
      <c r="T510" s="31"/>
      <c r="U510" s="22" t="b">
        <v>0</v>
      </c>
      <c r="V510" s="32"/>
    </row>
    <row r="511">
      <c r="A511" s="48"/>
      <c r="B511" s="11"/>
      <c r="C511" s="42"/>
      <c r="D511" s="13"/>
      <c r="E511" s="14"/>
      <c r="G511" s="40"/>
      <c r="Q511" s="30"/>
      <c r="R511" s="31"/>
      <c r="S511" s="20"/>
      <c r="T511" s="31"/>
      <c r="U511" s="22" t="b">
        <v>0</v>
      </c>
      <c r="V511" s="32"/>
    </row>
    <row r="512">
      <c r="A512" s="48"/>
      <c r="B512" s="11"/>
      <c r="C512" s="42"/>
      <c r="D512" s="13"/>
      <c r="E512" s="14"/>
      <c r="G512" s="40"/>
      <c r="Q512" s="30"/>
      <c r="R512" s="31"/>
      <c r="S512" s="20"/>
      <c r="T512" s="31"/>
      <c r="U512" s="22" t="b">
        <v>0</v>
      </c>
      <c r="V512" s="32"/>
    </row>
    <row r="513">
      <c r="A513" s="48"/>
      <c r="B513" s="11"/>
      <c r="C513" s="42"/>
      <c r="D513" s="13"/>
      <c r="E513" s="14"/>
      <c r="G513" s="40"/>
      <c r="Q513" s="30"/>
      <c r="R513" s="31"/>
      <c r="S513" s="20"/>
      <c r="T513" s="31"/>
      <c r="U513" s="22" t="b">
        <v>0</v>
      </c>
      <c r="V513" s="32"/>
    </row>
    <row r="514">
      <c r="A514" s="48"/>
      <c r="B514" s="11"/>
      <c r="C514" s="42"/>
      <c r="D514" s="13"/>
      <c r="E514" s="14"/>
      <c r="G514" s="40"/>
      <c r="Q514" s="30"/>
      <c r="R514" s="31"/>
      <c r="S514" s="20"/>
      <c r="T514" s="31"/>
      <c r="U514" s="22" t="b">
        <v>0</v>
      </c>
      <c r="V514" s="32"/>
    </row>
    <row r="515">
      <c r="A515" s="48"/>
      <c r="B515" s="49"/>
      <c r="C515" s="42"/>
      <c r="D515" s="13"/>
      <c r="E515" s="14"/>
      <c r="G515" s="40"/>
      <c r="Q515" s="30"/>
      <c r="R515" s="31"/>
      <c r="S515" s="20"/>
      <c r="T515" s="31"/>
      <c r="U515" s="22" t="b">
        <v>0</v>
      </c>
      <c r="V515" s="32"/>
    </row>
    <row r="516">
      <c r="A516" s="48"/>
      <c r="B516" s="11"/>
      <c r="C516" s="42"/>
      <c r="D516" s="13"/>
      <c r="E516" s="14"/>
      <c r="G516" s="40"/>
      <c r="Q516" s="30"/>
      <c r="R516" s="31"/>
      <c r="S516" s="20"/>
      <c r="T516" s="31"/>
      <c r="U516" s="22" t="b">
        <v>0</v>
      </c>
      <c r="V516" s="32"/>
    </row>
    <row r="517">
      <c r="A517" s="48"/>
      <c r="B517" s="11"/>
      <c r="C517" s="42"/>
      <c r="D517" s="13"/>
      <c r="E517" s="14"/>
      <c r="G517" s="40"/>
      <c r="Q517" s="30"/>
      <c r="R517" s="31"/>
      <c r="S517" s="20"/>
      <c r="T517" s="31"/>
      <c r="U517" s="22" t="b">
        <v>0</v>
      </c>
      <c r="V517" s="32"/>
    </row>
    <row r="518">
      <c r="A518" s="48"/>
      <c r="B518" s="11"/>
      <c r="C518" s="42"/>
      <c r="D518" s="13"/>
      <c r="E518" s="14"/>
      <c r="G518" s="40"/>
      <c r="Q518" s="30"/>
      <c r="R518" s="31"/>
      <c r="S518" s="20"/>
      <c r="T518" s="31"/>
      <c r="U518" s="22" t="b">
        <v>0</v>
      </c>
      <c r="V518" s="32"/>
    </row>
    <row r="519">
      <c r="A519" s="48"/>
      <c r="B519" s="11"/>
      <c r="C519" s="42"/>
      <c r="D519" s="13"/>
      <c r="E519" s="14"/>
      <c r="G519" s="40"/>
      <c r="Q519" s="30"/>
      <c r="R519" s="31"/>
      <c r="S519" s="20"/>
      <c r="T519" s="31"/>
      <c r="U519" s="22" t="b">
        <v>0</v>
      </c>
      <c r="V519" s="32"/>
    </row>
    <row r="520">
      <c r="A520" s="48"/>
      <c r="B520" s="49"/>
      <c r="C520" s="42"/>
      <c r="D520" s="13"/>
      <c r="E520" s="14"/>
      <c r="G520" s="40"/>
      <c r="Q520" s="30"/>
      <c r="R520" s="31"/>
      <c r="S520" s="20"/>
      <c r="T520" s="31"/>
      <c r="U520" s="22" t="b">
        <v>0</v>
      </c>
      <c r="V520" s="32"/>
    </row>
    <row r="521">
      <c r="A521" s="48"/>
      <c r="B521" s="11"/>
      <c r="C521" s="42"/>
      <c r="D521" s="13"/>
      <c r="E521" s="14"/>
      <c r="G521" s="40"/>
      <c r="Q521" s="30"/>
      <c r="R521" s="31"/>
      <c r="S521" s="20"/>
      <c r="T521" s="31"/>
      <c r="U521" s="22" t="b">
        <v>0</v>
      </c>
      <c r="V521" s="32"/>
    </row>
    <row r="522">
      <c r="A522" s="48"/>
      <c r="B522" s="11"/>
      <c r="C522" s="42"/>
      <c r="D522" s="13"/>
      <c r="E522" s="14"/>
      <c r="G522" s="40"/>
      <c r="Q522" s="30"/>
      <c r="R522" s="31"/>
      <c r="S522" s="20"/>
      <c r="T522" s="31"/>
      <c r="U522" s="22" t="b">
        <v>0</v>
      </c>
      <c r="V522" s="32"/>
    </row>
    <row r="523">
      <c r="A523" s="48"/>
      <c r="B523" s="11"/>
      <c r="C523" s="42"/>
      <c r="D523" s="13"/>
      <c r="E523" s="14"/>
      <c r="G523" s="40"/>
      <c r="Q523" s="30"/>
      <c r="R523" s="31"/>
      <c r="S523" s="20"/>
      <c r="T523" s="31"/>
      <c r="U523" s="22" t="b">
        <v>0</v>
      </c>
      <c r="V523" s="32"/>
    </row>
    <row r="524">
      <c r="A524" s="48"/>
      <c r="B524" s="11"/>
      <c r="C524" s="42"/>
      <c r="D524" s="13"/>
      <c r="E524" s="14"/>
      <c r="G524" s="40"/>
      <c r="Q524" s="30"/>
      <c r="R524" s="31"/>
      <c r="S524" s="20"/>
      <c r="T524" s="31"/>
      <c r="U524" s="22" t="b">
        <v>0</v>
      </c>
      <c r="V524" s="32"/>
    </row>
    <row r="525">
      <c r="A525" s="48"/>
      <c r="B525" s="11"/>
      <c r="C525" s="42"/>
      <c r="D525" s="13"/>
      <c r="E525" s="14"/>
      <c r="G525" s="40"/>
      <c r="Q525" s="30"/>
      <c r="R525" s="31"/>
      <c r="S525" s="20"/>
      <c r="T525" s="31"/>
      <c r="U525" s="22" t="b">
        <v>0</v>
      </c>
      <c r="V525" s="32"/>
    </row>
    <row r="526">
      <c r="A526" s="48"/>
      <c r="B526" s="11"/>
      <c r="C526" s="42"/>
      <c r="D526" s="13"/>
      <c r="E526" s="14"/>
      <c r="G526" s="40"/>
      <c r="Q526" s="30"/>
      <c r="R526" s="31"/>
      <c r="S526" s="20"/>
      <c r="T526" s="31"/>
      <c r="U526" s="22" t="b">
        <v>0</v>
      </c>
      <c r="V526" s="32"/>
    </row>
    <row r="527">
      <c r="A527" s="48"/>
      <c r="B527" s="11"/>
      <c r="C527" s="42"/>
      <c r="D527" s="13"/>
      <c r="E527" s="14"/>
      <c r="G527" s="40"/>
      <c r="Q527" s="30"/>
      <c r="R527" s="31"/>
      <c r="S527" s="20"/>
      <c r="T527" s="31"/>
      <c r="U527" s="22" t="b">
        <v>0</v>
      </c>
      <c r="V527" s="32"/>
    </row>
    <row r="528">
      <c r="A528" s="48"/>
      <c r="B528" s="11"/>
      <c r="C528" s="42"/>
      <c r="D528" s="13"/>
      <c r="E528" s="14"/>
      <c r="G528" s="40"/>
      <c r="Q528" s="30"/>
      <c r="R528" s="31"/>
      <c r="S528" s="20"/>
      <c r="T528" s="31"/>
      <c r="U528" s="22" t="b">
        <v>0</v>
      </c>
      <c r="V528" s="32"/>
    </row>
    <row r="529">
      <c r="A529" s="48"/>
      <c r="B529" s="11"/>
      <c r="C529" s="42"/>
      <c r="D529" s="13"/>
      <c r="E529" s="14"/>
      <c r="G529" s="40"/>
      <c r="Q529" s="30"/>
      <c r="R529" s="31"/>
      <c r="S529" s="20"/>
      <c r="T529" s="31"/>
      <c r="U529" s="22" t="b">
        <v>0</v>
      </c>
      <c r="V529" s="32"/>
    </row>
    <row r="530">
      <c r="A530" s="48"/>
      <c r="B530" s="11"/>
      <c r="C530" s="42"/>
      <c r="D530" s="13"/>
      <c r="E530" s="14"/>
      <c r="G530" s="40"/>
      <c r="Q530" s="30"/>
      <c r="R530" s="31"/>
      <c r="S530" s="20"/>
      <c r="T530" s="31"/>
      <c r="U530" s="22" t="b">
        <v>0</v>
      </c>
      <c r="V530" s="32"/>
    </row>
    <row r="531">
      <c r="A531" s="48"/>
      <c r="B531" s="49"/>
      <c r="C531" s="42"/>
      <c r="D531" s="13"/>
      <c r="E531" s="14"/>
      <c r="G531" s="40"/>
      <c r="Q531" s="30"/>
      <c r="R531" s="31"/>
      <c r="S531" s="20"/>
      <c r="T531" s="31"/>
      <c r="U531" s="22" t="b">
        <v>0</v>
      </c>
      <c r="V531" s="32"/>
    </row>
    <row r="532">
      <c r="A532" s="48"/>
      <c r="B532" s="11"/>
      <c r="C532" s="42"/>
      <c r="D532" s="13"/>
      <c r="E532" s="14"/>
      <c r="G532" s="40"/>
      <c r="Q532" s="30"/>
      <c r="R532" s="31"/>
      <c r="S532" s="20"/>
      <c r="T532" s="31"/>
      <c r="U532" s="22" t="b">
        <v>0</v>
      </c>
      <c r="V532" s="32"/>
    </row>
    <row r="533">
      <c r="A533" s="48"/>
      <c r="B533" s="11"/>
      <c r="C533" s="42"/>
      <c r="D533" s="13"/>
      <c r="E533" s="14"/>
      <c r="G533" s="40"/>
      <c r="Q533" s="30"/>
      <c r="R533" s="31"/>
      <c r="S533" s="20"/>
      <c r="T533" s="31"/>
      <c r="U533" s="22" t="b">
        <v>0</v>
      </c>
      <c r="V533" s="32"/>
    </row>
    <row r="534">
      <c r="A534" s="48"/>
      <c r="B534" s="11"/>
      <c r="C534" s="42"/>
      <c r="D534" s="13"/>
      <c r="E534" s="14"/>
      <c r="G534" s="40"/>
      <c r="Q534" s="30"/>
      <c r="R534" s="31"/>
      <c r="S534" s="20"/>
      <c r="T534" s="31"/>
      <c r="U534" s="22" t="b">
        <v>0</v>
      </c>
      <c r="V534" s="32"/>
    </row>
    <row r="535">
      <c r="A535" s="48"/>
      <c r="B535" s="11"/>
      <c r="C535" s="42"/>
      <c r="D535" s="13"/>
      <c r="E535" s="14"/>
      <c r="G535" s="40"/>
      <c r="Q535" s="30"/>
      <c r="R535" s="31"/>
      <c r="S535" s="20"/>
      <c r="T535" s="31"/>
      <c r="U535" s="22" t="b">
        <v>0</v>
      </c>
      <c r="V535" s="32"/>
    </row>
    <row r="536">
      <c r="A536" s="48"/>
      <c r="B536" s="11"/>
      <c r="C536" s="42"/>
      <c r="D536" s="13"/>
      <c r="E536" s="14"/>
      <c r="G536" s="40"/>
      <c r="Q536" s="30"/>
      <c r="R536" s="31"/>
      <c r="S536" s="20"/>
      <c r="T536" s="31"/>
      <c r="U536" s="22" t="b">
        <v>0</v>
      </c>
      <c r="V536" s="32"/>
    </row>
    <row r="537">
      <c r="A537" s="48"/>
      <c r="B537" s="11"/>
      <c r="C537" s="42"/>
      <c r="D537" s="13"/>
      <c r="E537" s="14"/>
      <c r="G537" s="40"/>
      <c r="Q537" s="30"/>
      <c r="R537" s="31"/>
      <c r="S537" s="20"/>
      <c r="T537" s="31"/>
      <c r="U537" s="22" t="b">
        <v>0</v>
      </c>
      <c r="V537" s="32"/>
    </row>
    <row r="538">
      <c r="A538" s="48"/>
      <c r="B538" s="11"/>
      <c r="C538" s="42"/>
      <c r="D538" s="13"/>
      <c r="E538" s="14"/>
      <c r="G538" s="40"/>
      <c r="Q538" s="30"/>
      <c r="R538" s="31"/>
      <c r="S538" s="20"/>
      <c r="T538" s="31"/>
      <c r="U538" s="22" t="b">
        <v>0</v>
      </c>
      <c r="V538" s="32"/>
    </row>
    <row r="539">
      <c r="A539" s="48"/>
      <c r="B539" s="11"/>
      <c r="C539" s="42"/>
      <c r="D539" s="13"/>
      <c r="E539" s="14"/>
      <c r="G539" s="40"/>
      <c r="Q539" s="30"/>
      <c r="R539" s="31"/>
      <c r="S539" s="20"/>
      <c r="T539" s="31"/>
      <c r="U539" s="22" t="b">
        <v>0</v>
      </c>
      <c r="V539" s="32"/>
    </row>
    <row r="540">
      <c r="A540" s="48"/>
      <c r="B540" s="11"/>
      <c r="C540" s="42"/>
      <c r="D540" s="13"/>
      <c r="E540" s="14"/>
      <c r="G540" s="40"/>
      <c r="Q540" s="30"/>
      <c r="R540" s="31"/>
      <c r="S540" s="20"/>
      <c r="T540" s="31"/>
      <c r="U540" s="22" t="b">
        <v>0</v>
      </c>
      <c r="V540" s="32"/>
    </row>
    <row r="541">
      <c r="A541" s="48"/>
      <c r="B541" s="11"/>
      <c r="C541" s="42"/>
      <c r="D541" s="13"/>
      <c r="E541" s="14"/>
      <c r="G541" s="40"/>
      <c r="Q541" s="30"/>
      <c r="R541" s="31"/>
      <c r="S541" s="20"/>
      <c r="T541" s="31"/>
      <c r="U541" s="22" t="b">
        <v>0</v>
      </c>
      <c r="V541" s="32"/>
    </row>
    <row r="542">
      <c r="A542" s="48"/>
      <c r="B542" s="11"/>
      <c r="C542" s="42"/>
      <c r="D542" s="13"/>
      <c r="E542" s="14"/>
      <c r="G542" s="40"/>
      <c r="Q542" s="30"/>
      <c r="R542" s="31"/>
      <c r="S542" s="20"/>
      <c r="T542" s="31"/>
      <c r="U542" s="22" t="b">
        <v>0</v>
      </c>
      <c r="V542" s="32"/>
    </row>
    <row r="543">
      <c r="A543" s="48"/>
      <c r="B543" s="11"/>
      <c r="C543" s="42"/>
      <c r="D543" s="13"/>
      <c r="E543" s="14"/>
      <c r="G543" s="40"/>
      <c r="Q543" s="30"/>
      <c r="R543" s="31"/>
      <c r="S543" s="20"/>
      <c r="T543" s="31"/>
      <c r="U543" s="22" t="b">
        <v>0</v>
      </c>
      <c r="V543" s="32"/>
    </row>
    <row r="544">
      <c r="A544" s="48"/>
      <c r="B544" s="11"/>
      <c r="C544" s="42"/>
      <c r="D544" s="13"/>
      <c r="E544" s="14"/>
      <c r="G544" s="40"/>
      <c r="Q544" s="30"/>
      <c r="R544" s="31"/>
      <c r="S544" s="20"/>
      <c r="T544" s="31"/>
      <c r="U544" s="22" t="b">
        <v>0</v>
      </c>
      <c r="V544" s="32"/>
    </row>
    <row r="545">
      <c r="A545" s="48"/>
      <c r="B545" s="11"/>
      <c r="C545" s="42"/>
      <c r="D545" s="13"/>
      <c r="E545" s="14"/>
      <c r="G545" s="40"/>
      <c r="Q545" s="30"/>
      <c r="R545" s="31"/>
      <c r="S545" s="20"/>
      <c r="T545" s="31"/>
      <c r="U545" s="22" t="b">
        <v>0</v>
      </c>
      <c r="V545" s="32"/>
    </row>
    <row r="546">
      <c r="A546" s="48"/>
      <c r="B546" s="11"/>
      <c r="C546" s="42"/>
      <c r="D546" s="13"/>
      <c r="E546" s="14"/>
      <c r="G546" s="40"/>
      <c r="Q546" s="30"/>
      <c r="R546" s="31"/>
      <c r="S546" s="20"/>
      <c r="T546" s="31"/>
      <c r="U546" s="22" t="b">
        <v>0</v>
      </c>
      <c r="V546" s="32"/>
    </row>
    <row r="547">
      <c r="A547" s="48"/>
      <c r="B547" s="11"/>
      <c r="C547" s="42"/>
      <c r="D547" s="13"/>
      <c r="E547" s="14"/>
      <c r="G547" s="40"/>
      <c r="Q547" s="30"/>
      <c r="R547" s="31"/>
      <c r="S547" s="20"/>
      <c r="T547" s="31"/>
      <c r="U547" s="22" t="b">
        <v>0</v>
      </c>
      <c r="V547" s="32"/>
    </row>
    <row r="548">
      <c r="A548" s="48"/>
      <c r="B548" s="11"/>
      <c r="C548" s="42"/>
      <c r="D548" s="13"/>
      <c r="E548" s="14"/>
      <c r="G548" s="40"/>
      <c r="Q548" s="30"/>
      <c r="R548" s="31"/>
      <c r="S548" s="20"/>
      <c r="T548" s="31"/>
      <c r="U548" s="22" t="b">
        <v>0</v>
      </c>
      <c r="V548" s="32"/>
    </row>
    <row r="549">
      <c r="A549" s="48"/>
      <c r="B549" s="11"/>
      <c r="C549" s="42"/>
      <c r="D549" s="13"/>
      <c r="E549" s="14"/>
      <c r="G549" s="40"/>
      <c r="Q549" s="30"/>
      <c r="R549" s="31"/>
      <c r="S549" s="20"/>
      <c r="T549" s="31"/>
      <c r="U549" s="22" t="b">
        <v>0</v>
      </c>
      <c r="V549" s="32"/>
    </row>
    <row r="550">
      <c r="A550" s="48"/>
      <c r="B550" s="11"/>
      <c r="C550" s="42"/>
      <c r="D550" s="13"/>
      <c r="E550" s="14"/>
      <c r="G550" s="40"/>
      <c r="Q550" s="30"/>
      <c r="R550" s="31"/>
      <c r="S550" s="20"/>
      <c r="T550" s="31"/>
      <c r="U550" s="22" t="b">
        <v>0</v>
      </c>
      <c r="V550" s="32"/>
    </row>
    <row r="551">
      <c r="A551" s="48"/>
      <c r="B551" s="11"/>
      <c r="C551" s="42"/>
      <c r="D551" s="13"/>
      <c r="E551" s="14"/>
      <c r="G551" s="40"/>
      <c r="Q551" s="30"/>
      <c r="R551" s="31"/>
      <c r="S551" s="20"/>
      <c r="T551" s="31"/>
      <c r="U551" s="22" t="b">
        <v>0</v>
      </c>
      <c r="V551" s="32"/>
    </row>
    <row r="552">
      <c r="A552" s="48"/>
      <c r="B552" s="11"/>
      <c r="C552" s="42"/>
      <c r="D552" s="13"/>
      <c r="E552" s="14"/>
      <c r="G552" s="40"/>
      <c r="Q552" s="30"/>
      <c r="R552" s="31"/>
      <c r="S552" s="20"/>
      <c r="T552" s="31"/>
      <c r="U552" s="22" t="b">
        <v>0</v>
      </c>
      <c r="V552" s="32"/>
    </row>
    <row r="553">
      <c r="A553" s="48"/>
      <c r="B553" s="11"/>
      <c r="C553" s="42"/>
      <c r="D553" s="13"/>
      <c r="E553" s="14"/>
      <c r="G553" s="40"/>
      <c r="Q553" s="30"/>
      <c r="R553" s="31"/>
      <c r="S553" s="20"/>
      <c r="T553" s="31"/>
      <c r="U553" s="22" t="b">
        <v>0</v>
      </c>
      <c r="V553" s="32"/>
    </row>
    <row r="554">
      <c r="A554" s="48"/>
      <c r="B554" s="11"/>
      <c r="C554" s="42"/>
      <c r="D554" s="13"/>
      <c r="E554" s="14"/>
      <c r="G554" s="40"/>
      <c r="Q554" s="30"/>
      <c r="R554" s="31"/>
      <c r="S554" s="20"/>
      <c r="T554" s="31"/>
      <c r="U554" s="22" t="b">
        <v>0</v>
      </c>
      <c r="V554" s="32"/>
    </row>
    <row r="555">
      <c r="A555" s="48"/>
      <c r="B555" s="49"/>
      <c r="C555" s="42"/>
      <c r="D555" s="13"/>
      <c r="E555" s="14"/>
      <c r="G555" s="40"/>
      <c r="Q555" s="30"/>
      <c r="R555" s="31"/>
      <c r="S555" s="20"/>
      <c r="T555" s="31"/>
      <c r="U555" s="22" t="b">
        <v>0</v>
      </c>
      <c r="V555" s="32"/>
    </row>
    <row r="556">
      <c r="A556" s="48"/>
      <c r="B556" s="11"/>
      <c r="C556" s="42"/>
      <c r="D556" s="13"/>
      <c r="E556" s="14"/>
      <c r="G556" s="40"/>
      <c r="Q556" s="30"/>
      <c r="R556" s="31"/>
      <c r="S556" s="20"/>
      <c r="T556" s="31"/>
      <c r="U556" s="22" t="b">
        <v>0</v>
      </c>
      <c r="V556" s="32"/>
    </row>
    <row r="557">
      <c r="A557" s="48"/>
      <c r="B557" s="11"/>
      <c r="C557" s="42"/>
      <c r="D557" s="13"/>
      <c r="E557" s="14"/>
      <c r="G557" s="40"/>
      <c r="Q557" s="30"/>
      <c r="R557" s="31"/>
      <c r="S557" s="20"/>
      <c r="T557" s="31"/>
      <c r="U557" s="22" t="b">
        <v>0</v>
      </c>
      <c r="V557" s="32"/>
    </row>
    <row r="558">
      <c r="A558" s="48"/>
      <c r="B558" s="11"/>
      <c r="C558" s="42"/>
      <c r="D558" s="13"/>
      <c r="E558" s="14"/>
      <c r="G558" s="40"/>
      <c r="Q558" s="30"/>
      <c r="R558" s="31"/>
      <c r="S558" s="20"/>
      <c r="T558" s="31"/>
      <c r="U558" s="22" t="b">
        <v>0</v>
      </c>
      <c r="V558" s="32"/>
    </row>
    <row r="559">
      <c r="A559" s="48"/>
      <c r="B559" s="11"/>
      <c r="C559" s="42"/>
      <c r="D559" s="13"/>
      <c r="E559" s="14"/>
      <c r="G559" s="40"/>
      <c r="Q559" s="30"/>
      <c r="R559" s="31"/>
      <c r="S559" s="20"/>
      <c r="T559" s="31"/>
      <c r="U559" s="22" t="b">
        <v>0</v>
      </c>
      <c r="V559" s="32"/>
    </row>
    <row r="560">
      <c r="A560" s="48"/>
      <c r="B560" s="11"/>
      <c r="C560" s="42"/>
      <c r="D560" s="13"/>
      <c r="E560" s="14"/>
      <c r="G560" s="40"/>
      <c r="Q560" s="30"/>
      <c r="R560" s="31"/>
      <c r="S560" s="20"/>
      <c r="T560" s="31"/>
      <c r="U560" s="22" t="b">
        <v>0</v>
      </c>
      <c r="V560" s="32"/>
    </row>
    <row r="561">
      <c r="A561" s="48"/>
      <c r="B561" s="11"/>
      <c r="C561" s="42"/>
      <c r="D561" s="13"/>
      <c r="E561" s="14"/>
      <c r="G561" s="40"/>
      <c r="Q561" s="30"/>
      <c r="R561" s="31"/>
      <c r="S561" s="20"/>
      <c r="T561" s="31"/>
      <c r="U561" s="22" t="b">
        <v>0</v>
      </c>
      <c r="V561" s="32"/>
    </row>
    <row r="562">
      <c r="A562" s="48"/>
      <c r="B562" s="11"/>
      <c r="C562" s="42"/>
      <c r="D562" s="13"/>
      <c r="E562" s="14"/>
      <c r="G562" s="40"/>
      <c r="Q562" s="30"/>
      <c r="R562" s="31"/>
      <c r="S562" s="20"/>
      <c r="T562" s="31"/>
      <c r="U562" s="22" t="b">
        <v>0</v>
      </c>
      <c r="V562" s="32"/>
    </row>
    <row r="563">
      <c r="A563" s="48"/>
      <c r="B563" s="11"/>
      <c r="C563" s="42"/>
      <c r="D563" s="13"/>
      <c r="E563" s="14"/>
      <c r="G563" s="40"/>
      <c r="Q563" s="30"/>
      <c r="R563" s="31"/>
      <c r="S563" s="20"/>
      <c r="T563" s="31"/>
      <c r="U563" s="22" t="b">
        <v>0</v>
      </c>
      <c r="V563" s="32"/>
    </row>
    <row r="564">
      <c r="A564" s="48"/>
      <c r="B564" s="11"/>
      <c r="C564" s="42"/>
      <c r="D564" s="13"/>
      <c r="E564" s="14"/>
      <c r="G564" s="40"/>
      <c r="Q564" s="30"/>
      <c r="R564" s="31"/>
      <c r="S564" s="20"/>
      <c r="T564" s="31"/>
      <c r="U564" s="22" t="b">
        <v>0</v>
      </c>
      <c r="V564" s="32"/>
    </row>
    <row r="565">
      <c r="A565" s="48"/>
      <c r="B565" s="49"/>
      <c r="C565" s="42"/>
      <c r="D565" s="13"/>
      <c r="E565" s="14"/>
      <c r="G565" s="40"/>
      <c r="Q565" s="30"/>
      <c r="R565" s="31"/>
      <c r="S565" s="20"/>
      <c r="T565" s="31"/>
      <c r="U565" s="22" t="b">
        <v>0</v>
      </c>
      <c r="V565" s="32"/>
    </row>
    <row r="566">
      <c r="A566" s="48"/>
      <c r="B566" s="11"/>
      <c r="C566" s="42"/>
      <c r="D566" s="13"/>
      <c r="E566" s="14"/>
      <c r="G566" s="40"/>
      <c r="Q566" s="30"/>
      <c r="R566" s="31"/>
      <c r="S566" s="20"/>
      <c r="T566" s="31"/>
      <c r="U566" s="22" t="b">
        <v>0</v>
      </c>
      <c r="V566" s="32"/>
    </row>
    <row r="567">
      <c r="A567" s="48"/>
      <c r="B567" s="11"/>
      <c r="C567" s="42"/>
      <c r="D567" s="13"/>
      <c r="E567" s="14"/>
      <c r="G567" s="40"/>
      <c r="Q567" s="30"/>
      <c r="R567" s="31"/>
      <c r="S567" s="20"/>
      <c r="T567" s="31"/>
      <c r="U567" s="22" t="b">
        <v>0</v>
      </c>
      <c r="V567" s="32"/>
    </row>
    <row r="568">
      <c r="A568" s="48"/>
      <c r="B568" s="11"/>
      <c r="C568" s="42"/>
      <c r="D568" s="13"/>
      <c r="E568" s="14"/>
      <c r="G568" s="40"/>
      <c r="Q568" s="30"/>
      <c r="R568" s="31"/>
      <c r="S568" s="20"/>
      <c r="T568" s="31"/>
      <c r="U568" s="22" t="b">
        <v>0</v>
      </c>
      <c r="V568" s="32"/>
    </row>
    <row r="569">
      <c r="A569" s="48"/>
      <c r="B569" s="11"/>
      <c r="C569" s="42"/>
      <c r="D569" s="13"/>
      <c r="E569" s="14"/>
      <c r="G569" s="40"/>
      <c r="Q569" s="30"/>
      <c r="R569" s="31"/>
      <c r="S569" s="20"/>
      <c r="T569" s="31"/>
      <c r="U569" s="22" t="b">
        <v>0</v>
      </c>
      <c r="V569" s="32"/>
    </row>
    <row r="570">
      <c r="A570" s="48"/>
      <c r="B570" s="11"/>
      <c r="C570" s="42"/>
      <c r="D570" s="13"/>
      <c r="E570" s="14"/>
      <c r="G570" s="40"/>
      <c r="Q570" s="30"/>
      <c r="R570" s="31"/>
      <c r="S570" s="20"/>
      <c r="T570" s="31"/>
      <c r="U570" s="22" t="b">
        <v>0</v>
      </c>
      <c r="V570" s="32"/>
    </row>
    <row r="571">
      <c r="A571" s="48"/>
      <c r="B571" s="11"/>
      <c r="C571" s="42"/>
      <c r="D571" s="13"/>
      <c r="E571" s="14"/>
      <c r="G571" s="40"/>
      <c r="Q571" s="30"/>
      <c r="R571" s="31"/>
      <c r="S571" s="20"/>
      <c r="T571" s="31"/>
      <c r="U571" s="22" t="b">
        <v>0</v>
      </c>
      <c r="V571" s="32"/>
    </row>
    <row r="572">
      <c r="A572" s="48"/>
      <c r="B572" s="11"/>
      <c r="C572" s="42"/>
      <c r="D572" s="13"/>
      <c r="E572" s="14"/>
      <c r="G572" s="40"/>
      <c r="Q572" s="30"/>
      <c r="R572" s="31"/>
      <c r="S572" s="20"/>
      <c r="T572" s="31"/>
      <c r="U572" s="22" t="b">
        <v>0</v>
      </c>
      <c r="V572" s="32"/>
    </row>
    <row r="573">
      <c r="A573" s="48"/>
      <c r="B573" s="11"/>
      <c r="C573" s="42"/>
      <c r="D573" s="13"/>
      <c r="E573" s="14"/>
      <c r="G573" s="40"/>
      <c r="Q573" s="30"/>
      <c r="R573" s="31"/>
      <c r="S573" s="20"/>
      <c r="T573" s="31"/>
      <c r="U573" s="22" t="b">
        <v>0</v>
      </c>
      <c r="V573" s="32"/>
    </row>
    <row r="574">
      <c r="A574" s="48"/>
      <c r="B574" s="11"/>
      <c r="C574" s="42"/>
      <c r="D574" s="13"/>
      <c r="E574" s="14"/>
      <c r="G574" s="40"/>
      <c r="Q574" s="30"/>
      <c r="R574" s="31"/>
      <c r="S574" s="20"/>
      <c r="T574" s="31"/>
      <c r="U574" s="22" t="b">
        <v>0</v>
      </c>
      <c r="V574" s="32"/>
    </row>
    <row r="575">
      <c r="A575" s="48"/>
      <c r="B575" s="11"/>
      <c r="C575" s="42"/>
      <c r="D575" s="13"/>
      <c r="E575" s="14"/>
      <c r="G575" s="40"/>
      <c r="Q575" s="30"/>
      <c r="R575" s="31"/>
      <c r="S575" s="20"/>
      <c r="T575" s="31"/>
      <c r="U575" s="22" t="b">
        <v>0</v>
      </c>
      <c r="V575" s="32"/>
    </row>
    <row r="576">
      <c r="A576" s="48"/>
      <c r="B576" s="11"/>
      <c r="C576" s="42"/>
      <c r="D576" s="13"/>
      <c r="E576" s="14"/>
      <c r="G576" s="40"/>
      <c r="Q576" s="30"/>
      <c r="R576" s="31"/>
      <c r="S576" s="20"/>
      <c r="T576" s="31"/>
      <c r="U576" s="22" t="b">
        <v>0</v>
      </c>
      <c r="V576" s="32"/>
    </row>
    <row r="577">
      <c r="A577" s="48"/>
      <c r="B577" s="11"/>
      <c r="C577" s="42"/>
      <c r="D577" s="13"/>
      <c r="E577" s="14"/>
      <c r="G577" s="40"/>
      <c r="Q577" s="30"/>
      <c r="R577" s="31"/>
      <c r="S577" s="20"/>
      <c r="T577" s="31"/>
      <c r="U577" s="22" t="b">
        <v>0</v>
      </c>
      <c r="V577" s="32"/>
    </row>
    <row r="578">
      <c r="A578" s="48"/>
      <c r="B578" s="11"/>
      <c r="C578" s="42"/>
      <c r="D578" s="13"/>
      <c r="E578" s="14"/>
      <c r="G578" s="40"/>
      <c r="Q578" s="30"/>
      <c r="R578" s="31"/>
      <c r="S578" s="20"/>
      <c r="T578" s="31"/>
      <c r="U578" s="22" t="b">
        <v>0</v>
      </c>
      <c r="V578" s="32"/>
    </row>
    <row r="579">
      <c r="A579" s="48"/>
      <c r="B579" s="11"/>
      <c r="C579" s="42"/>
      <c r="D579" s="13"/>
      <c r="E579" s="14"/>
      <c r="G579" s="40"/>
      <c r="Q579" s="30"/>
      <c r="R579" s="31"/>
      <c r="S579" s="20"/>
      <c r="T579" s="31"/>
      <c r="U579" s="22" t="b">
        <v>0</v>
      </c>
      <c r="V579" s="32"/>
    </row>
    <row r="580">
      <c r="A580" s="48"/>
      <c r="B580" s="11"/>
      <c r="C580" s="42"/>
      <c r="D580" s="13"/>
      <c r="E580" s="14"/>
      <c r="G580" s="40"/>
      <c r="Q580" s="30"/>
      <c r="R580" s="31"/>
      <c r="S580" s="20"/>
      <c r="T580" s="31"/>
      <c r="U580" s="22" t="b">
        <v>0</v>
      </c>
      <c r="V580" s="32"/>
    </row>
    <row r="581">
      <c r="A581" s="48"/>
      <c r="B581" s="11"/>
      <c r="C581" s="42"/>
      <c r="D581" s="13"/>
      <c r="E581" s="14"/>
      <c r="G581" s="40"/>
      <c r="Q581" s="30"/>
      <c r="R581" s="31"/>
      <c r="S581" s="20"/>
      <c r="T581" s="31"/>
      <c r="U581" s="22" t="b">
        <v>0</v>
      </c>
      <c r="V581" s="32"/>
    </row>
    <row r="582">
      <c r="A582" s="48"/>
      <c r="B582" s="11"/>
      <c r="C582" s="42"/>
      <c r="D582" s="13"/>
      <c r="E582" s="14"/>
      <c r="G582" s="40"/>
      <c r="Q582" s="30"/>
      <c r="R582" s="31"/>
      <c r="S582" s="20"/>
      <c r="T582" s="31"/>
      <c r="U582" s="22" t="b">
        <v>0</v>
      </c>
      <c r="V582" s="32"/>
    </row>
    <row r="583">
      <c r="A583" s="48"/>
      <c r="B583" s="11"/>
      <c r="C583" s="42"/>
      <c r="D583" s="13"/>
      <c r="E583" s="14"/>
      <c r="G583" s="40"/>
      <c r="Q583" s="30"/>
      <c r="R583" s="31"/>
      <c r="S583" s="20"/>
      <c r="T583" s="31"/>
      <c r="U583" s="22" t="b">
        <v>0</v>
      </c>
      <c r="V583" s="32"/>
    </row>
    <row r="584">
      <c r="A584" s="48"/>
      <c r="B584" s="11"/>
      <c r="C584" s="42"/>
      <c r="D584" s="13"/>
      <c r="E584" s="14"/>
      <c r="G584" s="40"/>
      <c r="Q584" s="30"/>
      <c r="R584" s="31"/>
      <c r="S584" s="20"/>
      <c r="T584" s="31"/>
      <c r="U584" s="22" t="b">
        <v>0</v>
      </c>
      <c r="V584" s="32"/>
    </row>
    <row r="585">
      <c r="A585" s="48"/>
      <c r="B585" s="11"/>
      <c r="C585" s="42"/>
      <c r="D585" s="13"/>
      <c r="E585" s="14"/>
      <c r="G585" s="40"/>
      <c r="Q585" s="30"/>
      <c r="R585" s="31"/>
      <c r="S585" s="20"/>
      <c r="T585" s="31"/>
      <c r="U585" s="22" t="b">
        <v>0</v>
      </c>
      <c r="V585" s="32"/>
    </row>
    <row r="586">
      <c r="A586" s="48"/>
      <c r="B586" s="11"/>
      <c r="C586" s="42"/>
      <c r="D586" s="13"/>
      <c r="E586" s="14"/>
      <c r="G586" s="40"/>
      <c r="Q586" s="30"/>
      <c r="R586" s="31"/>
      <c r="S586" s="20"/>
      <c r="T586" s="31"/>
      <c r="U586" s="22" t="b">
        <v>0</v>
      </c>
      <c r="V586" s="32"/>
    </row>
    <row r="587">
      <c r="A587" s="48"/>
      <c r="B587" s="49"/>
      <c r="C587" s="42"/>
      <c r="D587" s="13"/>
      <c r="E587" s="14"/>
      <c r="G587" s="40"/>
      <c r="Q587" s="30"/>
      <c r="R587" s="31"/>
      <c r="S587" s="20"/>
      <c r="T587" s="31"/>
      <c r="U587" s="22" t="b">
        <v>0</v>
      </c>
      <c r="V587" s="32"/>
    </row>
    <row r="588">
      <c r="A588" s="48"/>
      <c r="B588" s="11"/>
      <c r="C588" s="42"/>
      <c r="D588" s="13"/>
      <c r="E588" s="14"/>
      <c r="G588" s="40"/>
      <c r="Q588" s="30"/>
      <c r="R588" s="31"/>
      <c r="S588" s="20"/>
      <c r="T588" s="31"/>
      <c r="U588" s="22" t="b">
        <v>0</v>
      </c>
      <c r="V588" s="32"/>
    </row>
    <row r="589">
      <c r="A589" s="48"/>
      <c r="B589" s="11"/>
      <c r="C589" s="42"/>
      <c r="D589" s="13"/>
      <c r="E589" s="14"/>
      <c r="G589" s="40"/>
      <c r="Q589" s="30"/>
      <c r="R589" s="31"/>
      <c r="S589" s="20"/>
      <c r="T589" s="31"/>
      <c r="U589" s="22" t="b">
        <v>0</v>
      </c>
      <c r="V589" s="32"/>
    </row>
    <row r="590">
      <c r="A590" s="48"/>
      <c r="B590" s="11"/>
      <c r="C590" s="42"/>
      <c r="D590" s="13"/>
      <c r="E590" s="14"/>
      <c r="G590" s="40"/>
      <c r="Q590" s="30"/>
      <c r="R590" s="31"/>
      <c r="S590" s="20"/>
      <c r="T590" s="31"/>
      <c r="U590" s="22" t="b">
        <v>0</v>
      </c>
      <c r="V590" s="32"/>
    </row>
    <row r="591">
      <c r="A591" s="48"/>
      <c r="B591" s="11"/>
      <c r="C591" s="42"/>
      <c r="D591" s="13"/>
      <c r="E591" s="14"/>
      <c r="G591" s="40"/>
      <c r="Q591" s="30"/>
      <c r="R591" s="31"/>
      <c r="S591" s="20"/>
      <c r="T591" s="31"/>
      <c r="U591" s="22" t="b">
        <v>0</v>
      </c>
      <c r="V591" s="32"/>
    </row>
    <row r="592">
      <c r="A592" s="48"/>
      <c r="B592" s="11"/>
      <c r="C592" s="42"/>
      <c r="D592" s="13"/>
      <c r="E592" s="14"/>
      <c r="G592" s="40"/>
      <c r="Q592" s="30"/>
      <c r="R592" s="31"/>
      <c r="S592" s="20"/>
      <c r="T592" s="31"/>
      <c r="U592" s="22" t="b">
        <v>0</v>
      </c>
      <c r="V592" s="32"/>
    </row>
    <row r="593">
      <c r="A593" s="48"/>
      <c r="B593" s="11"/>
      <c r="C593" s="42"/>
      <c r="D593" s="13"/>
      <c r="E593" s="14"/>
      <c r="G593" s="40"/>
      <c r="Q593" s="30"/>
      <c r="R593" s="31"/>
      <c r="S593" s="20"/>
      <c r="T593" s="31"/>
      <c r="U593" s="22" t="b">
        <v>0</v>
      </c>
      <c r="V593" s="32"/>
    </row>
    <row r="594">
      <c r="A594" s="48"/>
      <c r="B594" s="11"/>
      <c r="C594" s="42"/>
      <c r="D594" s="13"/>
      <c r="E594" s="14"/>
      <c r="G594" s="40"/>
      <c r="Q594" s="30"/>
      <c r="R594" s="31"/>
      <c r="S594" s="20"/>
      <c r="T594" s="31"/>
      <c r="U594" s="22" t="b">
        <v>0</v>
      </c>
      <c r="V594" s="32"/>
    </row>
    <row r="595">
      <c r="A595" s="48"/>
      <c r="B595" s="11"/>
      <c r="C595" s="42"/>
      <c r="D595" s="13"/>
      <c r="E595" s="14"/>
      <c r="G595" s="40"/>
      <c r="Q595" s="30"/>
      <c r="R595" s="31"/>
      <c r="S595" s="20"/>
      <c r="T595" s="31"/>
      <c r="U595" s="22" t="b">
        <v>0</v>
      </c>
      <c r="V595" s="32"/>
    </row>
    <row r="596">
      <c r="A596" s="48"/>
      <c r="B596" s="11"/>
      <c r="C596" s="42"/>
      <c r="D596" s="13"/>
      <c r="E596" s="14"/>
      <c r="G596" s="40"/>
      <c r="Q596" s="30"/>
      <c r="R596" s="31"/>
      <c r="S596" s="20"/>
      <c r="T596" s="31"/>
      <c r="U596" s="22" t="b">
        <v>0</v>
      </c>
      <c r="V596" s="32"/>
    </row>
    <row r="597">
      <c r="A597" s="48"/>
      <c r="B597" s="11"/>
      <c r="C597" s="42"/>
      <c r="D597" s="13"/>
      <c r="E597" s="14"/>
      <c r="G597" s="40"/>
      <c r="Q597" s="30"/>
      <c r="R597" s="31"/>
      <c r="S597" s="20"/>
      <c r="T597" s="31"/>
      <c r="U597" s="22" t="b">
        <v>0</v>
      </c>
      <c r="V597" s="32"/>
    </row>
    <row r="598">
      <c r="A598" s="48"/>
      <c r="B598" s="11"/>
      <c r="C598" s="42"/>
      <c r="D598" s="13"/>
      <c r="E598" s="14"/>
      <c r="G598" s="40"/>
      <c r="Q598" s="30"/>
      <c r="R598" s="31"/>
      <c r="S598" s="20"/>
      <c r="T598" s="31"/>
      <c r="U598" s="22" t="b">
        <v>0</v>
      </c>
      <c r="V598" s="32"/>
    </row>
    <row r="599">
      <c r="A599" s="48"/>
      <c r="B599" s="11"/>
      <c r="C599" s="42"/>
      <c r="D599" s="13"/>
      <c r="E599" s="14"/>
      <c r="G599" s="40"/>
      <c r="Q599" s="30"/>
      <c r="R599" s="31"/>
      <c r="S599" s="20"/>
      <c r="T599" s="31"/>
      <c r="U599" s="22" t="b">
        <v>0</v>
      </c>
      <c r="V599" s="32"/>
    </row>
    <row r="600">
      <c r="A600" s="48"/>
      <c r="B600" s="11"/>
      <c r="C600" s="42"/>
      <c r="D600" s="13"/>
      <c r="E600" s="14"/>
      <c r="G600" s="40"/>
      <c r="Q600" s="30"/>
      <c r="R600" s="31"/>
      <c r="S600" s="20"/>
      <c r="T600" s="31"/>
      <c r="U600" s="22" t="b">
        <v>0</v>
      </c>
      <c r="V600" s="32"/>
    </row>
    <row r="601">
      <c r="A601" s="48"/>
      <c r="B601" s="11"/>
      <c r="C601" s="42"/>
      <c r="D601" s="13"/>
      <c r="E601" s="14"/>
      <c r="G601" s="40"/>
      <c r="Q601" s="30"/>
      <c r="R601" s="31"/>
      <c r="S601" s="20"/>
      <c r="T601" s="31"/>
      <c r="U601" s="22" t="b">
        <v>0</v>
      </c>
      <c r="V601" s="32"/>
    </row>
    <row r="602">
      <c r="A602" s="48"/>
      <c r="B602" s="11"/>
      <c r="C602" s="42"/>
      <c r="D602" s="13"/>
      <c r="E602" s="14"/>
      <c r="G602" s="40"/>
      <c r="Q602" s="30"/>
      <c r="R602" s="31"/>
      <c r="S602" s="20"/>
      <c r="T602" s="31"/>
      <c r="U602" s="22" t="b">
        <v>0</v>
      </c>
      <c r="V602" s="32"/>
    </row>
    <row r="603">
      <c r="A603" s="48"/>
      <c r="B603" s="11"/>
      <c r="C603" s="42"/>
      <c r="D603" s="13"/>
      <c r="E603" s="14"/>
      <c r="G603" s="40"/>
      <c r="Q603" s="30"/>
      <c r="R603" s="31"/>
      <c r="S603" s="20"/>
      <c r="T603" s="31"/>
      <c r="U603" s="22" t="b">
        <v>0</v>
      </c>
      <c r="V603" s="32"/>
    </row>
    <row r="604">
      <c r="A604" s="48"/>
      <c r="B604" s="11"/>
      <c r="C604" s="42"/>
      <c r="D604" s="13"/>
      <c r="E604" s="14"/>
      <c r="G604" s="40"/>
      <c r="Q604" s="30"/>
      <c r="R604" s="31"/>
      <c r="S604" s="20"/>
      <c r="T604" s="31"/>
      <c r="U604" s="22" t="b">
        <v>0</v>
      </c>
      <c r="V604" s="32"/>
    </row>
    <row r="605">
      <c r="A605" s="48"/>
      <c r="B605" s="49"/>
      <c r="C605" s="42"/>
      <c r="D605" s="13"/>
      <c r="E605" s="14"/>
      <c r="G605" s="40"/>
      <c r="Q605" s="30"/>
      <c r="R605" s="31"/>
      <c r="S605" s="20"/>
      <c r="T605" s="31"/>
      <c r="U605" s="22" t="b">
        <v>0</v>
      </c>
      <c r="V605" s="32"/>
    </row>
    <row r="606">
      <c r="A606" s="48"/>
      <c r="B606" s="11"/>
      <c r="C606" s="42"/>
      <c r="D606" s="13"/>
      <c r="E606" s="14"/>
      <c r="G606" s="40"/>
      <c r="Q606" s="30"/>
      <c r="R606" s="31"/>
      <c r="S606" s="20"/>
      <c r="T606" s="31"/>
      <c r="U606" s="22" t="b">
        <v>0</v>
      </c>
      <c r="V606" s="32"/>
    </row>
    <row r="607">
      <c r="A607" s="48"/>
      <c r="B607" s="11"/>
      <c r="C607" s="42"/>
      <c r="D607" s="13"/>
      <c r="E607" s="14"/>
      <c r="G607" s="40"/>
      <c r="Q607" s="30"/>
      <c r="R607" s="31"/>
      <c r="S607" s="20"/>
      <c r="T607" s="31"/>
      <c r="U607" s="22" t="b">
        <v>0</v>
      </c>
      <c r="V607" s="32"/>
    </row>
    <row r="608">
      <c r="A608" s="48"/>
      <c r="B608" s="11"/>
      <c r="C608" s="42"/>
      <c r="D608" s="13"/>
      <c r="E608" s="14"/>
      <c r="G608" s="40"/>
      <c r="Q608" s="30"/>
      <c r="R608" s="31"/>
      <c r="S608" s="20"/>
      <c r="T608" s="31"/>
      <c r="U608" s="22" t="b">
        <v>0</v>
      </c>
      <c r="V608" s="32"/>
    </row>
    <row r="609">
      <c r="A609" s="48"/>
      <c r="B609" s="11"/>
      <c r="C609" s="42"/>
      <c r="D609" s="13"/>
      <c r="E609" s="14"/>
      <c r="G609" s="40"/>
      <c r="Q609" s="30"/>
      <c r="R609" s="31"/>
      <c r="S609" s="20"/>
      <c r="T609" s="31"/>
      <c r="U609" s="22" t="b">
        <v>0</v>
      </c>
      <c r="V609" s="32"/>
    </row>
    <row r="610">
      <c r="A610" s="48"/>
      <c r="B610" s="11"/>
      <c r="C610" s="42"/>
      <c r="D610" s="13"/>
      <c r="E610" s="14"/>
      <c r="G610" s="40"/>
      <c r="Q610" s="30"/>
      <c r="R610" s="31"/>
      <c r="S610" s="20"/>
      <c r="T610" s="31"/>
      <c r="U610" s="22" t="b">
        <v>0</v>
      </c>
      <c r="V610" s="32"/>
    </row>
    <row r="611">
      <c r="A611" s="48"/>
      <c r="B611" s="11"/>
      <c r="C611" s="42"/>
      <c r="D611" s="13"/>
      <c r="E611" s="14"/>
      <c r="G611" s="40"/>
      <c r="Q611" s="30"/>
      <c r="R611" s="31"/>
      <c r="S611" s="20"/>
      <c r="T611" s="31"/>
      <c r="U611" s="22" t="b">
        <v>0</v>
      </c>
      <c r="V611" s="32"/>
    </row>
    <row r="612">
      <c r="A612" s="48"/>
      <c r="B612" s="11"/>
      <c r="C612" s="42"/>
      <c r="D612" s="13"/>
      <c r="E612" s="14"/>
      <c r="G612" s="40"/>
      <c r="Q612" s="30"/>
      <c r="R612" s="31"/>
      <c r="S612" s="20"/>
      <c r="T612" s="31"/>
      <c r="U612" s="22" t="b">
        <v>0</v>
      </c>
      <c r="V612" s="32"/>
    </row>
    <row r="613">
      <c r="A613" s="48"/>
      <c r="B613" s="49"/>
      <c r="C613" s="42"/>
      <c r="D613" s="13"/>
      <c r="E613" s="14"/>
      <c r="G613" s="40"/>
      <c r="Q613" s="30"/>
      <c r="R613" s="31"/>
      <c r="S613" s="20"/>
      <c r="T613" s="31"/>
      <c r="U613" s="22" t="b">
        <v>0</v>
      </c>
      <c r="V613" s="32"/>
    </row>
    <row r="614">
      <c r="A614" s="48"/>
      <c r="B614" s="11"/>
      <c r="C614" s="42"/>
      <c r="D614" s="13"/>
      <c r="E614" s="14"/>
      <c r="G614" s="40"/>
      <c r="Q614" s="30"/>
      <c r="R614" s="31"/>
      <c r="S614" s="20"/>
      <c r="T614" s="31"/>
      <c r="U614" s="22" t="b">
        <v>0</v>
      </c>
      <c r="V614" s="32"/>
    </row>
    <row r="615">
      <c r="A615" s="48"/>
      <c r="B615" s="11"/>
      <c r="C615" s="42"/>
      <c r="D615" s="13"/>
      <c r="E615" s="14"/>
      <c r="G615" s="40"/>
      <c r="Q615" s="30"/>
      <c r="R615" s="31"/>
      <c r="S615" s="20"/>
      <c r="T615" s="31"/>
      <c r="U615" s="22" t="b">
        <v>0</v>
      </c>
      <c r="V615" s="32"/>
    </row>
    <row r="616">
      <c r="A616" s="48"/>
      <c r="B616" s="11"/>
      <c r="C616" s="42"/>
      <c r="D616" s="13"/>
      <c r="E616" s="14"/>
      <c r="G616" s="40"/>
      <c r="Q616" s="30"/>
      <c r="R616" s="31"/>
      <c r="S616" s="20"/>
      <c r="T616" s="31"/>
      <c r="U616" s="22" t="b">
        <v>0</v>
      </c>
      <c r="V616" s="32"/>
    </row>
    <row r="617">
      <c r="A617" s="48"/>
      <c r="B617" s="11"/>
      <c r="C617" s="42"/>
      <c r="D617" s="13"/>
      <c r="E617" s="14"/>
      <c r="G617" s="40"/>
      <c r="Q617" s="30"/>
      <c r="R617" s="31"/>
      <c r="S617" s="20"/>
      <c r="T617" s="31"/>
      <c r="U617" s="22" t="b">
        <v>0</v>
      </c>
      <c r="V617" s="32"/>
    </row>
    <row r="618">
      <c r="A618" s="48"/>
      <c r="B618" s="11"/>
      <c r="C618" s="42"/>
      <c r="D618" s="13"/>
      <c r="E618" s="14"/>
      <c r="G618" s="40"/>
      <c r="Q618" s="30"/>
      <c r="R618" s="31"/>
      <c r="S618" s="20"/>
      <c r="T618" s="31"/>
      <c r="U618" s="22" t="b">
        <v>0</v>
      </c>
      <c r="V618" s="32"/>
    </row>
    <row r="619">
      <c r="A619" s="48"/>
      <c r="B619" s="11"/>
      <c r="C619" s="42"/>
      <c r="D619" s="13"/>
      <c r="E619" s="14"/>
      <c r="G619" s="40"/>
      <c r="Q619" s="30"/>
      <c r="R619" s="31"/>
      <c r="S619" s="20"/>
      <c r="T619" s="31"/>
      <c r="U619" s="22" t="b">
        <v>0</v>
      </c>
      <c r="V619" s="32"/>
    </row>
    <row r="620">
      <c r="A620" s="48"/>
      <c r="B620" s="11"/>
      <c r="C620" s="42"/>
      <c r="D620" s="13"/>
      <c r="E620" s="14"/>
      <c r="G620" s="40"/>
      <c r="Q620" s="30"/>
      <c r="R620" s="31"/>
      <c r="S620" s="20"/>
      <c r="T620" s="31"/>
      <c r="U620" s="22" t="b">
        <v>0</v>
      </c>
      <c r="V620" s="32"/>
    </row>
    <row r="621">
      <c r="A621" s="48"/>
      <c r="B621" s="11"/>
      <c r="C621" s="42"/>
      <c r="D621" s="13"/>
      <c r="E621" s="14"/>
      <c r="G621" s="40"/>
      <c r="Q621" s="30"/>
      <c r="R621" s="31"/>
      <c r="S621" s="20"/>
      <c r="T621" s="31"/>
      <c r="U621" s="22" t="b">
        <v>0</v>
      </c>
      <c r="V621" s="32"/>
    </row>
    <row r="622">
      <c r="A622" s="48"/>
      <c r="B622" s="11"/>
      <c r="C622" s="42"/>
      <c r="D622" s="13"/>
      <c r="E622" s="14"/>
      <c r="G622" s="40"/>
      <c r="Q622" s="30"/>
      <c r="R622" s="31"/>
      <c r="S622" s="20"/>
      <c r="T622" s="31"/>
      <c r="U622" s="22" t="b">
        <v>0</v>
      </c>
      <c r="V622" s="32"/>
    </row>
    <row r="623">
      <c r="A623" s="48"/>
      <c r="B623" s="11"/>
      <c r="C623" s="42"/>
      <c r="D623" s="13"/>
      <c r="E623" s="14"/>
      <c r="G623" s="40"/>
      <c r="Q623" s="30"/>
      <c r="R623" s="31"/>
      <c r="S623" s="20"/>
      <c r="T623" s="31"/>
      <c r="U623" s="22" t="b">
        <v>0</v>
      </c>
      <c r="V623" s="32"/>
    </row>
    <row r="624">
      <c r="A624" s="48"/>
      <c r="B624" s="11"/>
      <c r="C624" s="42"/>
      <c r="D624" s="13"/>
      <c r="E624" s="14"/>
      <c r="G624" s="40"/>
      <c r="Q624" s="30"/>
      <c r="R624" s="31"/>
      <c r="S624" s="20"/>
      <c r="T624" s="31"/>
      <c r="U624" s="22" t="b">
        <v>0</v>
      </c>
      <c r="V624" s="32"/>
    </row>
    <row r="625">
      <c r="A625" s="48"/>
      <c r="B625" s="11"/>
      <c r="C625" s="42"/>
      <c r="D625" s="13"/>
      <c r="E625" s="14"/>
      <c r="G625" s="40"/>
      <c r="Q625" s="30"/>
      <c r="R625" s="31"/>
      <c r="S625" s="20"/>
      <c r="T625" s="31"/>
      <c r="U625" s="22" t="b">
        <v>0</v>
      </c>
      <c r="V625" s="32"/>
    </row>
    <row r="626">
      <c r="A626" s="48"/>
      <c r="B626" s="11"/>
      <c r="C626" s="42"/>
      <c r="D626" s="13"/>
      <c r="E626" s="14"/>
      <c r="G626" s="40"/>
      <c r="Q626" s="30"/>
      <c r="R626" s="31"/>
      <c r="S626" s="20"/>
      <c r="T626" s="31"/>
      <c r="U626" s="22" t="b">
        <v>0</v>
      </c>
      <c r="V626" s="32"/>
    </row>
    <row r="627">
      <c r="A627" s="48"/>
      <c r="B627" s="11"/>
      <c r="C627" s="42"/>
      <c r="D627" s="13"/>
      <c r="E627" s="14"/>
      <c r="G627" s="40"/>
      <c r="Q627" s="30"/>
      <c r="R627" s="31"/>
      <c r="S627" s="20"/>
      <c r="T627" s="31"/>
      <c r="U627" s="22" t="b">
        <v>0</v>
      </c>
      <c r="V627" s="32"/>
    </row>
    <row r="628">
      <c r="A628" s="48"/>
      <c r="B628" s="11"/>
      <c r="C628" s="42"/>
      <c r="D628" s="13"/>
      <c r="E628" s="14"/>
      <c r="G628" s="40"/>
      <c r="Q628" s="30"/>
      <c r="R628" s="31"/>
      <c r="S628" s="20"/>
      <c r="T628" s="31"/>
      <c r="U628" s="22" t="b">
        <v>0</v>
      </c>
      <c r="V628" s="32"/>
    </row>
    <row r="629">
      <c r="A629" s="48"/>
      <c r="B629" s="11"/>
      <c r="C629" s="42"/>
      <c r="D629" s="13"/>
      <c r="E629" s="14"/>
      <c r="G629" s="40"/>
      <c r="Q629" s="30"/>
      <c r="R629" s="31"/>
      <c r="S629" s="20"/>
      <c r="T629" s="31"/>
      <c r="U629" s="22" t="b">
        <v>0</v>
      </c>
      <c r="V629" s="32"/>
    </row>
    <row r="630">
      <c r="A630" s="48"/>
      <c r="B630" s="49"/>
      <c r="C630" s="42"/>
      <c r="D630" s="13"/>
      <c r="E630" s="14"/>
      <c r="G630" s="40"/>
      <c r="Q630" s="30"/>
      <c r="R630" s="31"/>
      <c r="S630" s="20"/>
      <c r="T630" s="31"/>
      <c r="U630" s="22" t="b">
        <v>0</v>
      </c>
      <c r="V630" s="32"/>
    </row>
    <row r="631">
      <c r="A631" s="48"/>
      <c r="B631" s="11"/>
      <c r="C631" s="42"/>
      <c r="D631" s="13"/>
      <c r="E631" s="14"/>
      <c r="G631" s="40"/>
      <c r="Q631" s="30"/>
      <c r="R631" s="31"/>
      <c r="S631" s="20"/>
      <c r="T631" s="31"/>
      <c r="U631" s="22" t="b">
        <v>0</v>
      </c>
      <c r="V631" s="32"/>
    </row>
    <row r="632">
      <c r="A632" s="48"/>
      <c r="B632" s="11"/>
      <c r="C632" s="42"/>
      <c r="D632" s="13"/>
      <c r="E632" s="14"/>
      <c r="G632" s="40"/>
      <c r="Q632" s="30"/>
      <c r="R632" s="31"/>
      <c r="S632" s="20"/>
      <c r="T632" s="31"/>
      <c r="U632" s="22" t="b">
        <v>0</v>
      </c>
      <c r="V632" s="32"/>
    </row>
    <row r="633">
      <c r="A633" s="48"/>
      <c r="B633" s="11"/>
      <c r="C633" s="42"/>
      <c r="D633" s="13"/>
      <c r="E633" s="14"/>
      <c r="G633" s="40"/>
      <c r="Q633" s="30"/>
      <c r="R633" s="31"/>
      <c r="S633" s="20"/>
      <c r="T633" s="31"/>
      <c r="U633" s="22" t="b">
        <v>0</v>
      </c>
      <c r="V633" s="32"/>
    </row>
    <row r="634">
      <c r="A634" s="48"/>
      <c r="B634" s="11"/>
      <c r="C634" s="42"/>
      <c r="D634" s="13"/>
      <c r="E634" s="14"/>
      <c r="G634" s="40"/>
      <c r="Q634" s="30"/>
      <c r="R634" s="31"/>
      <c r="S634" s="20"/>
      <c r="T634" s="31"/>
      <c r="U634" s="22" t="b">
        <v>0</v>
      </c>
      <c r="V634" s="32"/>
    </row>
    <row r="635">
      <c r="A635" s="48"/>
      <c r="B635" s="11"/>
      <c r="C635" s="42"/>
      <c r="D635" s="13"/>
      <c r="E635" s="14"/>
      <c r="G635" s="40"/>
      <c r="Q635" s="30"/>
      <c r="R635" s="31"/>
      <c r="S635" s="20"/>
      <c r="T635" s="31"/>
      <c r="U635" s="22" t="b">
        <v>0</v>
      </c>
      <c r="V635" s="32"/>
    </row>
    <row r="636">
      <c r="A636" s="48"/>
      <c r="B636" s="11"/>
      <c r="C636" s="42"/>
      <c r="D636" s="13"/>
      <c r="E636" s="14"/>
      <c r="G636" s="40"/>
      <c r="Q636" s="30"/>
      <c r="R636" s="31"/>
      <c r="S636" s="20"/>
      <c r="T636" s="31"/>
      <c r="U636" s="22" t="b">
        <v>0</v>
      </c>
      <c r="V636" s="32"/>
    </row>
    <row r="637">
      <c r="A637" s="48"/>
      <c r="B637" s="11"/>
      <c r="C637" s="42"/>
      <c r="D637" s="13"/>
      <c r="E637" s="14"/>
      <c r="G637" s="40"/>
      <c r="Q637" s="30"/>
      <c r="R637" s="31"/>
      <c r="S637" s="20"/>
      <c r="T637" s="31"/>
      <c r="U637" s="22" t="b">
        <v>0</v>
      </c>
      <c r="V637" s="32"/>
    </row>
    <row r="638">
      <c r="A638" s="48"/>
      <c r="B638" s="11"/>
      <c r="C638" s="42"/>
      <c r="D638" s="13"/>
      <c r="E638" s="14"/>
      <c r="G638" s="40"/>
      <c r="Q638" s="30"/>
      <c r="R638" s="31"/>
      <c r="S638" s="20"/>
      <c r="T638" s="31"/>
      <c r="U638" s="22" t="b">
        <v>0</v>
      </c>
      <c r="V638" s="32"/>
    </row>
    <row r="639">
      <c r="A639" s="48"/>
      <c r="B639" s="11"/>
      <c r="C639" s="42"/>
      <c r="D639" s="13"/>
      <c r="E639" s="14"/>
      <c r="G639" s="40"/>
      <c r="Q639" s="30"/>
      <c r="R639" s="31"/>
      <c r="S639" s="20"/>
      <c r="T639" s="31"/>
      <c r="U639" s="22" t="b">
        <v>0</v>
      </c>
      <c r="V639" s="32"/>
    </row>
    <row r="640">
      <c r="A640" s="48"/>
      <c r="B640" s="11"/>
      <c r="C640" s="42"/>
      <c r="D640" s="13"/>
      <c r="E640" s="14"/>
      <c r="G640" s="40"/>
      <c r="Q640" s="30"/>
      <c r="R640" s="31"/>
      <c r="S640" s="20"/>
      <c r="T640" s="31"/>
      <c r="U640" s="22" t="b">
        <v>0</v>
      </c>
      <c r="V640" s="32"/>
    </row>
    <row r="641">
      <c r="A641" s="48"/>
      <c r="B641" s="11"/>
      <c r="C641" s="42"/>
      <c r="D641" s="13"/>
      <c r="E641" s="14"/>
      <c r="G641" s="40"/>
      <c r="Q641" s="30"/>
      <c r="R641" s="31"/>
      <c r="S641" s="20"/>
      <c r="T641" s="31"/>
      <c r="U641" s="22" t="b">
        <v>0</v>
      </c>
      <c r="V641" s="32"/>
    </row>
    <row r="642">
      <c r="A642" s="48"/>
      <c r="B642" s="11"/>
      <c r="C642" s="42"/>
      <c r="D642" s="13"/>
      <c r="E642" s="14"/>
      <c r="G642" s="40"/>
      <c r="Q642" s="30"/>
      <c r="R642" s="31"/>
      <c r="S642" s="20"/>
      <c r="T642" s="31"/>
      <c r="U642" s="22" t="b">
        <v>0</v>
      </c>
      <c r="V642" s="32"/>
    </row>
    <row r="643">
      <c r="A643" s="48"/>
      <c r="B643" s="11"/>
      <c r="C643" s="42"/>
      <c r="D643" s="13"/>
      <c r="E643" s="14"/>
      <c r="G643" s="40"/>
      <c r="Q643" s="30"/>
      <c r="R643" s="31"/>
      <c r="S643" s="20"/>
      <c r="T643" s="31"/>
      <c r="U643" s="22" t="b">
        <v>0</v>
      </c>
      <c r="V643" s="32"/>
    </row>
    <row r="644">
      <c r="A644" s="48"/>
      <c r="B644" s="11"/>
      <c r="C644" s="42"/>
      <c r="D644" s="13"/>
      <c r="E644" s="14"/>
      <c r="G644" s="40"/>
      <c r="Q644" s="30"/>
      <c r="R644" s="31"/>
      <c r="S644" s="20"/>
      <c r="T644" s="31"/>
      <c r="U644" s="22" t="b">
        <v>0</v>
      </c>
      <c r="V644" s="32"/>
    </row>
    <row r="645">
      <c r="A645" s="48"/>
      <c r="B645" s="11"/>
      <c r="C645" s="42"/>
      <c r="D645" s="13"/>
      <c r="E645" s="14"/>
      <c r="G645" s="40"/>
      <c r="Q645" s="30"/>
      <c r="R645" s="31"/>
      <c r="S645" s="20"/>
      <c r="T645" s="31"/>
      <c r="U645" s="22" t="b">
        <v>0</v>
      </c>
      <c r="V645" s="32"/>
    </row>
    <row r="646">
      <c r="A646" s="48"/>
      <c r="B646" s="11"/>
      <c r="C646" s="42"/>
      <c r="D646" s="13"/>
      <c r="E646" s="14"/>
      <c r="G646" s="40"/>
      <c r="Q646" s="30"/>
      <c r="R646" s="31"/>
      <c r="S646" s="20"/>
      <c r="T646" s="31"/>
      <c r="U646" s="22" t="b">
        <v>0</v>
      </c>
      <c r="V646" s="32"/>
    </row>
    <row r="647">
      <c r="A647" s="48"/>
      <c r="B647" s="49"/>
      <c r="C647" s="42"/>
      <c r="D647" s="13"/>
      <c r="E647" s="14"/>
      <c r="G647" s="40"/>
      <c r="Q647" s="30"/>
      <c r="R647" s="31"/>
      <c r="S647" s="20"/>
      <c r="T647" s="31"/>
      <c r="U647" s="22" t="b">
        <v>0</v>
      </c>
      <c r="V647" s="32"/>
    </row>
    <row r="648">
      <c r="A648" s="48"/>
      <c r="B648" s="11"/>
      <c r="C648" s="42"/>
      <c r="D648" s="13"/>
      <c r="E648" s="14"/>
      <c r="G648" s="40"/>
      <c r="Q648" s="30"/>
      <c r="R648" s="31"/>
      <c r="S648" s="20"/>
      <c r="T648" s="31"/>
      <c r="U648" s="22" t="b">
        <v>0</v>
      </c>
      <c r="V648" s="32"/>
    </row>
    <row r="649">
      <c r="A649" s="48"/>
      <c r="B649" s="11"/>
      <c r="C649" s="42"/>
      <c r="D649" s="13"/>
      <c r="E649" s="14"/>
      <c r="G649" s="40"/>
      <c r="Q649" s="30"/>
      <c r="R649" s="31"/>
      <c r="S649" s="20"/>
      <c r="T649" s="31"/>
      <c r="U649" s="22" t="b">
        <v>0</v>
      </c>
      <c r="V649" s="32"/>
    </row>
    <row r="650">
      <c r="A650" s="48"/>
      <c r="B650" s="11"/>
      <c r="C650" s="42"/>
      <c r="D650" s="13"/>
      <c r="E650" s="14"/>
      <c r="G650" s="40"/>
      <c r="Q650" s="30"/>
      <c r="R650" s="31"/>
      <c r="S650" s="20"/>
      <c r="T650" s="31"/>
      <c r="U650" s="22" t="b">
        <v>0</v>
      </c>
      <c r="V650" s="32"/>
    </row>
    <row r="651">
      <c r="A651" s="48"/>
      <c r="B651" s="11"/>
      <c r="C651" s="42"/>
      <c r="D651" s="13"/>
      <c r="E651" s="14"/>
      <c r="G651" s="40"/>
      <c r="Q651" s="30"/>
      <c r="R651" s="31"/>
      <c r="S651" s="20"/>
      <c r="T651" s="31"/>
      <c r="U651" s="22" t="b">
        <v>0</v>
      </c>
      <c r="V651" s="32"/>
    </row>
    <row r="652">
      <c r="A652" s="48"/>
      <c r="B652" s="11"/>
      <c r="C652" s="42"/>
      <c r="D652" s="13"/>
      <c r="E652" s="14"/>
      <c r="G652" s="40"/>
      <c r="Q652" s="30"/>
      <c r="R652" s="31"/>
      <c r="S652" s="20"/>
      <c r="T652" s="31"/>
      <c r="U652" s="22" t="b">
        <v>0</v>
      </c>
      <c r="V652" s="32"/>
    </row>
    <row r="653">
      <c r="A653" s="48"/>
      <c r="B653" s="11"/>
      <c r="C653" s="42"/>
      <c r="D653" s="13"/>
      <c r="E653" s="14"/>
      <c r="G653" s="40"/>
      <c r="Q653" s="30"/>
      <c r="R653" s="31"/>
      <c r="S653" s="20"/>
      <c r="T653" s="31"/>
      <c r="U653" s="22" t="b">
        <v>0</v>
      </c>
      <c r="V653" s="32"/>
    </row>
    <row r="654">
      <c r="A654" s="48"/>
      <c r="B654" s="11"/>
      <c r="C654" s="42"/>
      <c r="D654" s="13"/>
      <c r="E654" s="14"/>
      <c r="G654" s="40"/>
      <c r="Q654" s="30"/>
      <c r="R654" s="31"/>
      <c r="S654" s="20"/>
      <c r="T654" s="31"/>
      <c r="U654" s="22" t="b">
        <v>0</v>
      </c>
      <c r="V654" s="32"/>
    </row>
    <row r="655">
      <c r="A655" s="48"/>
      <c r="B655" s="11"/>
      <c r="C655" s="42"/>
      <c r="D655" s="13"/>
      <c r="E655" s="14"/>
      <c r="G655" s="40"/>
      <c r="Q655" s="30"/>
      <c r="R655" s="31"/>
      <c r="S655" s="20"/>
      <c r="T655" s="31"/>
      <c r="U655" s="22" t="b">
        <v>0</v>
      </c>
      <c r="V655" s="32"/>
    </row>
    <row r="656">
      <c r="A656" s="48"/>
      <c r="B656" s="11"/>
      <c r="C656" s="42"/>
      <c r="D656" s="13"/>
      <c r="E656" s="14"/>
      <c r="G656" s="40"/>
      <c r="Q656" s="30"/>
      <c r="R656" s="31"/>
      <c r="S656" s="20"/>
      <c r="T656" s="31"/>
      <c r="U656" s="22" t="b">
        <v>0</v>
      </c>
      <c r="V656" s="32"/>
    </row>
    <row r="657">
      <c r="A657" s="48"/>
      <c r="B657" s="11"/>
      <c r="C657" s="42"/>
      <c r="D657" s="13"/>
      <c r="E657" s="14"/>
      <c r="G657" s="40"/>
      <c r="Q657" s="30"/>
      <c r="R657" s="31"/>
      <c r="S657" s="20"/>
      <c r="T657" s="31"/>
      <c r="U657" s="22" t="b">
        <v>0</v>
      </c>
      <c r="V657" s="32"/>
    </row>
    <row r="658">
      <c r="A658" s="48"/>
      <c r="B658" s="11"/>
      <c r="C658" s="42"/>
      <c r="D658" s="13"/>
      <c r="E658" s="14"/>
      <c r="G658" s="40"/>
      <c r="Q658" s="30"/>
      <c r="R658" s="31"/>
      <c r="S658" s="20"/>
      <c r="T658" s="31"/>
      <c r="U658" s="22" t="b">
        <v>0</v>
      </c>
      <c r="V658" s="32"/>
    </row>
    <row r="659">
      <c r="A659" s="48"/>
      <c r="B659" s="11"/>
      <c r="C659" s="42"/>
      <c r="D659" s="13"/>
      <c r="E659" s="14"/>
      <c r="G659" s="40"/>
      <c r="Q659" s="30"/>
      <c r="R659" s="31"/>
      <c r="S659" s="20"/>
      <c r="T659" s="31"/>
      <c r="U659" s="22" t="b">
        <v>0</v>
      </c>
      <c r="V659" s="32"/>
    </row>
    <row r="660">
      <c r="A660" s="48"/>
      <c r="B660" s="11"/>
      <c r="C660" s="42"/>
      <c r="D660" s="13"/>
      <c r="E660" s="14"/>
      <c r="G660" s="40"/>
      <c r="Q660" s="30"/>
      <c r="R660" s="31"/>
      <c r="S660" s="20"/>
      <c r="T660" s="31"/>
      <c r="U660" s="22" t="b">
        <v>0</v>
      </c>
      <c r="V660" s="32"/>
    </row>
    <row r="661">
      <c r="A661" s="48"/>
      <c r="B661" s="11"/>
      <c r="C661" s="42"/>
      <c r="D661" s="13"/>
      <c r="E661" s="14"/>
      <c r="G661" s="40"/>
      <c r="Q661" s="30"/>
      <c r="R661" s="31"/>
      <c r="S661" s="20"/>
      <c r="T661" s="31"/>
      <c r="U661" s="22" t="b">
        <v>0</v>
      </c>
      <c r="V661" s="32"/>
    </row>
    <row r="662">
      <c r="A662" s="48"/>
      <c r="B662" s="11"/>
      <c r="C662" s="42"/>
      <c r="D662" s="13"/>
      <c r="E662" s="14"/>
      <c r="G662" s="40"/>
      <c r="Q662" s="30"/>
      <c r="R662" s="31"/>
      <c r="S662" s="20"/>
      <c r="T662" s="31"/>
      <c r="U662" s="22" t="b">
        <v>0</v>
      </c>
      <c r="V662" s="32"/>
    </row>
    <row r="663">
      <c r="A663" s="48"/>
      <c r="B663" s="11"/>
      <c r="C663" s="42"/>
      <c r="D663" s="13"/>
      <c r="E663" s="14"/>
      <c r="G663" s="40"/>
      <c r="Q663" s="30"/>
      <c r="R663" s="31"/>
      <c r="S663" s="20"/>
      <c r="T663" s="31"/>
      <c r="U663" s="22" t="b">
        <v>0</v>
      </c>
      <c r="V663" s="32"/>
    </row>
    <row r="664">
      <c r="A664" s="48"/>
      <c r="B664" s="49"/>
      <c r="C664" s="42"/>
      <c r="D664" s="13"/>
      <c r="E664" s="14"/>
      <c r="G664" s="40"/>
      <c r="Q664" s="30"/>
      <c r="R664" s="31"/>
      <c r="S664" s="20"/>
      <c r="T664" s="31"/>
      <c r="U664" s="22" t="b">
        <v>0</v>
      </c>
      <c r="V664" s="32"/>
    </row>
    <row r="665">
      <c r="A665" s="48"/>
      <c r="B665" s="11"/>
      <c r="C665" s="42"/>
      <c r="D665" s="13"/>
      <c r="E665" s="14"/>
      <c r="G665" s="40"/>
      <c r="Q665" s="30"/>
      <c r="R665" s="31"/>
      <c r="S665" s="20"/>
      <c r="T665" s="31"/>
      <c r="U665" s="22" t="b">
        <v>0</v>
      </c>
      <c r="V665" s="32"/>
    </row>
    <row r="666">
      <c r="A666" s="48"/>
      <c r="B666" s="11"/>
      <c r="C666" s="42"/>
      <c r="D666" s="13"/>
      <c r="E666" s="14"/>
      <c r="G666" s="40"/>
      <c r="Q666" s="30"/>
      <c r="R666" s="31"/>
      <c r="S666" s="20"/>
      <c r="T666" s="31"/>
      <c r="U666" s="22" t="b">
        <v>0</v>
      </c>
      <c r="V666" s="32"/>
    </row>
    <row r="667">
      <c r="A667" s="48"/>
      <c r="B667" s="11"/>
      <c r="C667" s="42"/>
      <c r="D667" s="13"/>
      <c r="E667" s="14"/>
      <c r="G667" s="40"/>
      <c r="Q667" s="30"/>
      <c r="R667" s="31"/>
      <c r="S667" s="20"/>
      <c r="T667" s="31"/>
      <c r="U667" s="22" t="b">
        <v>0</v>
      </c>
      <c r="V667" s="32"/>
    </row>
    <row r="668">
      <c r="A668" s="48"/>
      <c r="B668" s="11"/>
      <c r="C668" s="42"/>
      <c r="D668" s="13"/>
      <c r="E668" s="14"/>
      <c r="G668" s="40"/>
      <c r="Q668" s="30"/>
      <c r="R668" s="31"/>
      <c r="S668" s="20"/>
      <c r="T668" s="31"/>
      <c r="U668" s="22" t="b">
        <v>0</v>
      </c>
      <c r="V668" s="32"/>
    </row>
    <row r="669">
      <c r="A669" s="48"/>
      <c r="B669" s="11"/>
      <c r="C669" s="42"/>
      <c r="D669" s="13"/>
      <c r="E669" s="14"/>
      <c r="G669" s="40"/>
      <c r="Q669" s="30"/>
      <c r="R669" s="31"/>
      <c r="S669" s="20"/>
      <c r="T669" s="31"/>
      <c r="U669" s="22" t="b">
        <v>0</v>
      </c>
      <c r="V669" s="32"/>
    </row>
    <row r="670">
      <c r="A670" s="48"/>
      <c r="B670" s="11"/>
      <c r="C670" s="42"/>
      <c r="D670" s="13"/>
      <c r="E670" s="14"/>
      <c r="G670" s="40"/>
      <c r="Q670" s="30"/>
      <c r="R670" s="31"/>
      <c r="S670" s="20"/>
      <c r="T670" s="31"/>
      <c r="U670" s="22" t="b">
        <v>0</v>
      </c>
      <c r="V670" s="32"/>
    </row>
    <row r="671">
      <c r="A671" s="48"/>
      <c r="B671" s="11"/>
      <c r="C671" s="42"/>
      <c r="D671" s="13"/>
      <c r="E671" s="14"/>
      <c r="G671" s="40"/>
      <c r="Q671" s="30"/>
      <c r="R671" s="31"/>
      <c r="S671" s="20"/>
      <c r="T671" s="31"/>
      <c r="U671" s="22" t="b">
        <v>0</v>
      </c>
      <c r="V671" s="32"/>
    </row>
    <row r="672">
      <c r="A672" s="48"/>
      <c r="B672" s="11"/>
      <c r="C672" s="42"/>
      <c r="D672" s="13"/>
      <c r="E672" s="14"/>
      <c r="G672" s="40"/>
      <c r="Q672" s="30"/>
      <c r="R672" s="31"/>
      <c r="S672" s="20"/>
      <c r="T672" s="31"/>
      <c r="U672" s="22" t="b">
        <v>0</v>
      </c>
      <c r="V672" s="32"/>
    </row>
    <row r="673">
      <c r="A673" s="48"/>
      <c r="B673" s="11"/>
      <c r="C673" s="42"/>
      <c r="D673" s="13"/>
      <c r="E673" s="14"/>
      <c r="G673" s="40"/>
      <c r="Q673" s="30"/>
      <c r="R673" s="31"/>
      <c r="S673" s="20"/>
      <c r="T673" s="31"/>
      <c r="U673" s="22" t="b">
        <v>0</v>
      </c>
      <c r="V673" s="32"/>
    </row>
    <row r="674">
      <c r="A674" s="48"/>
      <c r="B674" s="11"/>
      <c r="C674" s="42"/>
      <c r="D674" s="13"/>
      <c r="E674" s="14"/>
      <c r="G674" s="40"/>
      <c r="Q674" s="30"/>
      <c r="R674" s="31"/>
      <c r="S674" s="20"/>
      <c r="T674" s="31"/>
      <c r="U674" s="22" t="b">
        <v>0</v>
      </c>
      <c r="V674" s="32"/>
    </row>
    <row r="675">
      <c r="A675" s="48"/>
      <c r="B675" s="11"/>
      <c r="C675" s="42"/>
      <c r="D675" s="13"/>
      <c r="E675" s="14"/>
      <c r="G675" s="40"/>
      <c r="Q675" s="30"/>
      <c r="R675" s="31"/>
      <c r="S675" s="20"/>
      <c r="T675" s="31"/>
      <c r="U675" s="22" t="b">
        <v>0</v>
      </c>
      <c r="V675" s="32"/>
    </row>
    <row r="676">
      <c r="A676" s="48"/>
      <c r="B676" s="11"/>
      <c r="C676" s="42"/>
      <c r="D676" s="13"/>
      <c r="E676" s="14"/>
      <c r="G676" s="40"/>
      <c r="Q676" s="30"/>
      <c r="R676" s="31"/>
      <c r="S676" s="20"/>
      <c r="T676" s="31"/>
      <c r="U676" s="22" t="b">
        <v>0</v>
      </c>
      <c r="V676" s="32"/>
    </row>
    <row r="677">
      <c r="A677" s="48"/>
      <c r="B677" s="11"/>
      <c r="C677" s="42"/>
      <c r="D677" s="13"/>
      <c r="E677" s="14"/>
      <c r="G677" s="40"/>
      <c r="Q677" s="30"/>
      <c r="R677" s="31"/>
      <c r="S677" s="20"/>
      <c r="T677" s="31"/>
      <c r="U677" s="22" t="b">
        <v>0</v>
      </c>
      <c r="V677" s="32"/>
    </row>
    <row r="678">
      <c r="A678" s="48"/>
      <c r="B678" s="11"/>
      <c r="C678" s="42"/>
      <c r="D678" s="13"/>
      <c r="E678" s="14"/>
      <c r="G678" s="40"/>
      <c r="Q678" s="30"/>
      <c r="R678" s="31"/>
      <c r="S678" s="20"/>
      <c r="T678" s="31"/>
      <c r="U678" s="22" t="b">
        <v>0</v>
      </c>
      <c r="V678" s="32"/>
    </row>
    <row r="679">
      <c r="A679" s="48"/>
      <c r="B679" s="11"/>
      <c r="C679" s="42"/>
      <c r="D679" s="13"/>
      <c r="E679" s="14"/>
      <c r="G679" s="40"/>
      <c r="Q679" s="30"/>
      <c r="R679" s="31"/>
      <c r="S679" s="20"/>
      <c r="T679" s="31"/>
      <c r="U679" s="22" t="b">
        <v>0</v>
      </c>
      <c r="V679" s="32"/>
    </row>
    <row r="680">
      <c r="A680" s="48"/>
      <c r="B680" s="11"/>
      <c r="C680" s="42"/>
      <c r="D680" s="13"/>
      <c r="E680" s="14"/>
      <c r="G680" s="40"/>
      <c r="Q680" s="30"/>
      <c r="R680" s="31"/>
      <c r="S680" s="20"/>
      <c r="T680" s="31"/>
      <c r="U680" s="22" t="b">
        <v>0</v>
      </c>
      <c r="V680" s="32"/>
    </row>
    <row r="681">
      <c r="A681" s="48"/>
      <c r="B681" s="49"/>
      <c r="C681" s="42"/>
      <c r="D681" s="13"/>
      <c r="E681" s="14"/>
      <c r="G681" s="40"/>
      <c r="Q681" s="30"/>
      <c r="R681" s="31"/>
      <c r="S681" s="20"/>
      <c r="T681" s="31"/>
      <c r="U681" s="22" t="b">
        <v>0</v>
      </c>
      <c r="V681" s="32"/>
    </row>
    <row r="682">
      <c r="A682" s="48"/>
      <c r="B682" s="11"/>
      <c r="C682" s="42"/>
      <c r="D682" s="13"/>
      <c r="E682" s="14"/>
      <c r="G682" s="40"/>
      <c r="Q682" s="30"/>
      <c r="R682" s="31"/>
      <c r="S682" s="20"/>
      <c r="T682" s="31"/>
      <c r="U682" s="22" t="b">
        <v>0</v>
      </c>
      <c r="V682" s="32"/>
    </row>
    <row r="683">
      <c r="A683" s="48"/>
      <c r="B683" s="11"/>
      <c r="C683" s="42"/>
      <c r="D683" s="13"/>
      <c r="E683" s="14"/>
      <c r="G683" s="40"/>
      <c r="Q683" s="30"/>
      <c r="R683" s="31"/>
      <c r="S683" s="20"/>
      <c r="T683" s="31"/>
      <c r="U683" s="22" t="b">
        <v>0</v>
      </c>
      <c r="V683" s="32"/>
    </row>
    <row r="684">
      <c r="A684" s="48"/>
      <c r="B684" s="11"/>
      <c r="C684" s="42"/>
      <c r="D684" s="13"/>
      <c r="E684" s="14"/>
      <c r="G684" s="40"/>
      <c r="Q684" s="30"/>
      <c r="R684" s="31"/>
      <c r="S684" s="20"/>
      <c r="T684" s="31"/>
      <c r="U684" s="22" t="b">
        <v>0</v>
      </c>
      <c r="V684" s="32"/>
    </row>
    <row r="685">
      <c r="A685" s="48"/>
      <c r="B685" s="11"/>
      <c r="C685" s="42"/>
      <c r="D685" s="13"/>
      <c r="E685" s="14"/>
      <c r="G685" s="40"/>
      <c r="Q685" s="30"/>
      <c r="R685" s="31"/>
      <c r="S685" s="20"/>
      <c r="T685" s="31"/>
      <c r="U685" s="22" t="b">
        <v>0</v>
      </c>
      <c r="V685" s="32"/>
    </row>
    <row r="686">
      <c r="A686" s="48"/>
      <c r="B686" s="11"/>
      <c r="C686" s="42"/>
      <c r="D686" s="13"/>
      <c r="E686" s="14"/>
      <c r="G686" s="40"/>
      <c r="Q686" s="30"/>
      <c r="R686" s="31"/>
      <c r="S686" s="20"/>
      <c r="T686" s="31"/>
      <c r="U686" s="22" t="b">
        <v>0</v>
      </c>
      <c r="V686" s="32"/>
    </row>
    <row r="687">
      <c r="A687" s="48"/>
      <c r="B687" s="11"/>
      <c r="C687" s="42"/>
      <c r="D687" s="13"/>
      <c r="E687" s="14"/>
      <c r="G687" s="40"/>
      <c r="Q687" s="30"/>
      <c r="R687" s="31"/>
      <c r="S687" s="20"/>
      <c r="T687" s="31"/>
      <c r="U687" s="22" t="b">
        <v>0</v>
      </c>
      <c r="V687" s="32"/>
    </row>
    <row r="688">
      <c r="A688" s="48"/>
      <c r="B688" s="11"/>
      <c r="C688" s="42"/>
      <c r="D688" s="13"/>
      <c r="E688" s="14"/>
      <c r="G688" s="40"/>
      <c r="Q688" s="30"/>
      <c r="R688" s="31"/>
      <c r="S688" s="20"/>
      <c r="T688" s="31"/>
      <c r="U688" s="22" t="b">
        <v>0</v>
      </c>
      <c r="V688" s="32"/>
    </row>
    <row r="689">
      <c r="A689" s="48"/>
      <c r="B689" s="11"/>
      <c r="C689" s="42"/>
      <c r="D689" s="13"/>
      <c r="E689" s="14"/>
      <c r="G689" s="40"/>
      <c r="Q689" s="30"/>
      <c r="R689" s="31"/>
      <c r="S689" s="20"/>
      <c r="T689" s="31"/>
      <c r="U689" s="22" t="b">
        <v>0</v>
      </c>
      <c r="V689" s="32"/>
    </row>
    <row r="690">
      <c r="A690" s="48"/>
      <c r="B690" s="11"/>
      <c r="C690" s="42"/>
      <c r="D690" s="13"/>
      <c r="E690" s="14"/>
      <c r="G690" s="40"/>
      <c r="Q690" s="30"/>
      <c r="R690" s="31"/>
      <c r="S690" s="20"/>
      <c r="T690" s="31"/>
      <c r="U690" s="22" t="b">
        <v>0</v>
      </c>
      <c r="V690" s="32"/>
    </row>
    <row r="691">
      <c r="A691" s="48"/>
      <c r="B691" s="11"/>
      <c r="C691" s="42"/>
      <c r="D691" s="13"/>
      <c r="E691" s="14"/>
      <c r="G691" s="40"/>
      <c r="Q691" s="30"/>
      <c r="R691" s="31"/>
      <c r="S691" s="20"/>
      <c r="T691" s="31"/>
      <c r="U691" s="22" t="b">
        <v>0</v>
      </c>
      <c r="V691" s="32"/>
    </row>
    <row r="692">
      <c r="A692" s="48"/>
      <c r="B692" s="11"/>
      <c r="C692" s="42"/>
      <c r="D692" s="13"/>
      <c r="E692" s="14"/>
      <c r="G692" s="40"/>
      <c r="Q692" s="30"/>
      <c r="R692" s="31"/>
      <c r="S692" s="20"/>
      <c r="T692" s="31"/>
      <c r="U692" s="22" t="b">
        <v>0</v>
      </c>
      <c r="V692" s="32"/>
    </row>
    <row r="693">
      <c r="A693" s="48"/>
      <c r="B693" s="11"/>
      <c r="C693" s="42"/>
      <c r="D693" s="13"/>
      <c r="E693" s="14"/>
      <c r="G693" s="40"/>
      <c r="Q693" s="30"/>
      <c r="R693" s="31"/>
      <c r="S693" s="20"/>
      <c r="T693" s="31"/>
      <c r="U693" s="22" t="b">
        <v>0</v>
      </c>
      <c r="V693" s="32"/>
    </row>
    <row r="694">
      <c r="A694" s="48"/>
      <c r="B694" s="11"/>
      <c r="C694" s="42"/>
      <c r="D694" s="13"/>
      <c r="E694" s="14"/>
      <c r="G694" s="40"/>
      <c r="Q694" s="30"/>
      <c r="R694" s="31"/>
      <c r="S694" s="20"/>
      <c r="T694" s="31"/>
      <c r="U694" s="22" t="b">
        <v>0</v>
      </c>
      <c r="V694" s="32"/>
    </row>
    <row r="695">
      <c r="A695" s="48"/>
      <c r="B695" s="11"/>
      <c r="C695" s="42"/>
      <c r="D695" s="13"/>
      <c r="E695" s="14"/>
      <c r="G695" s="40"/>
      <c r="Q695" s="30"/>
      <c r="R695" s="31"/>
      <c r="S695" s="20"/>
      <c r="T695" s="31"/>
      <c r="U695" s="22" t="b">
        <v>0</v>
      </c>
      <c r="V695" s="32"/>
    </row>
    <row r="696">
      <c r="A696" s="48"/>
      <c r="B696" s="11"/>
      <c r="C696" s="42"/>
      <c r="D696" s="13"/>
      <c r="E696" s="14"/>
      <c r="G696" s="40"/>
      <c r="Q696" s="30"/>
      <c r="R696" s="31"/>
      <c r="S696" s="20"/>
      <c r="T696" s="31"/>
      <c r="U696" s="22" t="b">
        <v>0</v>
      </c>
      <c r="V696" s="32"/>
    </row>
    <row r="697">
      <c r="A697" s="48"/>
      <c r="B697" s="11"/>
      <c r="C697" s="42"/>
      <c r="D697" s="13"/>
      <c r="E697" s="14"/>
      <c r="G697" s="40"/>
      <c r="Q697" s="30"/>
      <c r="R697" s="31"/>
      <c r="S697" s="20"/>
      <c r="T697" s="31"/>
      <c r="U697" s="22" t="b">
        <v>0</v>
      </c>
      <c r="V697" s="32"/>
    </row>
    <row r="698">
      <c r="A698" s="48"/>
      <c r="B698" s="49"/>
      <c r="C698" s="42"/>
      <c r="D698" s="13"/>
      <c r="E698" s="14"/>
      <c r="G698" s="40"/>
      <c r="Q698" s="30"/>
      <c r="R698" s="31"/>
      <c r="S698" s="20"/>
      <c r="T698" s="31"/>
      <c r="U698" s="22" t="b">
        <v>0</v>
      </c>
      <c r="V698" s="32"/>
    </row>
    <row r="699">
      <c r="A699" s="48"/>
      <c r="B699" s="11"/>
      <c r="C699" s="42"/>
      <c r="D699" s="13"/>
      <c r="E699" s="14"/>
      <c r="G699" s="40"/>
      <c r="Q699" s="30"/>
      <c r="R699" s="31"/>
      <c r="S699" s="20"/>
      <c r="T699" s="31"/>
      <c r="U699" s="22" t="b">
        <v>0</v>
      </c>
      <c r="V699" s="32"/>
    </row>
    <row r="700">
      <c r="A700" s="48"/>
      <c r="B700" s="11"/>
      <c r="C700" s="42"/>
      <c r="D700" s="13"/>
      <c r="E700" s="14"/>
      <c r="G700" s="40"/>
      <c r="Q700" s="30"/>
      <c r="R700" s="31"/>
      <c r="S700" s="20"/>
      <c r="T700" s="31"/>
      <c r="U700" s="22" t="b">
        <v>0</v>
      </c>
      <c r="V700" s="32"/>
    </row>
    <row r="701">
      <c r="A701" s="48"/>
      <c r="B701" s="11"/>
      <c r="C701" s="42"/>
      <c r="D701" s="13"/>
      <c r="E701" s="14"/>
      <c r="G701" s="40"/>
      <c r="Q701" s="30"/>
      <c r="R701" s="31"/>
      <c r="S701" s="20"/>
      <c r="T701" s="31"/>
      <c r="U701" s="22" t="b">
        <v>0</v>
      </c>
      <c r="V701" s="32"/>
    </row>
    <row r="702">
      <c r="A702" s="48"/>
      <c r="B702" s="11"/>
      <c r="C702" s="42"/>
      <c r="D702" s="13"/>
      <c r="E702" s="14"/>
      <c r="G702" s="40"/>
      <c r="Q702" s="30"/>
      <c r="R702" s="31"/>
      <c r="S702" s="20"/>
      <c r="T702" s="31"/>
      <c r="U702" s="22" t="b">
        <v>0</v>
      </c>
      <c r="V702" s="32"/>
    </row>
    <row r="703">
      <c r="A703" s="48"/>
      <c r="B703" s="11"/>
      <c r="C703" s="42"/>
      <c r="D703" s="13"/>
      <c r="E703" s="14"/>
      <c r="G703" s="40"/>
      <c r="Q703" s="30"/>
      <c r="R703" s="31"/>
      <c r="S703" s="20"/>
      <c r="T703" s="31"/>
      <c r="U703" s="22" t="b">
        <v>0</v>
      </c>
      <c r="V703" s="32"/>
    </row>
    <row r="704">
      <c r="A704" s="48"/>
      <c r="B704" s="11"/>
      <c r="C704" s="42"/>
      <c r="D704" s="13"/>
      <c r="E704" s="14"/>
      <c r="G704" s="40"/>
      <c r="Q704" s="30"/>
      <c r="R704" s="31"/>
      <c r="S704" s="20"/>
      <c r="T704" s="31"/>
      <c r="U704" s="22" t="b">
        <v>0</v>
      </c>
      <c r="V704" s="32"/>
    </row>
    <row r="705">
      <c r="A705" s="48"/>
      <c r="B705" s="11"/>
      <c r="C705" s="42"/>
      <c r="D705" s="13"/>
      <c r="E705" s="14"/>
      <c r="G705" s="40"/>
      <c r="Q705" s="30"/>
      <c r="R705" s="31"/>
      <c r="S705" s="20"/>
      <c r="T705" s="31"/>
      <c r="U705" s="22" t="b">
        <v>0</v>
      </c>
      <c r="V705" s="32"/>
    </row>
    <row r="706">
      <c r="A706" s="48"/>
      <c r="B706" s="11"/>
      <c r="C706" s="42"/>
      <c r="D706" s="13"/>
      <c r="E706" s="14"/>
      <c r="G706" s="40"/>
      <c r="Q706" s="30"/>
      <c r="R706" s="31"/>
      <c r="S706" s="20"/>
      <c r="T706" s="31"/>
      <c r="U706" s="22" t="b">
        <v>0</v>
      </c>
      <c r="V706" s="32"/>
    </row>
    <row r="707">
      <c r="A707" s="48"/>
      <c r="B707" s="11"/>
      <c r="C707" s="42"/>
      <c r="D707" s="13"/>
      <c r="E707" s="14"/>
      <c r="G707" s="40"/>
      <c r="Q707" s="30"/>
      <c r="R707" s="31"/>
      <c r="S707" s="20"/>
      <c r="T707" s="31"/>
      <c r="U707" s="22" t="b">
        <v>0</v>
      </c>
      <c r="V707" s="32"/>
    </row>
    <row r="708">
      <c r="A708" s="48"/>
      <c r="B708" s="11"/>
      <c r="C708" s="42"/>
      <c r="D708" s="13"/>
      <c r="E708" s="14"/>
      <c r="G708" s="40"/>
      <c r="Q708" s="30"/>
      <c r="R708" s="31"/>
      <c r="S708" s="20"/>
      <c r="T708" s="31"/>
      <c r="U708" s="22" t="b">
        <v>0</v>
      </c>
      <c r="V708" s="32"/>
    </row>
    <row r="709">
      <c r="A709" s="48"/>
      <c r="B709" s="11"/>
      <c r="C709" s="42"/>
      <c r="D709" s="13"/>
      <c r="E709" s="14"/>
      <c r="G709" s="40"/>
      <c r="Q709" s="30"/>
      <c r="R709" s="31"/>
      <c r="S709" s="20"/>
      <c r="T709" s="31"/>
      <c r="U709" s="22" t="b">
        <v>0</v>
      </c>
      <c r="V709" s="32"/>
    </row>
    <row r="710">
      <c r="A710" s="48"/>
      <c r="B710" s="11"/>
      <c r="C710" s="42"/>
      <c r="D710" s="13"/>
      <c r="E710" s="14"/>
      <c r="G710" s="40"/>
      <c r="Q710" s="30"/>
      <c r="R710" s="31"/>
      <c r="S710" s="20"/>
      <c r="T710" s="31"/>
      <c r="U710" s="22" t="b">
        <v>0</v>
      </c>
      <c r="V710" s="32"/>
    </row>
    <row r="711">
      <c r="A711" s="48"/>
      <c r="B711" s="11"/>
      <c r="C711" s="42"/>
      <c r="D711" s="13"/>
      <c r="E711" s="14"/>
      <c r="G711" s="40"/>
      <c r="Q711" s="30"/>
      <c r="R711" s="31"/>
      <c r="S711" s="20"/>
      <c r="T711" s="31"/>
      <c r="U711" s="22" t="b">
        <v>0</v>
      </c>
      <c r="V711" s="32"/>
    </row>
    <row r="712">
      <c r="A712" s="48"/>
      <c r="B712" s="11"/>
      <c r="C712" s="42"/>
      <c r="D712" s="13"/>
      <c r="E712" s="14"/>
      <c r="G712" s="40"/>
      <c r="Q712" s="30"/>
      <c r="R712" s="31"/>
      <c r="S712" s="20"/>
      <c r="T712" s="31"/>
      <c r="U712" s="22" t="b">
        <v>0</v>
      </c>
      <c r="V712" s="32"/>
    </row>
    <row r="713">
      <c r="A713" s="48"/>
      <c r="B713" s="11"/>
      <c r="C713" s="42"/>
      <c r="D713" s="13"/>
      <c r="E713" s="14"/>
      <c r="G713" s="40"/>
      <c r="Q713" s="30"/>
      <c r="R713" s="31"/>
      <c r="S713" s="20"/>
      <c r="T713" s="31"/>
      <c r="U713" s="22" t="b">
        <v>0</v>
      </c>
      <c r="V713" s="32"/>
    </row>
    <row r="714">
      <c r="A714" s="48"/>
      <c r="B714" s="11"/>
      <c r="C714" s="42"/>
      <c r="D714" s="13"/>
      <c r="E714" s="14"/>
      <c r="G714" s="40"/>
      <c r="Q714" s="30"/>
      <c r="R714" s="31"/>
      <c r="S714" s="20"/>
      <c r="T714" s="31"/>
      <c r="U714" s="22" t="b">
        <v>0</v>
      </c>
      <c r="V714" s="32"/>
    </row>
    <row r="715">
      <c r="A715" s="48"/>
      <c r="B715" s="49"/>
      <c r="C715" s="42"/>
      <c r="D715" s="13"/>
      <c r="E715" s="14"/>
      <c r="G715" s="40"/>
      <c r="Q715" s="30"/>
      <c r="R715" s="31"/>
      <c r="S715" s="20"/>
      <c r="T715" s="31"/>
      <c r="U715" s="22" t="b">
        <v>0</v>
      </c>
      <c r="V715" s="32"/>
    </row>
    <row r="716">
      <c r="A716" s="48"/>
      <c r="B716" s="11"/>
      <c r="C716" s="42"/>
      <c r="D716" s="13"/>
      <c r="E716" s="14"/>
      <c r="G716" s="40"/>
      <c r="Q716" s="30"/>
      <c r="R716" s="31"/>
      <c r="S716" s="20"/>
      <c r="T716" s="31"/>
      <c r="U716" s="22" t="b">
        <v>0</v>
      </c>
      <c r="V716" s="32"/>
    </row>
    <row r="717">
      <c r="A717" s="48"/>
      <c r="B717" s="11"/>
      <c r="C717" s="42"/>
      <c r="D717" s="13"/>
      <c r="E717" s="14"/>
      <c r="G717" s="40"/>
      <c r="Q717" s="30"/>
      <c r="R717" s="31"/>
      <c r="S717" s="20"/>
      <c r="T717" s="31"/>
      <c r="U717" s="22" t="b">
        <v>0</v>
      </c>
      <c r="V717" s="32"/>
    </row>
    <row r="718">
      <c r="A718" s="48"/>
      <c r="B718" s="11"/>
      <c r="C718" s="42"/>
      <c r="D718" s="13"/>
      <c r="E718" s="14"/>
      <c r="G718" s="40"/>
      <c r="Q718" s="30"/>
      <c r="R718" s="31"/>
      <c r="S718" s="20"/>
      <c r="T718" s="31"/>
      <c r="U718" s="22" t="b">
        <v>0</v>
      </c>
      <c r="V718" s="32"/>
    </row>
    <row r="719">
      <c r="A719" s="48"/>
      <c r="B719" s="11"/>
      <c r="C719" s="42"/>
      <c r="D719" s="13"/>
      <c r="E719" s="14"/>
      <c r="G719" s="40"/>
      <c r="Q719" s="30"/>
      <c r="R719" s="31"/>
      <c r="S719" s="20"/>
      <c r="T719" s="31"/>
      <c r="U719" s="22" t="b">
        <v>0</v>
      </c>
      <c r="V719" s="32"/>
    </row>
    <row r="720">
      <c r="A720" s="48"/>
      <c r="B720" s="11"/>
      <c r="C720" s="42"/>
      <c r="D720" s="13"/>
      <c r="E720" s="14"/>
      <c r="G720" s="40"/>
      <c r="Q720" s="30"/>
      <c r="R720" s="31"/>
      <c r="S720" s="20"/>
      <c r="T720" s="31"/>
      <c r="U720" s="22" t="b">
        <v>0</v>
      </c>
      <c r="V720" s="32"/>
    </row>
    <row r="721">
      <c r="A721" s="48"/>
      <c r="B721" s="11"/>
      <c r="C721" s="42"/>
      <c r="D721" s="13"/>
      <c r="E721" s="14"/>
      <c r="G721" s="40"/>
      <c r="Q721" s="30"/>
      <c r="R721" s="31"/>
      <c r="S721" s="20"/>
      <c r="T721" s="31"/>
      <c r="U721" s="22" t="b">
        <v>0</v>
      </c>
      <c r="V721" s="32"/>
    </row>
    <row r="722">
      <c r="A722" s="48"/>
      <c r="B722" s="11"/>
      <c r="C722" s="42"/>
      <c r="D722" s="13"/>
      <c r="E722" s="14"/>
      <c r="G722" s="40"/>
      <c r="Q722" s="30"/>
      <c r="R722" s="31"/>
      <c r="S722" s="20"/>
      <c r="T722" s="31"/>
      <c r="U722" s="22" t="b">
        <v>0</v>
      </c>
      <c r="V722" s="32"/>
    </row>
    <row r="723">
      <c r="A723" s="48"/>
      <c r="B723" s="11"/>
      <c r="C723" s="42"/>
      <c r="D723" s="13"/>
      <c r="E723" s="14"/>
      <c r="G723" s="40"/>
      <c r="Q723" s="30"/>
      <c r="R723" s="31"/>
      <c r="S723" s="20"/>
      <c r="T723" s="31"/>
      <c r="U723" s="22" t="b">
        <v>0</v>
      </c>
      <c r="V723" s="32"/>
    </row>
    <row r="724">
      <c r="A724" s="48"/>
      <c r="B724" s="11"/>
      <c r="C724" s="42"/>
      <c r="D724" s="13"/>
      <c r="E724" s="14"/>
      <c r="G724" s="40"/>
      <c r="Q724" s="30"/>
      <c r="R724" s="31"/>
      <c r="S724" s="20"/>
      <c r="T724" s="31"/>
      <c r="U724" s="22" t="b">
        <v>0</v>
      </c>
      <c r="V724" s="32"/>
    </row>
    <row r="725">
      <c r="A725" s="48"/>
      <c r="B725" s="11"/>
      <c r="C725" s="42"/>
      <c r="D725" s="13"/>
      <c r="E725" s="14"/>
      <c r="G725" s="40"/>
      <c r="Q725" s="30"/>
      <c r="R725" s="31"/>
      <c r="S725" s="20"/>
      <c r="T725" s="31"/>
      <c r="U725" s="22" t="b">
        <v>0</v>
      </c>
      <c r="V725" s="32"/>
    </row>
    <row r="726">
      <c r="A726" s="48"/>
      <c r="B726" s="11"/>
      <c r="C726" s="42"/>
      <c r="D726" s="13"/>
      <c r="E726" s="14"/>
      <c r="G726" s="40"/>
      <c r="Q726" s="30"/>
      <c r="R726" s="31"/>
      <c r="S726" s="20"/>
      <c r="T726" s="31"/>
      <c r="U726" s="22" t="b">
        <v>0</v>
      </c>
      <c r="V726" s="32"/>
    </row>
    <row r="727">
      <c r="A727" s="48"/>
      <c r="B727" s="11"/>
      <c r="C727" s="42"/>
      <c r="D727" s="13"/>
      <c r="E727" s="14"/>
      <c r="G727" s="40"/>
      <c r="Q727" s="30"/>
      <c r="R727" s="31"/>
      <c r="S727" s="20"/>
      <c r="T727" s="31"/>
      <c r="U727" s="22" t="b">
        <v>0</v>
      </c>
      <c r="V727" s="32"/>
    </row>
    <row r="728">
      <c r="A728" s="48"/>
      <c r="B728" s="11"/>
      <c r="C728" s="42"/>
      <c r="D728" s="13"/>
      <c r="E728" s="14"/>
      <c r="G728" s="40"/>
      <c r="Q728" s="30"/>
      <c r="R728" s="31"/>
      <c r="S728" s="20"/>
      <c r="T728" s="31"/>
      <c r="U728" s="22" t="b">
        <v>0</v>
      </c>
      <c r="V728" s="32"/>
    </row>
    <row r="729">
      <c r="A729" s="48"/>
      <c r="B729" s="11"/>
      <c r="C729" s="42"/>
      <c r="D729" s="13"/>
      <c r="E729" s="14"/>
      <c r="G729" s="40"/>
      <c r="Q729" s="30"/>
      <c r="R729" s="31"/>
      <c r="S729" s="20"/>
      <c r="T729" s="31"/>
      <c r="U729" s="22" t="b">
        <v>0</v>
      </c>
      <c r="V729" s="32"/>
    </row>
    <row r="730">
      <c r="A730" s="48"/>
      <c r="B730" s="11"/>
      <c r="C730" s="42"/>
      <c r="D730" s="13"/>
      <c r="E730" s="14"/>
      <c r="G730" s="40"/>
      <c r="Q730" s="30"/>
      <c r="R730" s="31"/>
      <c r="S730" s="20"/>
      <c r="T730" s="31"/>
      <c r="U730" s="22" t="b">
        <v>0</v>
      </c>
      <c r="V730" s="32"/>
    </row>
    <row r="731">
      <c r="A731" s="48"/>
      <c r="B731" s="11"/>
      <c r="C731" s="42"/>
      <c r="D731" s="13"/>
      <c r="E731" s="14"/>
      <c r="G731" s="40"/>
      <c r="Q731" s="30"/>
      <c r="R731" s="31"/>
      <c r="S731" s="20"/>
      <c r="T731" s="31"/>
      <c r="U731" s="22" t="b">
        <v>0</v>
      </c>
      <c r="V731" s="32"/>
    </row>
    <row r="732">
      <c r="A732" s="48"/>
      <c r="B732" s="49"/>
      <c r="C732" s="42"/>
      <c r="D732" s="13"/>
      <c r="E732" s="14"/>
      <c r="G732" s="40"/>
      <c r="Q732" s="30"/>
      <c r="R732" s="31"/>
      <c r="S732" s="20"/>
      <c r="T732" s="31"/>
      <c r="U732" s="22" t="b">
        <v>0</v>
      </c>
      <c r="V732" s="32"/>
    </row>
    <row r="733">
      <c r="A733" s="48"/>
      <c r="B733" s="11"/>
      <c r="C733" s="42"/>
      <c r="D733" s="13"/>
      <c r="E733" s="14"/>
      <c r="G733" s="40"/>
      <c r="Q733" s="30"/>
      <c r="R733" s="31"/>
      <c r="S733" s="20"/>
      <c r="T733" s="31"/>
      <c r="U733" s="22" t="b">
        <v>0</v>
      </c>
      <c r="V733" s="32"/>
    </row>
    <row r="734">
      <c r="A734" s="48"/>
      <c r="B734" s="11"/>
      <c r="C734" s="42"/>
      <c r="D734" s="13"/>
      <c r="E734" s="14"/>
      <c r="G734" s="40"/>
      <c r="Q734" s="30"/>
      <c r="R734" s="31"/>
      <c r="S734" s="20"/>
      <c r="T734" s="31"/>
      <c r="U734" s="22" t="b">
        <v>0</v>
      </c>
      <c r="V734" s="32"/>
    </row>
    <row r="735">
      <c r="A735" s="48"/>
      <c r="B735" s="11"/>
      <c r="C735" s="42"/>
      <c r="D735" s="13"/>
      <c r="E735" s="14"/>
      <c r="G735" s="40"/>
      <c r="Q735" s="30"/>
      <c r="R735" s="31"/>
      <c r="S735" s="20"/>
      <c r="T735" s="31"/>
      <c r="U735" s="22" t="b">
        <v>0</v>
      </c>
      <c r="V735" s="32"/>
    </row>
    <row r="736">
      <c r="A736" s="48"/>
      <c r="B736" s="11"/>
      <c r="C736" s="42"/>
      <c r="D736" s="13"/>
      <c r="E736" s="14"/>
      <c r="G736" s="40"/>
      <c r="Q736" s="30"/>
      <c r="R736" s="31"/>
      <c r="S736" s="20"/>
      <c r="T736" s="31"/>
      <c r="U736" s="22" t="b">
        <v>0</v>
      </c>
      <c r="V736" s="32"/>
    </row>
    <row r="737">
      <c r="A737" s="48"/>
      <c r="B737" s="11"/>
      <c r="C737" s="42"/>
      <c r="D737" s="13"/>
      <c r="E737" s="14"/>
      <c r="G737" s="40"/>
      <c r="Q737" s="30"/>
      <c r="R737" s="31"/>
      <c r="S737" s="20"/>
      <c r="T737" s="31"/>
      <c r="U737" s="22" t="b">
        <v>0</v>
      </c>
      <c r="V737" s="32"/>
    </row>
    <row r="738">
      <c r="A738" s="48"/>
      <c r="B738" s="11"/>
      <c r="C738" s="42"/>
      <c r="D738" s="13"/>
      <c r="E738" s="14"/>
      <c r="G738" s="40"/>
      <c r="Q738" s="30"/>
      <c r="R738" s="31"/>
      <c r="S738" s="20"/>
      <c r="T738" s="31"/>
      <c r="U738" s="22" t="b">
        <v>0</v>
      </c>
      <c r="V738" s="32"/>
    </row>
    <row r="739">
      <c r="A739" s="48"/>
      <c r="B739" s="11"/>
      <c r="C739" s="42"/>
      <c r="D739" s="13"/>
      <c r="E739" s="14"/>
      <c r="G739" s="40"/>
      <c r="Q739" s="30"/>
      <c r="R739" s="31"/>
      <c r="S739" s="20"/>
      <c r="T739" s="31"/>
      <c r="U739" s="22" t="b">
        <v>0</v>
      </c>
      <c r="V739" s="32"/>
    </row>
    <row r="740">
      <c r="A740" s="48"/>
      <c r="B740" s="11"/>
      <c r="C740" s="42"/>
      <c r="D740" s="13"/>
      <c r="E740" s="14"/>
      <c r="G740" s="40"/>
      <c r="Q740" s="30"/>
      <c r="R740" s="31"/>
      <c r="S740" s="20"/>
      <c r="T740" s="31"/>
      <c r="U740" s="22" t="b">
        <v>0</v>
      </c>
      <c r="V740" s="32"/>
    </row>
    <row r="741">
      <c r="A741" s="48"/>
      <c r="B741" s="11"/>
      <c r="C741" s="42"/>
      <c r="D741" s="13"/>
      <c r="E741" s="14"/>
      <c r="G741" s="40"/>
      <c r="Q741" s="30"/>
      <c r="R741" s="31"/>
      <c r="S741" s="20"/>
      <c r="T741" s="31"/>
      <c r="U741" s="22" t="b">
        <v>0</v>
      </c>
      <c r="V741" s="32"/>
    </row>
    <row r="742">
      <c r="A742" s="48"/>
      <c r="B742" s="11"/>
      <c r="C742" s="42"/>
      <c r="D742" s="13"/>
      <c r="E742" s="14"/>
      <c r="G742" s="40"/>
      <c r="Q742" s="30"/>
      <c r="R742" s="31"/>
      <c r="S742" s="20"/>
      <c r="T742" s="31"/>
      <c r="U742" s="22" t="b">
        <v>0</v>
      </c>
      <c r="V742" s="32"/>
    </row>
    <row r="743">
      <c r="A743" s="48"/>
      <c r="B743" s="49"/>
      <c r="C743" s="42"/>
      <c r="D743" s="13"/>
      <c r="E743" s="14"/>
      <c r="G743" s="40"/>
      <c r="Q743" s="30"/>
      <c r="R743" s="31"/>
      <c r="S743" s="20"/>
      <c r="T743" s="31"/>
      <c r="U743" s="22" t="b">
        <v>0</v>
      </c>
      <c r="V743" s="32"/>
    </row>
    <row r="744">
      <c r="A744" s="50"/>
      <c r="B744" s="51"/>
      <c r="C744" s="40"/>
      <c r="D744" s="40"/>
      <c r="E744" s="40"/>
      <c r="G744" s="40"/>
      <c r="Q744" s="30"/>
      <c r="R744" s="31"/>
      <c r="S744" s="20"/>
      <c r="T744" s="31"/>
      <c r="U744" s="22" t="b">
        <v>0</v>
      </c>
      <c r="V744" s="32"/>
    </row>
    <row r="745">
      <c r="A745" s="50"/>
      <c r="B745" s="51"/>
      <c r="C745" s="40"/>
      <c r="D745" s="40"/>
      <c r="E745" s="40"/>
      <c r="G745" s="40"/>
      <c r="Q745" s="30"/>
      <c r="R745" s="31"/>
      <c r="S745" s="20"/>
      <c r="T745" s="31"/>
      <c r="U745" s="22" t="b">
        <v>0</v>
      </c>
      <c r="V745" s="32"/>
    </row>
    <row r="746">
      <c r="A746" s="50"/>
      <c r="B746" s="51"/>
      <c r="C746" s="40"/>
      <c r="D746" s="40"/>
      <c r="E746" s="40"/>
      <c r="G746" s="40"/>
      <c r="Q746" s="30"/>
      <c r="R746" s="31"/>
      <c r="S746" s="20"/>
      <c r="T746" s="31"/>
      <c r="U746" s="22" t="b">
        <v>0</v>
      </c>
      <c r="V746" s="32"/>
    </row>
    <row r="747">
      <c r="A747" s="50"/>
      <c r="B747" s="51"/>
      <c r="C747" s="40"/>
      <c r="D747" s="40"/>
      <c r="E747" s="40"/>
      <c r="G747" s="40"/>
      <c r="Q747" s="30"/>
      <c r="R747" s="31"/>
      <c r="S747" s="20"/>
      <c r="T747" s="31"/>
      <c r="U747" s="22" t="b">
        <v>0</v>
      </c>
      <c r="V747" s="32"/>
    </row>
    <row r="748">
      <c r="A748" s="50"/>
      <c r="B748" s="51"/>
      <c r="C748" s="40"/>
      <c r="D748" s="40"/>
      <c r="E748" s="40"/>
      <c r="G748" s="40"/>
      <c r="Q748" s="30"/>
      <c r="R748" s="31"/>
      <c r="S748" s="20"/>
      <c r="T748" s="31"/>
      <c r="U748" s="22" t="b">
        <v>0</v>
      </c>
      <c r="V748" s="32"/>
    </row>
    <row r="749">
      <c r="A749" s="50"/>
      <c r="B749" s="51"/>
      <c r="C749" s="40"/>
      <c r="D749" s="40"/>
      <c r="E749" s="40"/>
      <c r="G749" s="40"/>
      <c r="Q749" s="30"/>
      <c r="R749" s="31"/>
      <c r="S749" s="20"/>
      <c r="T749" s="31"/>
      <c r="U749" s="22" t="b">
        <v>0</v>
      </c>
      <c r="V749" s="32"/>
    </row>
    <row r="750">
      <c r="A750" s="50"/>
      <c r="B750" s="51"/>
      <c r="C750" s="40"/>
      <c r="D750" s="40"/>
      <c r="E750" s="40"/>
      <c r="G750" s="40"/>
      <c r="Q750" s="30"/>
      <c r="R750" s="31"/>
      <c r="S750" s="20"/>
      <c r="T750" s="31"/>
      <c r="U750" s="22" t="b">
        <v>0</v>
      </c>
      <c r="V750" s="32"/>
    </row>
    <row r="751">
      <c r="A751" s="50"/>
      <c r="B751" s="51"/>
      <c r="C751" s="40"/>
      <c r="D751" s="40"/>
      <c r="E751" s="40"/>
      <c r="G751" s="40"/>
      <c r="Q751" s="30"/>
      <c r="R751" s="31"/>
      <c r="S751" s="20"/>
      <c r="T751" s="31"/>
      <c r="U751" s="22" t="b">
        <v>0</v>
      </c>
      <c r="V751" s="32"/>
    </row>
    <row r="752">
      <c r="A752" s="50"/>
      <c r="B752" s="51"/>
      <c r="C752" s="40"/>
      <c r="D752" s="40"/>
      <c r="E752" s="40"/>
      <c r="G752" s="40"/>
      <c r="Q752" s="30"/>
      <c r="R752" s="31"/>
      <c r="S752" s="20"/>
      <c r="T752" s="31"/>
      <c r="U752" s="22" t="b">
        <v>0</v>
      </c>
      <c r="V752" s="32"/>
    </row>
    <row r="753">
      <c r="A753" s="50"/>
      <c r="B753" s="51"/>
      <c r="C753" s="40"/>
      <c r="D753" s="40"/>
      <c r="E753" s="40"/>
      <c r="G753" s="40"/>
      <c r="Q753" s="30"/>
      <c r="R753" s="31"/>
      <c r="S753" s="20"/>
      <c r="T753" s="31"/>
      <c r="U753" s="22" t="b">
        <v>0</v>
      </c>
      <c r="V753" s="32"/>
    </row>
    <row r="754">
      <c r="A754" s="50"/>
      <c r="B754" s="51"/>
      <c r="C754" s="40"/>
      <c r="D754" s="40"/>
      <c r="E754" s="40"/>
      <c r="G754" s="40"/>
      <c r="Q754" s="30"/>
      <c r="R754" s="31"/>
      <c r="S754" s="20"/>
      <c r="T754" s="31"/>
      <c r="U754" s="22" t="b">
        <v>0</v>
      </c>
      <c r="V754" s="32"/>
    </row>
    <row r="755">
      <c r="A755" s="50"/>
      <c r="B755" s="51"/>
      <c r="C755" s="40"/>
      <c r="D755" s="40"/>
      <c r="E755" s="40"/>
      <c r="G755" s="40"/>
      <c r="Q755" s="30"/>
      <c r="R755" s="31"/>
      <c r="S755" s="20"/>
      <c r="T755" s="31"/>
      <c r="U755" s="22" t="b">
        <v>0</v>
      </c>
      <c r="V755" s="32"/>
    </row>
    <row r="756">
      <c r="A756" s="50"/>
      <c r="B756" s="51"/>
      <c r="C756" s="40"/>
      <c r="D756" s="40"/>
      <c r="E756" s="40"/>
      <c r="G756" s="40"/>
      <c r="Q756" s="30"/>
      <c r="R756" s="31"/>
      <c r="S756" s="20"/>
      <c r="T756" s="31"/>
      <c r="U756" s="22" t="b">
        <v>0</v>
      </c>
      <c r="V756" s="32"/>
    </row>
    <row r="757">
      <c r="A757" s="50"/>
      <c r="B757" s="51"/>
      <c r="C757" s="40"/>
      <c r="D757" s="40"/>
      <c r="E757" s="40"/>
      <c r="G757" s="40"/>
      <c r="Q757" s="30"/>
      <c r="R757" s="31"/>
      <c r="S757" s="20"/>
      <c r="T757" s="31"/>
      <c r="U757" s="22" t="b">
        <v>0</v>
      </c>
      <c r="V757" s="32"/>
    </row>
    <row r="758">
      <c r="A758" s="50"/>
      <c r="B758" s="51"/>
      <c r="C758" s="40"/>
      <c r="D758" s="40"/>
      <c r="E758" s="40"/>
      <c r="G758" s="40"/>
      <c r="Q758" s="30"/>
      <c r="R758" s="31"/>
      <c r="S758" s="20"/>
      <c r="T758" s="31"/>
      <c r="U758" s="22" t="b">
        <v>0</v>
      </c>
      <c r="V758" s="32"/>
    </row>
    <row r="759">
      <c r="A759" s="50"/>
      <c r="B759" s="51"/>
      <c r="C759" s="40"/>
      <c r="D759" s="40"/>
      <c r="E759" s="40"/>
      <c r="G759" s="40"/>
      <c r="Q759" s="30"/>
      <c r="R759" s="31"/>
      <c r="S759" s="20"/>
      <c r="T759" s="31"/>
      <c r="U759" s="22" t="b">
        <v>0</v>
      </c>
      <c r="V759" s="32"/>
    </row>
    <row r="760">
      <c r="A760" s="50"/>
      <c r="B760" s="51"/>
      <c r="C760" s="40"/>
      <c r="D760" s="40"/>
      <c r="E760" s="40"/>
      <c r="G760" s="40"/>
      <c r="Q760" s="30"/>
      <c r="R760" s="31"/>
      <c r="S760" s="20"/>
      <c r="T760" s="31"/>
      <c r="U760" s="22" t="b">
        <v>0</v>
      </c>
      <c r="V760" s="32"/>
    </row>
    <row r="761">
      <c r="A761" s="50"/>
      <c r="B761" s="51"/>
      <c r="C761" s="40"/>
      <c r="D761" s="40"/>
      <c r="E761" s="40"/>
      <c r="G761" s="40"/>
      <c r="Q761" s="30"/>
      <c r="R761" s="31"/>
      <c r="S761" s="20"/>
      <c r="T761" s="31"/>
      <c r="U761" s="22" t="b">
        <v>0</v>
      </c>
      <c r="V761" s="32"/>
    </row>
    <row r="762">
      <c r="A762" s="50"/>
      <c r="B762" s="51"/>
      <c r="C762" s="40"/>
      <c r="D762" s="40"/>
      <c r="E762" s="40"/>
      <c r="G762" s="40"/>
      <c r="Q762" s="30"/>
      <c r="R762" s="31"/>
      <c r="S762" s="20"/>
      <c r="T762" s="31"/>
      <c r="U762" s="22" t="b">
        <v>0</v>
      </c>
      <c r="V762" s="32"/>
    </row>
    <row r="763">
      <c r="A763" s="50"/>
      <c r="B763" s="51"/>
      <c r="C763" s="40"/>
      <c r="D763" s="40"/>
      <c r="E763" s="40"/>
      <c r="G763" s="40"/>
      <c r="Q763" s="30"/>
      <c r="R763" s="31"/>
      <c r="S763" s="20"/>
      <c r="T763" s="31"/>
      <c r="U763" s="22" t="b">
        <v>0</v>
      </c>
      <c r="V763" s="32"/>
    </row>
    <row r="764">
      <c r="A764" s="50"/>
      <c r="B764" s="51"/>
      <c r="C764" s="40"/>
      <c r="D764" s="40"/>
      <c r="E764" s="40"/>
      <c r="G764" s="40"/>
      <c r="Q764" s="30"/>
      <c r="R764" s="31"/>
      <c r="S764" s="20"/>
      <c r="T764" s="31"/>
      <c r="U764" s="22" t="b">
        <v>0</v>
      </c>
      <c r="V764" s="32"/>
    </row>
    <row r="765">
      <c r="A765" s="50"/>
      <c r="B765" s="51"/>
      <c r="C765" s="40"/>
      <c r="D765" s="40"/>
      <c r="E765" s="40"/>
      <c r="G765" s="40"/>
      <c r="Q765" s="30"/>
      <c r="R765" s="31"/>
      <c r="S765" s="20"/>
      <c r="T765" s="31"/>
      <c r="U765" s="22" t="b">
        <v>0</v>
      </c>
      <c r="V765" s="32"/>
    </row>
    <row r="766">
      <c r="A766" s="50"/>
      <c r="B766" s="51"/>
      <c r="C766" s="40"/>
      <c r="D766" s="40"/>
      <c r="E766" s="40"/>
      <c r="G766" s="40"/>
      <c r="Q766" s="30"/>
      <c r="R766" s="31"/>
      <c r="S766" s="20"/>
      <c r="T766" s="31"/>
      <c r="U766" s="22" t="b">
        <v>0</v>
      </c>
      <c r="V766" s="32"/>
    </row>
    <row r="767">
      <c r="A767" s="50"/>
      <c r="B767" s="51"/>
      <c r="C767" s="40"/>
      <c r="D767" s="40"/>
      <c r="E767" s="40"/>
      <c r="G767" s="40"/>
      <c r="Q767" s="30"/>
      <c r="R767" s="31"/>
      <c r="S767" s="20"/>
      <c r="T767" s="31"/>
      <c r="U767" s="22" t="b">
        <v>0</v>
      </c>
      <c r="V767" s="32"/>
    </row>
    <row r="768">
      <c r="A768" s="50"/>
      <c r="B768" s="51"/>
      <c r="C768" s="40"/>
      <c r="D768" s="40"/>
      <c r="E768" s="40"/>
      <c r="G768" s="40"/>
      <c r="Q768" s="30"/>
      <c r="R768" s="31"/>
      <c r="S768" s="20"/>
      <c r="T768" s="31"/>
      <c r="U768" s="22" t="b">
        <v>0</v>
      </c>
      <c r="V768" s="32"/>
    </row>
    <row r="769">
      <c r="A769" s="50"/>
      <c r="B769" s="51"/>
      <c r="C769" s="40"/>
      <c r="D769" s="40"/>
      <c r="E769" s="40"/>
      <c r="G769" s="40"/>
      <c r="Q769" s="30"/>
      <c r="R769" s="31"/>
      <c r="S769" s="20"/>
      <c r="T769" s="31"/>
      <c r="U769" s="22" t="b">
        <v>0</v>
      </c>
      <c r="V769" s="32"/>
    </row>
    <row r="770">
      <c r="A770" s="50"/>
      <c r="B770" s="51"/>
      <c r="C770" s="40"/>
      <c r="D770" s="40"/>
      <c r="E770" s="40"/>
      <c r="G770" s="40"/>
      <c r="Q770" s="30"/>
      <c r="R770" s="31"/>
      <c r="S770" s="20"/>
      <c r="T770" s="31"/>
      <c r="U770" s="22" t="b">
        <v>0</v>
      </c>
      <c r="V770" s="32"/>
    </row>
    <row r="771">
      <c r="A771" s="50"/>
      <c r="B771" s="51"/>
      <c r="C771" s="40"/>
      <c r="D771" s="40"/>
      <c r="E771" s="40"/>
      <c r="G771" s="40"/>
      <c r="Q771" s="30"/>
      <c r="R771" s="31"/>
      <c r="S771" s="20"/>
      <c r="T771" s="31"/>
      <c r="U771" s="22" t="b">
        <v>0</v>
      </c>
      <c r="V771" s="32"/>
    </row>
    <row r="772">
      <c r="A772" s="50"/>
      <c r="B772" s="51"/>
      <c r="C772" s="40"/>
      <c r="D772" s="40"/>
      <c r="E772" s="40"/>
      <c r="G772" s="40"/>
      <c r="Q772" s="30"/>
      <c r="R772" s="31"/>
      <c r="S772" s="20"/>
      <c r="T772" s="31"/>
      <c r="U772" s="22" t="b">
        <v>0</v>
      </c>
      <c r="V772" s="32"/>
    </row>
    <row r="773">
      <c r="A773" s="50"/>
      <c r="B773" s="51"/>
      <c r="C773" s="40"/>
      <c r="D773" s="40"/>
      <c r="E773" s="40"/>
      <c r="G773" s="40"/>
      <c r="Q773" s="30"/>
      <c r="R773" s="31"/>
      <c r="S773" s="20"/>
      <c r="T773" s="31"/>
      <c r="U773" s="22" t="b">
        <v>0</v>
      </c>
      <c r="V773" s="32"/>
    </row>
    <row r="774">
      <c r="A774" s="50"/>
      <c r="B774" s="51"/>
      <c r="C774" s="40"/>
      <c r="D774" s="40"/>
      <c r="E774" s="40"/>
      <c r="G774" s="40"/>
      <c r="Q774" s="30"/>
      <c r="R774" s="31"/>
      <c r="S774" s="20"/>
      <c r="T774" s="31"/>
      <c r="U774" s="22" t="b">
        <v>0</v>
      </c>
      <c r="V774" s="32"/>
    </row>
    <row r="775">
      <c r="A775" s="50"/>
      <c r="B775" s="51"/>
      <c r="C775" s="40"/>
      <c r="D775" s="40"/>
      <c r="E775" s="40"/>
      <c r="G775" s="40"/>
      <c r="Q775" s="30"/>
      <c r="R775" s="31"/>
      <c r="S775" s="20"/>
      <c r="T775" s="31"/>
      <c r="U775" s="22" t="b">
        <v>0</v>
      </c>
      <c r="V775" s="32"/>
    </row>
    <row r="776">
      <c r="A776" s="50"/>
      <c r="B776" s="51"/>
      <c r="C776" s="40"/>
      <c r="D776" s="40"/>
      <c r="E776" s="40"/>
      <c r="G776" s="40"/>
      <c r="Q776" s="30"/>
      <c r="R776" s="31"/>
      <c r="S776" s="20"/>
      <c r="T776" s="31"/>
      <c r="U776" s="22" t="b">
        <v>0</v>
      </c>
      <c r="V776" s="32"/>
    </row>
    <row r="777">
      <c r="A777" s="50"/>
      <c r="B777" s="51"/>
      <c r="C777" s="40"/>
      <c r="D777" s="40"/>
      <c r="E777" s="40"/>
      <c r="G777" s="40"/>
      <c r="Q777" s="30"/>
      <c r="R777" s="31"/>
      <c r="S777" s="20"/>
      <c r="T777" s="31"/>
      <c r="U777" s="22" t="b">
        <v>0</v>
      </c>
      <c r="V777" s="32"/>
    </row>
    <row r="778">
      <c r="A778" s="50"/>
      <c r="B778" s="51"/>
      <c r="C778" s="40"/>
      <c r="D778" s="40"/>
      <c r="E778" s="40"/>
      <c r="G778" s="40"/>
      <c r="Q778" s="30"/>
      <c r="R778" s="31"/>
      <c r="S778" s="20"/>
      <c r="T778" s="31"/>
      <c r="U778" s="22" t="b">
        <v>0</v>
      </c>
      <c r="V778" s="32"/>
    </row>
    <row r="779">
      <c r="A779" s="50"/>
      <c r="B779" s="51"/>
      <c r="C779" s="40"/>
      <c r="D779" s="40"/>
      <c r="E779" s="40"/>
      <c r="G779" s="40"/>
      <c r="Q779" s="30"/>
      <c r="R779" s="31"/>
      <c r="S779" s="20"/>
      <c r="T779" s="31"/>
      <c r="U779" s="22" t="b">
        <v>0</v>
      </c>
      <c r="V779" s="32"/>
    </row>
    <row r="780">
      <c r="A780" s="50"/>
      <c r="B780" s="51"/>
      <c r="C780" s="40"/>
      <c r="D780" s="40"/>
      <c r="E780" s="40"/>
      <c r="G780" s="40"/>
      <c r="Q780" s="30"/>
      <c r="R780" s="31"/>
      <c r="S780" s="20"/>
      <c r="T780" s="31"/>
      <c r="U780" s="22" t="b">
        <v>0</v>
      </c>
      <c r="V780" s="32"/>
    </row>
    <row r="781">
      <c r="A781" s="50"/>
      <c r="B781" s="51"/>
      <c r="C781" s="40"/>
      <c r="D781" s="40"/>
      <c r="E781" s="40"/>
      <c r="G781" s="40"/>
      <c r="Q781" s="30"/>
      <c r="R781" s="31"/>
      <c r="S781" s="20"/>
      <c r="T781" s="31"/>
      <c r="U781" s="22" t="b">
        <v>0</v>
      </c>
      <c r="V781" s="32"/>
    </row>
    <row r="782">
      <c r="A782" s="50"/>
      <c r="B782" s="51"/>
      <c r="C782" s="40"/>
      <c r="D782" s="40"/>
      <c r="E782" s="40"/>
      <c r="G782" s="40"/>
      <c r="Q782" s="30"/>
      <c r="R782" s="31"/>
      <c r="S782" s="20"/>
      <c r="T782" s="31"/>
      <c r="U782" s="22" t="b">
        <v>0</v>
      </c>
      <c r="V782" s="32"/>
    </row>
    <row r="783">
      <c r="A783" s="50"/>
      <c r="B783" s="51"/>
      <c r="C783" s="40"/>
      <c r="D783" s="40"/>
      <c r="E783" s="40"/>
      <c r="G783" s="40"/>
      <c r="Q783" s="30"/>
      <c r="R783" s="31"/>
      <c r="S783" s="20"/>
      <c r="T783" s="31"/>
      <c r="U783" s="22" t="b">
        <v>0</v>
      </c>
      <c r="V783" s="32"/>
    </row>
    <row r="784">
      <c r="A784" s="50"/>
      <c r="B784" s="51"/>
      <c r="C784" s="40"/>
      <c r="D784" s="40"/>
      <c r="E784" s="40"/>
      <c r="G784" s="40"/>
      <c r="Q784" s="30"/>
      <c r="R784" s="31"/>
      <c r="S784" s="20"/>
      <c r="T784" s="31"/>
      <c r="U784" s="22" t="b">
        <v>0</v>
      </c>
      <c r="V784" s="32"/>
    </row>
    <row r="785">
      <c r="A785" s="50"/>
      <c r="B785" s="51"/>
      <c r="C785" s="40"/>
      <c r="D785" s="40"/>
      <c r="E785" s="40"/>
      <c r="G785" s="40"/>
      <c r="Q785" s="30"/>
      <c r="R785" s="31"/>
      <c r="S785" s="20"/>
      <c r="T785" s="31"/>
      <c r="U785" s="22" t="b">
        <v>0</v>
      </c>
      <c r="V785" s="32"/>
    </row>
    <row r="786">
      <c r="A786" s="50"/>
      <c r="B786" s="51"/>
      <c r="C786" s="40"/>
      <c r="D786" s="40"/>
      <c r="E786" s="40"/>
      <c r="G786" s="40"/>
      <c r="Q786" s="30"/>
      <c r="R786" s="31"/>
      <c r="S786" s="20"/>
      <c r="T786" s="31"/>
      <c r="U786" s="22" t="b">
        <v>0</v>
      </c>
      <c r="V786" s="32"/>
    </row>
    <row r="787">
      <c r="A787" s="50"/>
      <c r="B787" s="51"/>
      <c r="C787" s="40"/>
      <c r="D787" s="40"/>
      <c r="E787" s="40"/>
      <c r="G787" s="40"/>
      <c r="Q787" s="30"/>
      <c r="R787" s="31"/>
      <c r="S787" s="20"/>
      <c r="T787" s="31"/>
      <c r="U787" s="22" t="b">
        <v>0</v>
      </c>
      <c r="V787" s="32"/>
    </row>
    <row r="788">
      <c r="A788" s="50"/>
      <c r="B788" s="51"/>
      <c r="C788" s="40"/>
      <c r="D788" s="40"/>
      <c r="E788" s="40"/>
      <c r="G788" s="40"/>
      <c r="Q788" s="30"/>
      <c r="R788" s="31"/>
      <c r="S788" s="20"/>
      <c r="T788" s="31"/>
      <c r="U788" s="22" t="b">
        <v>0</v>
      </c>
      <c r="V788" s="32"/>
    </row>
    <row r="789">
      <c r="A789" s="50"/>
      <c r="B789" s="51"/>
      <c r="C789" s="40"/>
      <c r="D789" s="40"/>
      <c r="E789" s="40"/>
      <c r="G789" s="40"/>
      <c r="Q789" s="30"/>
      <c r="R789" s="31"/>
      <c r="S789" s="20"/>
      <c r="T789" s="31"/>
      <c r="U789" s="22" t="b">
        <v>0</v>
      </c>
      <c r="V789" s="32"/>
    </row>
    <row r="790">
      <c r="A790" s="50"/>
      <c r="B790" s="51"/>
      <c r="C790" s="40"/>
      <c r="D790" s="40"/>
      <c r="E790" s="40"/>
      <c r="G790" s="40"/>
      <c r="Q790" s="30"/>
      <c r="R790" s="31"/>
      <c r="S790" s="20"/>
      <c r="T790" s="31"/>
      <c r="U790" s="22" t="b">
        <v>0</v>
      </c>
      <c r="V790" s="32"/>
    </row>
    <row r="791">
      <c r="A791" s="50"/>
      <c r="B791" s="51"/>
      <c r="C791" s="40"/>
      <c r="D791" s="40"/>
      <c r="E791" s="40"/>
      <c r="G791" s="40"/>
      <c r="Q791" s="30"/>
      <c r="R791" s="31"/>
      <c r="S791" s="20"/>
      <c r="T791" s="31"/>
      <c r="U791" s="22" t="b">
        <v>0</v>
      </c>
      <c r="V791" s="32"/>
    </row>
    <row r="792">
      <c r="A792" s="50"/>
      <c r="B792" s="51"/>
      <c r="C792" s="40"/>
      <c r="D792" s="40"/>
      <c r="E792" s="40"/>
      <c r="G792" s="40"/>
      <c r="Q792" s="30"/>
      <c r="R792" s="31"/>
      <c r="S792" s="20"/>
      <c r="T792" s="31"/>
      <c r="U792" s="22" t="b">
        <v>0</v>
      </c>
      <c r="V792" s="32"/>
    </row>
    <row r="793">
      <c r="A793" s="50"/>
      <c r="B793" s="51"/>
      <c r="C793" s="40"/>
      <c r="D793" s="40"/>
      <c r="E793" s="40"/>
      <c r="G793" s="40"/>
      <c r="Q793" s="30"/>
      <c r="R793" s="31"/>
      <c r="S793" s="20"/>
      <c r="T793" s="31"/>
      <c r="U793" s="22" t="b">
        <v>0</v>
      </c>
      <c r="V793" s="32"/>
    </row>
    <row r="794">
      <c r="A794" s="50"/>
      <c r="B794" s="51"/>
      <c r="C794" s="40"/>
      <c r="D794" s="40"/>
      <c r="E794" s="40"/>
      <c r="G794" s="40"/>
      <c r="Q794" s="30"/>
      <c r="R794" s="31"/>
      <c r="S794" s="20"/>
      <c r="T794" s="31"/>
      <c r="U794" s="22" t="b">
        <v>0</v>
      </c>
      <c r="V794" s="32"/>
    </row>
    <row r="795">
      <c r="A795" s="50"/>
      <c r="B795" s="51"/>
      <c r="C795" s="40"/>
      <c r="D795" s="40"/>
      <c r="E795" s="40"/>
      <c r="G795" s="40"/>
      <c r="Q795" s="30"/>
      <c r="R795" s="31"/>
      <c r="S795" s="20"/>
      <c r="T795" s="31"/>
      <c r="U795" s="22" t="b">
        <v>0</v>
      </c>
      <c r="V795" s="32"/>
    </row>
    <row r="796">
      <c r="A796" s="50"/>
      <c r="B796" s="51"/>
      <c r="C796" s="40"/>
      <c r="D796" s="40"/>
      <c r="E796" s="40"/>
      <c r="G796" s="40"/>
      <c r="Q796" s="30"/>
      <c r="R796" s="31"/>
      <c r="S796" s="20"/>
      <c r="T796" s="31"/>
      <c r="U796" s="22" t="b">
        <v>0</v>
      </c>
      <c r="V796" s="32"/>
    </row>
    <row r="797">
      <c r="A797" s="50"/>
      <c r="B797" s="51"/>
      <c r="C797" s="40"/>
      <c r="D797" s="40"/>
      <c r="E797" s="40"/>
      <c r="G797" s="40"/>
      <c r="Q797" s="30"/>
      <c r="R797" s="31"/>
      <c r="S797" s="20"/>
      <c r="T797" s="31"/>
      <c r="U797" s="22" t="b">
        <v>0</v>
      </c>
      <c r="V797" s="32"/>
    </row>
    <row r="798">
      <c r="A798" s="50"/>
      <c r="B798" s="51"/>
      <c r="C798" s="40"/>
      <c r="D798" s="40"/>
      <c r="E798" s="40"/>
      <c r="G798" s="40"/>
      <c r="Q798" s="30"/>
      <c r="R798" s="31"/>
      <c r="S798" s="20"/>
      <c r="T798" s="31"/>
      <c r="U798" s="22" t="b">
        <v>0</v>
      </c>
      <c r="V798" s="32"/>
    </row>
    <row r="799">
      <c r="A799" s="50"/>
      <c r="B799" s="51"/>
      <c r="C799" s="40"/>
      <c r="D799" s="40"/>
      <c r="E799" s="40"/>
      <c r="G799" s="40"/>
      <c r="Q799" s="30"/>
      <c r="R799" s="31"/>
      <c r="S799" s="20"/>
      <c r="T799" s="31"/>
      <c r="U799" s="22" t="b">
        <v>0</v>
      </c>
      <c r="V799" s="32"/>
    </row>
    <row r="800">
      <c r="A800" s="50"/>
      <c r="B800" s="51"/>
      <c r="C800" s="40"/>
      <c r="D800" s="40"/>
      <c r="E800" s="40"/>
      <c r="G800" s="40"/>
      <c r="Q800" s="30"/>
      <c r="R800" s="31"/>
      <c r="S800" s="20"/>
      <c r="T800" s="31"/>
      <c r="U800" s="22" t="b">
        <v>0</v>
      </c>
      <c r="V800" s="32"/>
    </row>
    <row r="801">
      <c r="A801" s="50"/>
      <c r="B801" s="51"/>
      <c r="C801" s="40"/>
      <c r="D801" s="40"/>
      <c r="E801" s="40"/>
      <c r="G801" s="40"/>
      <c r="Q801" s="30"/>
      <c r="R801" s="31"/>
      <c r="S801" s="20"/>
      <c r="T801" s="31"/>
      <c r="U801" s="22" t="b">
        <v>0</v>
      </c>
      <c r="V801" s="32"/>
    </row>
    <row r="802">
      <c r="A802" s="50"/>
      <c r="B802" s="51"/>
      <c r="C802" s="40"/>
      <c r="D802" s="40"/>
      <c r="E802" s="40"/>
      <c r="G802" s="40"/>
      <c r="Q802" s="30"/>
      <c r="R802" s="31"/>
      <c r="S802" s="20"/>
      <c r="T802" s="31"/>
      <c r="U802" s="22" t="b">
        <v>0</v>
      </c>
      <c r="V802" s="32"/>
    </row>
    <row r="803">
      <c r="A803" s="50"/>
      <c r="B803" s="51"/>
      <c r="C803" s="40"/>
      <c r="D803" s="40"/>
      <c r="E803" s="40"/>
      <c r="G803" s="40"/>
      <c r="Q803" s="30"/>
      <c r="R803" s="31"/>
      <c r="S803" s="20"/>
      <c r="T803" s="31"/>
      <c r="U803" s="22" t="b">
        <v>0</v>
      </c>
      <c r="V803" s="32"/>
    </row>
    <row r="804">
      <c r="A804" s="50"/>
      <c r="B804" s="51"/>
      <c r="C804" s="40"/>
      <c r="D804" s="40"/>
      <c r="E804" s="40"/>
      <c r="G804" s="40"/>
      <c r="Q804" s="30"/>
      <c r="R804" s="31"/>
      <c r="S804" s="20"/>
      <c r="T804" s="31"/>
      <c r="U804" s="22" t="b">
        <v>0</v>
      </c>
      <c r="V804" s="32"/>
    </row>
    <row r="805">
      <c r="A805" s="50"/>
      <c r="B805" s="51"/>
      <c r="C805" s="40"/>
      <c r="D805" s="40"/>
      <c r="E805" s="40"/>
      <c r="G805" s="40"/>
      <c r="Q805" s="30"/>
      <c r="R805" s="31"/>
      <c r="S805" s="20"/>
      <c r="T805" s="31"/>
      <c r="U805" s="22" t="b">
        <v>0</v>
      </c>
      <c r="V805" s="32"/>
    </row>
    <row r="806">
      <c r="A806" s="50"/>
      <c r="B806" s="51"/>
      <c r="C806" s="40"/>
      <c r="D806" s="40"/>
      <c r="E806" s="40"/>
      <c r="G806" s="40"/>
      <c r="Q806" s="30"/>
      <c r="R806" s="31"/>
      <c r="S806" s="20"/>
      <c r="T806" s="31"/>
      <c r="U806" s="22" t="b">
        <v>0</v>
      </c>
      <c r="V806" s="32"/>
    </row>
    <row r="807">
      <c r="A807" s="50"/>
      <c r="B807" s="51"/>
      <c r="C807" s="40"/>
      <c r="D807" s="40"/>
      <c r="E807" s="40"/>
      <c r="G807" s="40"/>
      <c r="Q807" s="30"/>
      <c r="R807" s="31"/>
      <c r="S807" s="20"/>
      <c r="T807" s="31"/>
      <c r="U807" s="22" t="b">
        <v>0</v>
      </c>
      <c r="V807" s="32"/>
    </row>
    <row r="808">
      <c r="A808" s="50"/>
      <c r="B808" s="51"/>
      <c r="C808" s="40"/>
      <c r="D808" s="40"/>
      <c r="E808" s="40"/>
      <c r="G808" s="40"/>
      <c r="Q808" s="30"/>
      <c r="R808" s="31"/>
      <c r="S808" s="20"/>
      <c r="T808" s="31"/>
      <c r="U808" s="22" t="b">
        <v>0</v>
      </c>
      <c r="V808" s="32"/>
    </row>
    <row r="809">
      <c r="A809" s="50"/>
      <c r="B809" s="51"/>
      <c r="C809" s="40"/>
      <c r="D809" s="40"/>
      <c r="E809" s="40"/>
      <c r="G809" s="40"/>
      <c r="Q809" s="30"/>
      <c r="R809" s="31"/>
      <c r="S809" s="20"/>
      <c r="T809" s="31"/>
      <c r="U809" s="22" t="b">
        <v>0</v>
      </c>
      <c r="V809" s="32"/>
    </row>
    <row r="810">
      <c r="A810" s="50"/>
      <c r="B810" s="51"/>
      <c r="C810" s="40"/>
      <c r="D810" s="40"/>
      <c r="E810" s="40"/>
      <c r="G810" s="40"/>
      <c r="Q810" s="30"/>
      <c r="R810" s="31"/>
      <c r="S810" s="20"/>
      <c r="T810" s="31"/>
      <c r="U810" s="22" t="b">
        <v>0</v>
      </c>
      <c r="V810" s="32"/>
    </row>
    <row r="811">
      <c r="A811" s="50"/>
      <c r="B811" s="51"/>
      <c r="C811" s="40"/>
      <c r="D811" s="40"/>
      <c r="E811" s="40"/>
      <c r="G811" s="40"/>
      <c r="Q811" s="30"/>
      <c r="R811" s="31"/>
      <c r="S811" s="20"/>
      <c r="T811" s="31"/>
      <c r="U811" s="22" t="b">
        <v>0</v>
      </c>
      <c r="V811" s="32"/>
    </row>
    <row r="812">
      <c r="A812" s="50"/>
      <c r="B812" s="51"/>
      <c r="C812" s="40"/>
      <c r="D812" s="40"/>
      <c r="E812" s="40"/>
      <c r="G812" s="40"/>
      <c r="Q812" s="30"/>
      <c r="R812" s="31"/>
      <c r="S812" s="20"/>
      <c r="T812" s="31"/>
      <c r="U812" s="22" t="b">
        <v>0</v>
      </c>
      <c r="V812" s="32"/>
    </row>
    <row r="813">
      <c r="A813" s="50"/>
      <c r="B813" s="51"/>
      <c r="C813" s="40"/>
      <c r="D813" s="40"/>
      <c r="E813" s="40"/>
      <c r="G813" s="40"/>
      <c r="Q813" s="30"/>
      <c r="R813" s="31"/>
      <c r="S813" s="20"/>
      <c r="T813" s="31"/>
      <c r="U813" s="22" t="b">
        <v>0</v>
      </c>
      <c r="V813" s="32"/>
    </row>
    <row r="814">
      <c r="A814" s="50"/>
      <c r="B814" s="51"/>
      <c r="C814" s="40"/>
      <c r="D814" s="40"/>
      <c r="E814" s="40"/>
      <c r="G814" s="40"/>
      <c r="Q814" s="30"/>
      <c r="R814" s="31"/>
      <c r="S814" s="20"/>
      <c r="T814" s="31"/>
      <c r="U814" s="22" t="b">
        <v>0</v>
      </c>
      <c r="V814" s="32"/>
    </row>
    <row r="815">
      <c r="A815" s="50"/>
      <c r="B815" s="51"/>
      <c r="C815" s="40"/>
      <c r="D815" s="40"/>
      <c r="E815" s="40"/>
      <c r="G815" s="40"/>
      <c r="Q815" s="30"/>
      <c r="R815" s="31"/>
      <c r="S815" s="20"/>
      <c r="T815" s="31"/>
      <c r="U815" s="22" t="b">
        <v>0</v>
      </c>
      <c r="V815" s="32"/>
    </row>
    <row r="816">
      <c r="A816" s="50"/>
      <c r="B816" s="51"/>
      <c r="C816" s="40"/>
      <c r="D816" s="40"/>
      <c r="E816" s="40"/>
      <c r="G816" s="40"/>
      <c r="Q816" s="30"/>
      <c r="R816" s="31"/>
      <c r="S816" s="20"/>
      <c r="T816" s="31"/>
      <c r="U816" s="22" t="b">
        <v>0</v>
      </c>
      <c r="V816" s="32"/>
    </row>
    <row r="817">
      <c r="A817" s="50"/>
      <c r="B817" s="51"/>
      <c r="C817" s="40"/>
      <c r="D817" s="40"/>
      <c r="E817" s="40"/>
      <c r="G817" s="40"/>
      <c r="Q817" s="30"/>
      <c r="R817" s="31"/>
      <c r="S817" s="20"/>
      <c r="T817" s="31"/>
      <c r="U817" s="22" t="b">
        <v>0</v>
      </c>
      <c r="V817" s="32"/>
    </row>
    <row r="818">
      <c r="A818" s="50"/>
      <c r="B818" s="51"/>
      <c r="C818" s="40"/>
      <c r="D818" s="40"/>
      <c r="E818" s="40"/>
      <c r="G818" s="40"/>
      <c r="Q818" s="30"/>
      <c r="R818" s="31"/>
      <c r="S818" s="20"/>
      <c r="T818" s="31"/>
      <c r="U818" s="22" t="b">
        <v>0</v>
      </c>
      <c r="V818" s="32"/>
    </row>
    <row r="819">
      <c r="A819" s="50"/>
      <c r="B819" s="51"/>
      <c r="C819" s="40"/>
      <c r="D819" s="40"/>
      <c r="E819" s="40"/>
      <c r="G819" s="40"/>
      <c r="Q819" s="30"/>
      <c r="R819" s="31"/>
      <c r="S819" s="20"/>
      <c r="T819" s="31"/>
      <c r="U819" s="22" t="b">
        <v>0</v>
      </c>
      <c r="V819" s="32"/>
    </row>
    <row r="820">
      <c r="A820" s="50"/>
      <c r="B820" s="51"/>
      <c r="C820" s="40"/>
      <c r="D820" s="40"/>
      <c r="E820" s="40"/>
      <c r="G820" s="40"/>
      <c r="Q820" s="30"/>
      <c r="R820" s="31"/>
      <c r="S820" s="20"/>
      <c r="T820" s="31"/>
      <c r="U820" s="22" t="b">
        <v>0</v>
      </c>
      <c r="V820" s="32"/>
    </row>
    <row r="821">
      <c r="A821" s="50"/>
      <c r="B821" s="51"/>
      <c r="C821" s="40"/>
      <c r="D821" s="40"/>
      <c r="E821" s="40"/>
      <c r="G821" s="40"/>
      <c r="Q821" s="30"/>
      <c r="R821" s="31"/>
      <c r="S821" s="20"/>
      <c r="T821" s="31"/>
      <c r="U821" s="22" t="b">
        <v>0</v>
      </c>
      <c r="V821" s="32"/>
    </row>
    <row r="822">
      <c r="A822" s="50"/>
      <c r="B822" s="51"/>
      <c r="C822" s="40"/>
      <c r="D822" s="40"/>
      <c r="E822" s="40"/>
      <c r="G822" s="40"/>
      <c r="Q822" s="30"/>
      <c r="R822" s="31"/>
      <c r="S822" s="20"/>
      <c r="T822" s="31"/>
      <c r="U822" s="22" t="b">
        <v>0</v>
      </c>
      <c r="V822" s="32"/>
    </row>
    <row r="823">
      <c r="A823" s="50"/>
      <c r="B823" s="51"/>
      <c r="C823" s="40"/>
      <c r="D823" s="40"/>
      <c r="E823" s="40"/>
      <c r="G823" s="40"/>
      <c r="Q823" s="30"/>
      <c r="R823" s="31"/>
      <c r="S823" s="20"/>
      <c r="T823" s="31"/>
      <c r="U823" s="22" t="b">
        <v>0</v>
      </c>
      <c r="V823" s="32"/>
    </row>
    <row r="824">
      <c r="A824" s="50"/>
      <c r="B824" s="51"/>
      <c r="C824" s="40"/>
      <c r="D824" s="40"/>
      <c r="E824" s="40"/>
      <c r="G824" s="40"/>
      <c r="Q824" s="30"/>
      <c r="R824" s="31"/>
      <c r="S824" s="20"/>
      <c r="T824" s="31"/>
      <c r="U824" s="22" t="b">
        <v>0</v>
      </c>
      <c r="V824" s="32"/>
    </row>
    <row r="825">
      <c r="A825" s="50"/>
      <c r="B825" s="51"/>
      <c r="C825" s="40"/>
      <c r="D825" s="40"/>
      <c r="E825" s="40"/>
      <c r="G825" s="40"/>
      <c r="Q825" s="30"/>
      <c r="R825" s="31"/>
      <c r="S825" s="20"/>
      <c r="T825" s="31"/>
      <c r="U825" s="22" t="b">
        <v>0</v>
      </c>
      <c r="V825" s="32"/>
    </row>
    <row r="826">
      <c r="A826" s="50"/>
      <c r="B826" s="51"/>
      <c r="C826" s="40"/>
      <c r="D826" s="40"/>
      <c r="E826" s="40"/>
      <c r="G826" s="40"/>
      <c r="Q826" s="30"/>
      <c r="R826" s="31"/>
      <c r="S826" s="20"/>
      <c r="T826" s="31"/>
      <c r="U826" s="22" t="b">
        <v>0</v>
      </c>
      <c r="V826" s="32"/>
    </row>
    <row r="827">
      <c r="A827" s="50"/>
      <c r="B827" s="51"/>
      <c r="C827" s="40"/>
      <c r="D827" s="40"/>
      <c r="E827" s="40"/>
      <c r="G827" s="40"/>
      <c r="Q827" s="30"/>
      <c r="R827" s="31"/>
      <c r="S827" s="20"/>
      <c r="T827" s="31"/>
      <c r="U827" s="22" t="b">
        <v>0</v>
      </c>
      <c r="V827" s="32"/>
    </row>
    <row r="828">
      <c r="A828" s="50"/>
      <c r="B828" s="51"/>
      <c r="C828" s="40"/>
      <c r="D828" s="40"/>
      <c r="E828" s="40"/>
      <c r="G828" s="40"/>
      <c r="Q828" s="30"/>
      <c r="R828" s="31"/>
      <c r="S828" s="20"/>
      <c r="T828" s="31"/>
      <c r="U828" s="22" t="b">
        <v>0</v>
      </c>
      <c r="V828" s="32"/>
    </row>
    <row r="829">
      <c r="A829" s="50"/>
      <c r="B829" s="51"/>
      <c r="C829" s="40"/>
      <c r="D829" s="40"/>
      <c r="E829" s="40"/>
      <c r="G829" s="40"/>
      <c r="Q829" s="30"/>
      <c r="R829" s="31"/>
      <c r="S829" s="20"/>
      <c r="T829" s="31"/>
      <c r="U829" s="22" t="b">
        <v>0</v>
      </c>
      <c r="V829" s="32"/>
    </row>
    <row r="830">
      <c r="A830" s="50"/>
      <c r="B830" s="51"/>
      <c r="C830" s="40"/>
      <c r="D830" s="40"/>
      <c r="E830" s="40"/>
      <c r="G830" s="40"/>
      <c r="Q830" s="30"/>
      <c r="R830" s="31"/>
      <c r="S830" s="20"/>
      <c r="T830" s="31"/>
      <c r="U830" s="22" t="b">
        <v>0</v>
      </c>
      <c r="V830" s="32"/>
    </row>
    <row r="831">
      <c r="A831" s="50"/>
      <c r="B831" s="51"/>
      <c r="C831" s="40"/>
      <c r="D831" s="40"/>
      <c r="E831" s="40"/>
      <c r="G831" s="40"/>
      <c r="Q831" s="30"/>
      <c r="R831" s="31"/>
      <c r="S831" s="20"/>
      <c r="T831" s="31"/>
      <c r="U831" s="22" t="b">
        <v>0</v>
      </c>
      <c r="V831" s="32"/>
    </row>
    <row r="832">
      <c r="A832" s="50"/>
      <c r="B832" s="51"/>
      <c r="C832" s="40"/>
      <c r="D832" s="40"/>
      <c r="E832" s="40"/>
      <c r="G832" s="40"/>
      <c r="Q832" s="30"/>
      <c r="R832" s="31"/>
      <c r="S832" s="20"/>
      <c r="T832" s="31"/>
      <c r="U832" s="22" t="b">
        <v>0</v>
      </c>
      <c r="V832" s="32"/>
    </row>
    <row r="833">
      <c r="A833" s="50"/>
      <c r="B833" s="51"/>
      <c r="C833" s="40"/>
      <c r="D833" s="40"/>
      <c r="E833" s="40"/>
      <c r="G833" s="40"/>
      <c r="Q833" s="30"/>
      <c r="R833" s="31"/>
      <c r="S833" s="20"/>
      <c r="T833" s="31"/>
      <c r="U833" s="22" t="b">
        <v>0</v>
      </c>
      <c r="V833" s="32"/>
    </row>
    <row r="834">
      <c r="A834" s="50"/>
      <c r="B834" s="51"/>
      <c r="C834" s="40"/>
      <c r="D834" s="40"/>
      <c r="E834" s="40"/>
      <c r="G834" s="40"/>
      <c r="Q834" s="30"/>
      <c r="R834" s="31"/>
      <c r="S834" s="20"/>
      <c r="T834" s="31"/>
      <c r="U834" s="22" t="b">
        <v>0</v>
      </c>
      <c r="V834" s="32"/>
    </row>
    <row r="835">
      <c r="A835" s="50"/>
      <c r="B835" s="51"/>
      <c r="C835" s="40"/>
      <c r="D835" s="40"/>
      <c r="E835" s="40"/>
      <c r="G835" s="40"/>
      <c r="Q835" s="30"/>
      <c r="R835" s="31"/>
      <c r="S835" s="20"/>
      <c r="T835" s="31"/>
      <c r="U835" s="22" t="b">
        <v>0</v>
      </c>
      <c r="V835" s="32"/>
    </row>
    <row r="836">
      <c r="A836" s="50"/>
      <c r="B836" s="51"/>
      <c r="C836" s="40"/>
      <c r="D836" s="40"/>
      <c r="E836" s="40"/>
      <c r="G836" s="40"/>
      <c r="Q836" s="30"/>
      <c r="R836" s="31"/>
      <c r="S836" s="20"/>
      <c r="T836" s="31"/>
      <c r="U836" s="22" t="b">
        <v>0</v>
      </c>
      <c r="V836" s="32"/>
    </row>
    <row r="837">
      <c r="A837" s="50"/>
      <c r="B837" s="51"/>
      <c r="C837" s="40"/>
      <c r="D837" s="40"/>
      <c r="E837" s="40"/>
      <c r="G837" s="40"/>
      <c r="Q837" s="30"/>
      <c r="R837" s="31"/>
      <c r="S837" s="20"/>
      <c r="T837" s="31"/>
      <c r="U837" s="22" t="b">
        <v>0</v>
      </c>
      <c r="V837" s="32"/>
    </row>
    <row r="838">
      <c r="A838" s="50"/>
      <c r="B838" s="51"/>
      <c r="C838" s="40"/>
      <c r="D838" s="40"/>
      <c r="E838" s="40"/>
      <c r="G838" s="40"/>
      <c r="Q838" s="30"/>
      <c r="R838" s="31"/>
      <c r="S838" s="20"/>
      <c r="T838" s="31"/>
      <c r="U838" s="22" t="b">
        <v>0</v>
      </c>
      <c r="V838" s="32"/>
    </row>
    <row r="839">
      <c r="A839" s="50"/>
      <c r="B839" s="51"/>
      <c r="C839" s="40"/>
      <c r="D839" s="40"/>
      <c r="E839" s="40"/>
      <c r="G839" s="40"/>
      <c r="Q839" s="30"/>
      <c r="R839" s="31"/>
      <c r="S839" s="20"/>
      <c r="T839" s="31"/>
      <c r="U839" s="22" t="b">
        <v>0</v>
      </c>
      <c r="V839" s="32"/>
    </row>
    <row r="840">
      <c r="A840" s="50"/>
      <c r="B840" s="51"/>
      <c r="C840" s="40"/>
      <c r="D840" s="40"/>
      <c r="E840" s="40"/>
      <c r="G840" s="40"/>
      <c r="Q840" s="30"/>
      <c r="R840" s="31"/>
      <c r="S840" s="20"/>
      <c r="T840" s="31"/>
      <c r="U840" s="22" t="b">
        <v>0</v>
      </c>
      <c r="V840" s="32"/>
    </row>
    <row r="841">
      <c r="A841" s="50"/>
      <c r="B841" s="51"/>
      <c r="C841" s="40"/>
      <c r="D841" s="40"/>
      <c r="E841" s="40"/>
      <c r="G841" s="40"/>
      <c r="Q841" s="30"/>
      <c r="R841" s="31"/>
      <c r="S841" s="20"/>
      <c r="T841" s="31"/>
      <c r="U841" s="22" t="b">
        <v>0</v>
      </c>
      <c r="V841" s="32"/>
    </row>
    <row r="842">
      <c r="A842" s="50"/>
      <c r="B842" s="51"/>
      <c r="C842" s="40"/>
      <c r="D842" s="40"/>
      <c r="E842" s="40"/>
      <c r="G842" s="40"/>
      <c r="Q842" s="30"/>
      <c r="R842" s="31"/>
      <c r="S842" s="20"/>
      <c r="T842" s="31"/>
      <c r="U842" s="22" t="b">
        <v>0</v>
      </c>
      <c r="V842" s="32"/>
    </row>
    <row r="843">
      <c r="A843" s="50"/>
      <c r="B843" s="51"/>
      <c r="C843" s="40"/>
      <c r="D843" s="40"/>
      <c r="E843" s="40"/>
      <c r="G843" s="40"/>
      <c r="Q843" s="30"/>
      <c r="R843" s="31"/>
      <c r="S843" s="20"/>
      <c r="T843" s="31"/>
      <c r="U843" s="22" t="b">
        <v>0</v>
      </c>
      <c r="V843" s="32"/>
    </row>
    <row r="844">
      <c r="A844" s="50"/>
      <c r="B844" s="51"/>
      <c r="C844" s="40"/>
      <c r="D844" s="40"/>
      <c r="E844" s="40"/>
      <c r="G844" s="40"/>
      <c r="Q844" s="30"/>
      <c r="R844" s="31"/>
      <c r="S844" s="20"/>
      <c r="T844" s="31"/>
      <c r="U844" s="22" t="b">
        <v>0</v>
      </c>
      <c r="V844" s="32"/>
    </row>
    <row r="845">
      <c r="A845" s="50"/>
      <c r="B845" s="51"/>
      <c r="C845" s="40"/>
      <c r="D845" s="40"/>
      <c r="E845" s="40"/>
      <c r="G845" s="40"/>
      <c r="Q845" s="30"/>
      <c r="R845" s="31"/>
      <c r="S845" s="20"/>
      <c r="T845" s="31"/>
      <c r="U845" s="22" t="b">
        <v>0</v>
      </c>
      <c r="V845" s="32"/>
    </row>
    <row r="846">
      <c r="A846" s="50"/>
      <c r="B846" s="51"/>
      <c r="C846" s="40"/>
      <c r="D846" s="40"/>
      <c r="E846" s="40"/>
      <c r="G846" s="40"/>
      <c r="Q846" s="30"/>
      <c r="R846" s="31"/>
      <c r="S846" s="20"/>
      <c r="T846" s="31"/>
      <c r="U846" s="22" t="b">
        <v>0</v>
      </c>
      <c r="V846" s="32"/>
    </row>
    <row r="847">
      <c r="A847" s="50"/>
      <c r="B847" s="51"/>
      <c r="C847" s="40"/>
      <c r="D847" s="40"/>
      <c r="E847" s="40"/>
      <c r="G847" s="40"/>
      <c r="Q847" s="30"/>
      <c r="R847" s="31"/>
      <c r="S847" s="20"/>
      <c r="T847" s="31"/>
      <c r="U847" s="22" t="b">
        <v>0</v>
      </c>
      <c r="V847" s="32"/>
    </row>
    <row r="848">
      <c r="A848" s="50"/>
      <c r="B848" s="51"/>
      <c r="C848" s="40"/>
      <c r="D848" s="40"/>
      <c r="E848" s="40"/>
      <c r="G848" s="40"/>
      <c r="Q848" s="30"/>
      <c r="R848" s="31"/>
      <c r="S848" s="20"/>
      <c r="T848" s="31"/>
      <c r="U848" s="22" t="b">
        <v>0</v>
      </c>
      <c r="V848" s="32"/>
    </row>
    <row r="849">
      <c r="A849" s="50"/>
      <c r="B849" s="51"/>
      <c r="C849" s="40"/>
      <c r="D849" s="40"/>
      <c r="E849" s="40"/>
      <c r="G849" s="40"/>
      <c r="Q849" s="30"/>
      <c r="R849" s="31"/>
      <c r="S849" s="20"/>
      <c r="T849" s="31"/>
      <c r="U849" s="22" t="b">
        <v>0</v>
      </c>
      <c r="V849" s="32"/>
    </row>
    <row r="850">
      <c r="A850" s="50"/>
      <c r="B850" s="51"/>
      <c r="C850" s="40"/>
      <c r="D850" s="40"/>
      <c r="E850" s="40"/>
      <c r="G850" s="40"/>
      <c r="Q850" s="30"/>
      <c r="R850" s="31"/>
      <c r="S850" s="20"/>
      <c r="T850" s="31"/>
      <c r="U850" s="22" t="b">
        <v>0</v>
      </c>
      <c r="V850" s="32"/>
    </row>
    <row r="851">
      <c r="A851" s="50"/>
      <c r="B851" s="51"/>
      <c r="C851" s="40"/>
      <c r="D851" s="40"/>
      <c r="E851" s="40"/>
      <c r="G851" s="40"/>
      <c r="Q851" s="30"/>
      <c r="R851" s="31"/>
      <c r="S851" s="20"/>
      <c r="T851" s="31"/>
      <c r="U851" s="22" t="b">
        <v>0</v>
      </c>
      <c r="V851" s="32"/>
    </row>
    <row r="852">
      <c r="A852" s="50"/>
      <c r="B852" s="51"/>
      <c r="C852" s="40"/>
      <c r="D852" s="40"/>
      <c r="E852" s="40"/>
      <c r="G852" s="40"/>
      <c r="Q852" s="30"/>
      <c r="R852" s="31"/>
      <c r="S852" s="20"/>
      <c r="T852" s="31"/>
      <c r="U852" s="22" t="b">
        <v>0</v>
      </c>
      <c r="V852" s="32"/>
    </row>
    <row r="853">
      <c r="A853" s="50"/>
      <c r="B853" s="51"/>
      <c r="C853" s="40"/>
      <c r="D853" s="40"/>
      <c r="E853" s="40"/>
      <c r="G853" s="40"/>
      <c r="Q853" s="30"/>
      <c r="R853" s="31"/>
      <c r="S853" s="20"/>
      <c r="T853" s="31"/>
      <c r="U853" s="22" t="b">
        <v>0</v>
      </c>
      <c r="V853" s="32"/>
    </row>
    <row r="854">
      <c r="A854" s="50"/>
      <c r="B854" s="51"/>
      <c r="C854" s="40"/>
      <c r="D854" s="40"/>
      <c r="E854" s="40"/>
      <c r="G854" s="40"/>
      <c r="Q854" s="30"/>
      <c r="R854" s="31"/>
      <c r="S854" s="20"/>
      <c r="T854" s="31"/>
      <c r="U854" s="22" t="b">
        <v>0</v>
      </c>
      <c r="V854" s="32"/>
    </row>
    <row r="855">
      <c r="A855" s="50"/>
      <c r="B855" s="51"/>
      <c r="C855" s="40"/>
      <c r="D855" s="40"/>
      <c r="E855" s="40"/>
      <c r="G855" s="40"/>
      <c r="Q855" s="30"/>
      <c r="R855" s="31"/>
      <c r="S855" s="20"/>
      <c r="T855" s="31"/>
      <c r="U855" s="22" t="b">
        <v>0</v>
      </c>
      <c r="V855" s="32"/>
    </row>
    <row r="856">
      <c r="A856" s="50"/>
      <c r="B856" s="51"/>
      <c r="C856" s="40"/>
      <c r="D856" s="40"/>
      <c r="E856" s="40"/>
      <c r="G856" s="40"/>
      <c r="Q856" s="30"/>
      <c r="R856" s="31"/>
      <c r="S856" s="20"/>
      <c r="T856" s="31"/>
      <c r="U856" s="22" t="b">
        <v>0</v>
      </c>
      <c r="V856" s="32"/>
    </row>
    <row r="857">
      <c r="A857" s="50"/>
      <c r="B857" s="51"/>
      <c r="C857" s="40"/>
      <c r="D857" s="40"/>
      <c r="E857" s="40"/>
      <c r="G857" s="40"/>
      <c r="Q857" s="30"/>
      <c r="R857" s="31"/>
      <c r="S857" s="20"/>
      <c r="T857" s="31"/>
      <c r="U857" s="22" t="b">
        <v>0</v>
      </c>
      <c r="V857" s="32"/>
    </row>
    <row r="858">
      <c r="A858" s="50"/>
      <c r="B858" s="51"/>
      <c r="C858" s="40"/>
      <c r="D858" s="40"/>
      <c r="E858" s="40"/>
      <c r="G858" s="40"/>
      <c r="Q858" s="30"/>
      <c r="R858" s="31"/>
      <c r="S858" s="20"/>
      <c r="T858" s="31"/>
      <c r="U858" s="22" t="b">
        <v>0</v>
      </c>
      <c r="V858" s="32"/>
    </row>
    <row r="859">
      <c r="A859" s="50"/>
      <c r="B859" s="51"/>
      <c r="C859" s="40"/>
      <c r="D859" s="40"/>
      <c r="E859" s="40"/>
      <c r="G859" s="40"/>
      <c r="Q859" s="30"/>
      <c r="R859" s="31"/>
      <c r="S859" s="20"/>
      <c r="T859" s="31"/>
      <c r="U859" s="22" t="b">
        <v>0</v>
      </c>
      <c r="V859" s="32"/>
    </row>
    <row r="860">
      <c r="A860" s="50"/>
      <c r="B860" s="51"/>
      <c r="C860" s="40"/>
      <c r="D860" s="40"/>
      <c r="E860" s="40"/>
      <c r="G860" s="40"/>
      <c r="Q860" s="30"/>
      <c r="R860" s="31"/>
      <c r="S860" s="20"/>
      <c r="T860" s="31"/>
      <c r="U860" s="22" t="b">
        <v>0</v>
      </c>
      <c r="V860" s="32"/>
    </row>
    <row r="861">
      <c r="A861" s="50"/>
      <c r="B861" s="51"/>
      <c r="C861" s="40"/>
      <c r="D861" s="40"/>
      <c r="E861" s="40"/>
      <c r="G861" s="40"/>
      <c r="Q861" s="30"/>
      <c r="R861" s="31"/>
      <c r="S861" s="20"/>
      <c r="T861" s="31"/>
      <c r="U861" s="22" t="b">
        <v>0</v>
      </c>
      <c r="V861" s="32"/>
    </row>
    <row r="862">
      <c r="A862" s="50"/>
      <c r="B862" s="51"/>
      <c r="C862" s="40"/>
      <c r="D862" s="40"/>
      <c r="E862" s="40"/>
      <c r="G862" s="40"/>
      <c r="Q862" s="30"/>
      <c r="R862" s="31"/>
      <c r="S862" s="20"/>
      <c r="T862" s="31"/>
      <c r="U862" s="22" t="b">
        <v>0</v>
      </c>
      <c r="V862" s="32"/>
    </row>
    <row r="863">
      <c r="A863" s="50"/>
      <c r="B863" s="51"/>
      <c r="C863" s="40"/>
      <c r="D863" s="40"/>
      <c r="E863" s="40"/>
      <c r="G863" s="40"/>
      <c r="Q863" s="30"/>
      <c r="R863" s="31"/>
      <c r="S863" s="20"/>
      <c r="T863" s="31"/>
      <c r="U863" s="22" t="b">
        <v>0</v>
      </c>
      <c r="V863" s="32"/>
    </row>
    <row r="864">
      <c r="A864" s="50"/>
      <c r="B864" s="51"/>
      <c r="C864" s="40"/>
      <c r="D864" s="40"/>
      <c r="E864" s="40"/>
      <c r="G864" s="40"/>
      <c r="Q864" s="30"/>
      <c r="R864" s="31"/>
      <c r="S864" s="20"/>
      <c r="T864" s="31"/>
      <c r="U864" s="22" t="b">
        <v>0</v>
      </c>
      <c r="V864" s="32"/>
    </row>
    <row r="865">
      <c r="A865" s="50"/>
      <c r="B865" s="51"/>
      <c r="C865" s="40"/>
      <c r="D865" s="40"/>
      <c r="E865" s="40"/>
      <c r="G865" s="40"/>
      <c r="Q865" s="30"/>
      <c r="R865" s="31"/>
      <c r="S865" s="20"/>
      <c r="T865" s="31"/>
      <c r="U865" s="22" t="b">
        <v>0</v>
      </c>
      <c r="V865" s="32"/>
    </row>
    <row r="866">
      <c r="A866" s="50"/>
      <c r="B866" s="51"/>
      <c r="C866" s="40"/>
      <c r="D866" s="40"/>
      <c r="E866" s="40"/>
      <c r="G866" s="40"/>
      <c r="Q866" s="30"/>
      <c r="R866" s="31"/>
      <c r="S866" s="20"/>
      <c r="T866" s="31"/>
      <c r="U866" s="22" t="b">
        <v>0</v>
      </c>
      <c r="V866" s="32"/>
    </row>
    <row r="867">
      <c r="A867" s="50"/>
      <c r="B867" s="51"/>
      <c r="C867" s="40"/>
      <c r="D867" s="40"/>
      <c r="E867" s="40"/>
      <c r="G867" s="40"/>
      <c r="Q867" s="30"/>
      <c r="R867" s="31"/>
      <c r="S867" s="20"/>
      <c r="T867" s="31"/>
      <c r="U867" s="22" t="b">
        <v>0</v>
      </c>
      <c r="V867" s="32"/>
    </row>
    <row r="868">
      <c r="A868" s="50"/>
      <c r="B868" s="51"/>
      <c r="C868" s="40"/>
      <c r="D868" s="40"/>
      <c r="E868" s="40"/>
      <c r="G868" s="40"/>
      <c r="Q868" s="30"/>
      <c r="R868" s="31"/>
      <c r="S868" s="20"/>
      <c r="T868" s="31"/>
      <c r="U868" s="22" t="b">
        <v>0</v>
      </c>
      <c r="V868" s="32"/>
    </row>
    <row r="869">
      <c r="A869" s="50"/>
      <c r="B869" s="51"/>
      <c r="C869" s="40"/>
      <c r="D869" s="40"/>
      <c r="E869" s="40"/>
      <c r="G869" s="40"/>
      <c r="Q869" s="30"/>
      <c r="R869" s="31"/>
      <c r="S869" s="20"/>
      <c r="T869" s="31"/>
      <c r="U869" s="22" t="b">
        <v>0</v>
      </c>
      <c r="V869" s="32"/>
    </row>
    <row r="870">
      <c r="A870" s="50"/>
      <c r="B870" s="51"/>
      <c r="C870" s="40"/>
      <c r="D870" s="40"/>
      <c r="E870" s="40"/>
      <c r="G870" s="40"/>
      <c r="Q870" s="30"/>
      <c r="R870" s="31"/>
      <c r="S870" s="20"/>
      <c r="T870" s="31"/>
      <c r="U870" s="22" t="b">
        <v>0</v>
      </c>
      <c r="V870" s="32"/>
    </row>
    <row r="871">
      <c r="A871" s="50"/>
      <c r="B871" s="51"/>
      <c r="C871" s="40"/>
      <c r="D871" s="40"/>
      <c r="E871" s="40"/>
      <c r="G871" s="40"/>
      <c r="Q871" s="30"/>
      <c r="R871" s="31"/>
      <c r="S871" s="20"/>
      <c r="T871" s="31"/>
      <c r="U871" s="22" t="b">
        <v>0</v>
      </c>
      <c r="V871" s="32"/>
    </row>
    <row r="872">
      <c r="A872" s="50"/>
      <c r="B872" s="51"/>
      <c r="C872" s="40"/>
      <c r="D872" s="40"/>
      <c r="E872" s="40"/>
      <c r="G872" s="40"/>
      <c r="Q872" s="30"/>
      <c r="R872" s="31"/>
      <c r="S872" s="20"/>
      <c r="T872" s="31"/>
      <c r="U872" s="22" t="b">
        <v>0</v>
      </c>
      <c r="V872" s="32"/>
    </row>
    <row r="873">
      <c r="A873" s="50"/>
      <c r="B873" s="51"/>
      <c r="C873" s="40"/>
      <c r="D873" s="40"/>
      <c r="E873" s="40"/>
      <c r="G873" s="40"/>
      <c r="Q873" s="30"/>
      <c r="R873" s="31"/>
      <c r="S873" s="20"/>
      <c r="T873" s="31"/>
      <c r="U873" s="22" t="b">
        <v>0</v>
      </c>
      <c r="V873" s="32"/>
    </row>
    <row r="874">
      <c r="A874" s="50"/>
      <c r="B874" s="51"/>
      <c r="C874" s="40"/>
      <c r="D874" s="40"/>
      <c r="E874" s="40"/>
      <c r="G874" s="40"/>
      <c r="Q874" s="30"/>
      <c r="R874" s="31"/>
      <c r="S874" s="20"/>
      <c r="T874" s="31"/>
      <c r="U874" s="22" t="b">
        <v>0</v>
      </c>
      <c r="V874" s="32"/>
    </row>
    <row r="875">
      <c r="A875" s="50"/>
      <c r="B875" s="51"/>
      <c r="C875" s="40"/>
      <c r="D875" s="40"/>
      <c r="E875" s="40"/>
      <c r="G875" s="40"/>
      <c r="Q875" s="30"/>
      <c r="R875" s="31"/>
      <c r="S875" s="20"/>
      <c r="T875" s="31"/>
      <c r="U875" s="22" t="b">
        <v>0</v>
      </c>
      <c r="V875" s="32"/>
    </row>
    <row r="876">
      <c r="A876" s="50"/>
      <c r="B876" s="51"/>
      <c r="C876" s="40"/>
      <c r="D876" s="40"/>
      <c r="E876" s="40"/>
      <c r="G876" s="40"/>
      <c r="Q876" s="30"/>
      <c r="R876" s="31"/>
      <c r="S876" s="20"/>
      <c r="T876" s="31"/>
      <c r="U876" s="22" t="b">
        <v>0</v>
      </c>
      <c r="V876" s="32"/>
    </row>
    <row r="877">
      <c r="A877" s="50"/>
      <c r="B877" s="51"/>
      <c r="C877" s="40"/>
      <c r="D877" s="40"/>
      <c r="E877" s="40"/>
      <c r="G877" s="40"/>
      <c r="Q877" s="30"/>
      <c r="R877" s="31"/>
      <c r="S877" s="20"/>
      <c r="T877" s="31"/>
      <c r="U877" s="22" t="b">
        <v>0</v>
      </c>
      <c r="V877" s="32"/>
    </row>
    <row r="878">
      <c r="A878" s="50"/>
      <c r="B878" s="51"/>
      <c r="C878" s="40"/>
      <c r="D878" s="40"/>
      <c r="E878" s="40"/>
      <c r="G878" s="40"/>
      <c r="Q878" s="30"/>
      <c r="R878" s="31"/>
      <c r="S878" s="20"/>
      <c r="T878" s="31"/>
      <c r="U878" s="22" t="b">
        <v>0</v>
      </c>
      <c r="V878" s="32"/>
    </row>
    <row r="879">
      <c r="A879" s="50"/>
      <c r="B879" s="51"/>
      <c r="C879" s="40"/>
      <c r="D879" s="40"/>
      <c r="E879" s="40"/>
      <c r="G879" s="40"/>
      <c r="Q879" s="30"/>
      <c r="R879" s="31"/>
      <c r="S879" s="20"/>
      <c r="T879" s="31"/>
      <c r="U879" s="22" t="b">
        <v>0</v>
      </c>
      <c r="V879" s="32"/>
    </row>
    <row r="880">
      <c r="A880" s="50"/>
      <c r="B880" s="51"/>
      <c r="C880" s="40"/>
      <c r="D880" s="40"/>
      <c r="E880" s="40"/>
      <c r="G880" s="40"/>
      <c r="Q880" s="30"/>
      <c r="R880" s="31"/>
      <c r="S880" s="20"/>
      <c r="T880" s="31"/>
      <c r="U880" s="22" t="b">
        <v>0</v>
      </c>
      <c r="V880" s="32"/>
    </row>
    <row r="881">
      <c r="A881" s="50"/>
      <c r="B881" s="51"/>
      <c r="C881" s="40"/>
      <c r="D881" s="40"/>
      <c r="E881" s="40"/>
      <c r="G881" s="40"/>
      <c r="Q881" s="30"/>
      <c r="R881" s="31"/>
      <c r="S881" s="20"/>
      <c r="T881" s="31"/>
      <c r="U881" s="22" t="b">
        <v>0</v>
      </c>
      <c r="V881" s="32"/>
    </row>
    <row r="882">
      <c r="A882" s="50"/>
      <c r="B882" s="51"/>
      <c r="C882" s="40"/>
      <c r="D882" s="40"/>
      <c r="E882" s="40"/>
      <c r="G882" s="40"/>
      <c r="Q882" s="30"/>
      <c r="R882" s="31"/>
      <c r="S882" s="20"/>
      <c r="T882" s="31"/>
      <c r="U882" s="22" t="b">
        <v>0</v>
      </c>
      <c r="V882" s="32"/>
    </row>
    <row r="883">
      <c r="A883" s="50"/>
      <c r="B883" s="51"/>
      <c r="C883" s="40"/>
      <c r="D883" s="40"/>
      <c r="E883" s="40"/>
      <c r="G883" s="40"/>
      <c r="Q883" s="30"/>
      <c r="R883" s="31"/>
      <c r="S883" s="20"/>
      <c r="T883" s="31"/>
      <c r="U883" s="22" t="b">
        <v>0</v>
      </c>
      <c r="V883" s="32"/>
    </row>
    <row r="884">
      <c r="A884" s="50"/>
      <c r="B884" s="51"/>
      <c r="C884" s="40"/>
      <c r="D884" s="40"/>
      <c r="E884" s="40"/>
      <c r="G884" s="40"/>
      <c r="Q884" s="30"/>
      <c r="R884" s="31"/>
      <c r="S884" s="20"/>
      <c r="T884" s="31"/>
      <c r="U884" s="22" t="b">
        <v>0</v>
      </c>
      <c r="V884" s="32"/>
    </row>
    <row r="885">
      <c r="A885" s="50"/>
      <c r="B885" s="51"/>
      <c r="C885" s="40"/>
      <c r="D885" s="40"/>
      <c r="E885" s="40"/>
      <c r="G885" s="40"/>
      <c r="Q885" s="30"/>
      <c r="R885" s="31"/>
      <c r="S885" s="20"/>
      <c r="T885" s="31"/>
      <c r="U885" s="22" t="b">
        <v>0</v>
      </c>
      <c r="V885" s="32"/>
    </row>
    <row r="886">
      <c r="A886" s="50"/>
      <c r="B886" s="51"/>
      <c r="C886" s="40"/>
      <c r="D886" s="40"/>
      <c r="E886" s="40"/>
      <c r="G886" s="40"/>
      <c r="Q886" s="30"/>
      <c r="R886" s="31"/>
      <c r="S886" s="20"/>
      <c r="T886" s="31"/>
      <c r="U886" s="22" t="b">
        <v>0</v>
      </c>
      <c r="V886" s="32"/>
    </row>
    <row r="887">
      <c r="A887" s="50"/>
      <c r="B887" s="51"/>
      <c r="C887" s="40"/>
      <c r="D887" s="40"/>
      <c r="E887" s="40"/>
      <c r="G887" s="40"/>
      <c r="Q887" s="30"/>
      <c r="R887" s="31"/>
      <c r="S887" s="20"/>
      <c r="T887" s="31"/>
      <c r="U887" s="22" t="b">
        <v>0</v>
      </c>
      <c r="V887" s="32"/>
    </row>
    <row r="888">
      <c r="A888" s="50"/>
      <c r="B888" s="51"/>
      <c r="C888" s="40"/>
      <c r="D888" s="40"/>
      <c r="E888" s="40"/>
      <c r="G888" s="40"/>
      <c r="Q888" s="30"/>
      <c r="R888" s="31"/>
      <c r="S888" s="20"/>
      <c r="T888" s="31"/>
      <c r="U888" s="22" t="b">
        <v>0</v>
      </c>
      <c r="V888" s="32"/>
    </row>
    <row r="889">
      <c r="A889" s="50"/>
      <c r="B889" s="51"/>
      <c r="C889" s="40"/>
      <c r="D889" s="40"/>
      <c r="E889" s="40"/>
      <c r="G889" s="40"/>
      <c r="Q889" s="30"/>
      <c r="R889" s="31"/>
      <c r="S889" s="20"/>
      <c r="T889" s="31"/>
      <c r="U889" s="22" t="b">
        <v>0</v>
      </c>
      <c r="V889" s="32"/>
    </row>
    <row r="890">
      <c r="A890" s="50"/>
      <c r="B890" s="51"/>
      <c r="C890" s="40"/>
      <c r="D890" s="40"/>
      <c r="E890" s="40"/>
      <c r="G890" s="40"/>
      <c r="Q890" s="30"/>
      <c r="R890" s="31"/>
      <c r="S890" s="20"/>
      <c r="T890" s="31"/>
      <c r="U890" s="22" t="b">
        <v>0</v>
      </c>
      <c r="V890" s="32"/>
    </row>
    <row r="891">
      <c r="A891" s="50"/>
      <c r="B891" s="51"/>
      <c r="C891" s="40"/>
      <c r="D891" s="40"/>
      <c r="E891" s="40"/>
      <c r="G891" s="40"/>
      <c r="Q891" s="30"/>
      <c r="R891" s="31"/>
      <c r="S891" s="20"/>
      <c r="T891" s="31"/>
      <c r="U891" s="22" t="b">
        <v>0</v>
      </c>
      <c r="V891" s="32"/>
    </row>
    <row r="892">
      <c r="A892" s="50"/>
      <c r="B892" s="51"/>
      <c r="C892" s="40"/>
      <c r="D892" s="40"/>
      <c r="E892" s="40"/>
      <c r="G892" s="40"/>
      <c r="Q892" s="30"/>
      <c r="R892" s="31"/>
      <c r="S892" s="20"/>
      <c r="T892" s="31"/>
      <c r="U892" s="22" t="b">
        <v>0</v>
      </c>
      <c r="V892" s="32"/>
    </row>
    <row r="893">
      <c r="A893" s="50"/>
      <c r="B893" s="51"/>
      <c r="C893" s="40"/>
      <c r="D893" s="40"/>
      <c r="E893" s="40"/>
      <c r="G893" s="40"/>
      <c r="Q893" s="30"/>
      <c r="R893" s="31"/>
      <c r="S893" s="20"/>
      <c r="T893" s="31"/>
      <c r="U893" s="22" t="b">
        <v>0</v>
      </c>
      <c r="V893" s="32"/>
    </row>
    <row r="894">
      <c r="A894" s="50"/>
      <c r="B894" s="51"/>
      <c r="C894" s="40"/>
      <c r="D894" s="40"/>
      <c r="E894" s="40"/>
      <c r="G894" s="40"/>
      <c r="Q894" s="30"/>
      <c r="R894" s="31"/>
      <c r="S894" s="20"/>
      <c r="T894" s="31"/>
      <c r="U894" s="22" t="b">
        <v>0</v>
      </c>
      <c r="V894" s="32"/>
    </row>
    <row r="895">
      <c r="A895" s="50"/>
      <c r="B895" s="51"/>
      <c r="C895" s="40"/>
      <c r="D895" s="40"/>
      <c r="E895" s="40"/>
      <c r="G895" s="40"/>
      <c r="Q895" s="30"/>
      <c r="R895" s="31"/>
      <c r="S895" s="20"/>
      <c r="T895" s="31"/>
      <c r="U895" s="22" t="b">
        <v>0</v>
      </c>
      <c r="V895" s="32"/>
    </row>
    <row r="896">
      <c r="A896" s="50"/>
      <c r="B896" s="51"/>
      <c r="C896" s="40"/>
      <c r="D896" s="40"/>
      <c r="E896" s="40"/>
      <c r="G896" s="40"/>
      <c r="Q896" s="30"/>
      <c r="R896" s="31"/>
      <c r="S896" s="20"/>
      <c r="T896" s="31"/>
      <c r="U896" s="22" t="b">
        <v>0</v>
      </c>
      <c r="V896" s="32"/>
    </row>
    <row r="897">
      <c r="A897" s="50"/>
      <c r="B897" s="51"/>
      <c r="C897" s="40"/>
      <c r="D897" s="40"/>
      <c r="E897" s="40"/>
      <c r="G897" s="40"/>
      <c r="Q897" s="30"/>
      <c r="R897" s="31"/>
      <c r="S897" s="20"/>
      <c r="T897" s="31"/>
      <c r="U897" s="22" t="b">
        <v>0</v>
      </c>
      <c r="V897" s="32"/>
    </row>
    <row r="898">
      <c r="A898" s="50"/>
      <c r="B898" s="51"/>
      <c r="C898" s="40"/>
      <c r="D898" s="40"/>
      <c r="E898" s="40"/>
      <c r="G898" s="40"/>
      <c r="Q898" s="30"/>
      <c r="R898" s="31"/>
      <c r="S898" s="20"/>
      <c r="T898" s="31"/>
      <c r="U898" s="22" t="b">
        <v>0</v>
      </c>
      <c r="V898" s="32"/>
    </row>
    <row r="899">
      <c r="A899" s="50"/>
      <c r="B899" s="51"/>
      <c r="C899" s="40"/>
      <c r="D899" s="40"/>
      <c r="E899" s="40"/>
      <c r="G899" s="40"/>
      <c r="Q899" s="30"/>
      <c r="R899" s="31"/>
      <c r="S899" s="20"/>
      <c r="T899" s="31"/>
      <c r="U899" s="22" t="b">
        <v>0</v>
      </c>
      <c r="V899" s="32"/>
    </row>
    <row r="900">
      <c r="A900" s="50"/>
      <c r="B900" s="51"/>
      <c r="C900" s="40"/>
      <c r="D900" s="40"/>
      <c r="E900" s="40"/>
      <c r="G900" s="40"/>
      <c r="Q900" s="30"/>
      <c r="R900" s="31"/>
      <c r="S900" s="20"/>
      <c r="T900" s="31"/>
      <c r="U900" s="22" t="b">
        <v>0</v>
      </c>
      <c r="V900" s="32"/>
    </row>
    <row r="901">
      <c r="A901" s="50"/>
      <c r="B901" s="51"/>
      <c r="C901" s="40"/>
      <c r="D901" s="40"/>
      <c r="E901" s="40"/>
      <c r="G901" s="40"/>
      <c r="Q901" s="30"/>
      <c r="R901" s="31"/>
      <c r="S901" s="20"/>
      <c r="T901" s="31"/>
      <c r="U901" s="22" t="b">
        <v>0</v>
      </c>
      <c r="V901" s="32"/>
    </row>
    <row r="902">
      <c r="A902" s="50"/>
      <c r="B902" s="51"/>
      <c r="C902" s="40"/>
      <c r="D902" s="40"/>
      <c r="E902" s="40"/>
      <c r="G902" s="40"/>
      <c r="Q902" s="30"/>
      <c r="R902" s="31"/>
      <c r="S902" s="20"/>
      <c r="T902" s="31"/>
      <c r="U902" s="22" t="b">
        <v>0</v>
      </c>
      <c r="V902" s="32"/>
    </row>
    <row r="903">
      <c r="A903" s="50"/>
      <c r="B903" s="51"/>
      <c r="C903" s="40"/>
      <c r="D903" s="40"/>
      <c r="E903" s="40"/>
      <c r="G903" s="40"/>
      <c r="Q903" s="30"/>
      <c r="R903" s="31"/>
      <c r="S903" s="20"/>
      <c r="T903" s="31"/>
      <c r="U903" s="22" t="b">
        <v>0</v>
      </c>
      <c r="V903" s="32"/>
    </row>
    <row r="904">
      <c r="A904" s="50"/>
      <c r="B904" s="51"/>
      <c r="C904" s="40"/>
      <c r="D904" s="40"/>
      <c r="E904" s="40"/>
      <c r="G904" s="40"/>
      <c r="Q904" s="30"/>
      <c r="R904" s="31"/>
      <c r="S904" s="20"/>
      <c r="T904" s="31"/>
      <c r="U904" s="22" t="b">
        <v>0</v>
      </c>
      <c r="V904" s="32"/>
    </row>
    <row r="905">
      <c r="A905" s="50"/>
      <c r="B905" s="51"/>
      <c r="C905" s="40"/>
      <c r="D905" s="40"/>
      <c r="E905" s="40"/>
      <c r="G905" s="40"/>
      <c r="Q905" s="30"/>
      <c r="R905" s="31"/>
      <c r="S905" s="20"/>
      <c r="T905" s="31"/>
      <c r="U905" s="22" t="b">
        <v>0</v>
      </c>
      <c r="V905" s="32"/>
    </row>
    <row r="906">
      <c r="A906" s="50"/>
      <c r="B906" s="51"/>
      <c r="C906" s="40"/>
      <c r="D906" s="40"/>
      <c r="E906" s="40"/>
      <c r="G906" s="40"/>
      <c r="Q906" s="30"/>
      <c r="R906" s="31"/>
      <c r="S906" s="20"/>
      <c r="T906" s="31"/>
      <c r="U906" s="22" t="b">
        <v>0</v>
      </c>
      <c r="V906" s="32"/>
    </row>
    <row r="907">
      <c r="A907" s="50"/>
      <c r="B907" s="51"/>
      <c r="C907" s="40"/>
      <c r="D907" s="40"/>
      <c r="E907" s="40"/>
      <c r="G907" s="40"/>
      <c r="Q907" s="30"/>
      <c r="R907" s="31"/>
      <c r="S907" s="20"/>
      <c r="T907" s="31"/>
      <c r="U907" s="22" t="b">
        <v>0</v>
      </c>
      <c r="V907" s="32"/>
    </row>
    <row r="908">
      <c r="A908" s="50"/>
      <c r="B908" s="51"/>
      <c r="C908" s="40"/>
      <c r="D908" s="40"/>
      <c r="E908" s="40"/>
      <c r="G908" s="40"/>
      <c r="Q908" s="30"/>
      <c r="R908" s="31"/>
      <c r="S908" s="20"/>
      <c r="T908" s="31"/>
      <c r="U908" s="22" t="b">
        <v>0</v>
      </c>
      <c r="V908" s="32"/>
    </row>
    <row r="909">
      <c r="A909" s="50"/>
      <c r="B909" s="51"/>
      <c r="C909" s="40"/>
      <c r="D909" s="40"/>
      <c r="E909" s="40"/>
      <c r="G909" s="40"/>
      <c r="Q909" s="30"/>
      <c r="R909" s="31"/>
      <c r="S909" s="20"/>
      <c r="T909" s="31"/>
      <c r="U909" s="22" t="b">
        <v>0</v>
      </c>
      <c r="V909" s="32"/>
    </row>
    <row r="910">
      <c r="A910" s="50"/>
      <c r="B910" s="51"/>
      <c r="C910" s="40"/>
      <c r="D910" s="40"/>
      <c r="E910" s="40"/>
      <c r="G910" s="40"/>
      <c r="Q910" s="30"/>
      <c r="R910" s="31"/>
      <c r="S910" s="20"/>
      <c r="T910" s="31"/>
      <c r="U910" s="22" t="b">
        <v>0</v>
      </c>
      <c r="V910" s="32"/>
    </row>
    <row r="911">
      <c r="A911" s="50"/>
      <c r="B911" s="51"/>
      <c r="C911" s="40"/>
      <c r="D911" s="40"/>
      <c r="E911" s="40"/>
      <c r="G911" s="40"/>
      <c r="Q911" s="30"/>
      <c r="R911" s="31"/>
      <c r="S911" s="20"/>
      <c r="T911" s="31"/>
      <c r="U911" s="22" t="b">
        <v>0</v>
      </c>
      <c r="V911" s="32"/>
    </row>
    <row r="912">
      <c r="A912" s="50"/>
      <c r="B912" s="51"/>
      <c r="C912" s="40"/>
      <c r="D912" s="40"/>
      <c r="E912" s="40"/>
      <c r="G912" s="40"/>
      <c r="Q912" s="30"/>
      <c r="R912" s="31"/>
      <c r="S912" s="20"/>
      <c r="T912" s="31"/>
      <c r="U912" s="22" t="b">
        <v>0</v>
      </c>
      <c r="V912" s="32"/>
    </row>
    <row r="913">
      <c r="A913" s="50"/>
      <c r="B913" s="51"/>
      <c r="C913" s="40"/>
      <c r="D913" s="40"/>
      <c r="E913" s="40"/>
      <c r="G913" s="40"/>
      <c r="Q913" s="30"/>
      <c r="R913" s="31"/>
      <c r="S913" s="20"/>
      <c r="T913" s="31"/>
      <c r="U913" s="22" t="b">
        <v>0</v>
      </c>
      <c r="V913" s="32"/>
    </row>
    <row r="914">
      <c r="A914" s="50"/>
      <c r="B914" s="51"/>
      <c r="C914" s="40"/>
      <c r="D914" s="40"/>
      <c r="E914" s="40"/>
      <c r="G914" s="40"/>
      <c r="Q914" s="30"/>
      <c r="R914" s="31"/>
      <c r="S914" s="20"/>
      <c r="T914" s="31"/>
      <c r="U914" s="22" t="b">
        <v>0</v>
      </c>
      <c r="V914" s="32"/>
    </row>
    <row r="915">
      <c r="A915" s="50"/>
      <c r="B915" s="51"/>
      <c r="C915" s="40"/>
      <c r="D915" s="40"/>
      <c r="E915" s="40"/>
      <c r="G915" s="40"/>
      <c r="Q915" s="30"/>
      <c r="R915" s="31"/>
      <c r="S915" s="20"/>
      <c r="T915" s="31"/>
      <c r="U915" s="22" t="b">
        <v>0</v>
      </c>
      <c r="V915" s="32"/>
    </row>
    <row r="916">
      <c r="A916" s="50"/>
      <c r="B916" s="51"/>
      <c r="C916" s="40"/>
      <c r="D916" s="40"/>
      <c r="E916" s="40"/>
      <c r="G916" s="40"/>
      <c r="Q916" s="30"/>
      <c r="R916" s="31"/>
      <c r="S916" s="20"/>
      <c r="T916" s="31"/>
      <c r="U916" s="22" t="b">
        <v>0</v>
      </c>
      <c r="V916" s="32"/>
    </row>
    <row r="917">
      <c r="A917" s="50"/>
      <c r="B917" s="51"/>
      <c r="C917" s="40"/>
      <c r="D917" s="40"/>
      <c r="E917" s="40"/>
      <c r="G917" s="40"/>
      <c r="Q917" s="30"/>
      <c r="R917" s="31"/>
      <c r="S917" s="20"/>
      <c r="T917" s="31"/>
      <c r="U917" s="22" t="b">
        <v>0</v>
      </c>
      <c r="V917" s="32"/>
    </row>
    <row r="918">
      <c r="A918" s="50"/>
      <c r="B918" s="51"/>
      <c r="C918" s="40"/>
      <c r="D918" s="40"/>
      <c r="E918" s="40"/>
      <c r="G918" s="40"/>
      <c r="Q918" s="30"/>
      <c r="R918" s="31"/>
      <c r="S918" s="20"/>
      <c r="T918" s="31"/>
      <c r="U918" s="22" t="b">
        <v>0</v>
      </c>
      <c r="V918" s="32"/>
    </row>
    <row r="919">
      <c r="A919" s="50"/>
      <c r="B919" s="51"/>
      <c r="C919" s="40"/>
      <c r="D919" s="40"/>
      <c r="E919" s="40"/>
      <c r="G919" s="40"/>
      <c r="Q919" s="30"/>
      <c r="R919" s="31"/>
      <c r="S919" s="20"/>
      <c r="T919" s="31"/>
      <c r="U919" s="22" t="b">
        <v>0</v>
      </c>
      <c r="V919" s="32"/>
    </row>
    <row r="920">
      <c r="A920" s="50"/>
      <c r="B920" s="51"/>
      <c r="C920" s="40"/>
      <c r="D920" s="40"/>
      <c r="E920" s="40"/>
      <c r="G920" s="40"/>
      <c r="Q920" s="30"/>
      <c r="R920" s="31"/>
      <c r="S920" s="20"/>
      <c r="T920" s="31"/>
      <c r="U920" s="22" t="b">
        <v>0</v>
      </c>
      <c r="V920" s="32"/>
    </row>
    <row r="921">
      <c r="A921" s="50"/>
      <c r="B921" s="51"/>
      <c r="C921" s="40"/>
      <c r="D921" s="40"/>
      <c r="E921" s="40"/>
      <c r="G921" s="40"/>
      <c r="Q921" s="30"/>
      <c r="R921" s="31"/>
      <c r="S921" s="20"/>
      <c r="T921" s="31"/>
      <c r="U921" s="22" t="b">
        <v>0</v>
      </c>
      <c r="V921" s="32"/>
    </row>
    <row r="922">
      <c r="A922" s="50"/>
      <c r="B922" s="51"/>
      <c r="C922" s="40"/>
      <c r="D922" s="40"/>
      <c r="E922" s="40"/>
      <c r="G922" s="40"/>
      <c r="Q922" s="30"/>
      <c r="R922" s="31"/>
      <c r="S922" s="20"/>
      <c r="T922" s="31"/>
      <c r="U922" s="22" t="b">
        <v>0</v>
      </c>
      <c r="V922" s="32"/>
    </row>
    <row r="923">
      <c r="A923" s="50"/>
      <c r="B923" s="51"/>
      <c r="C923" s="40"/>
      <c r="D923" s="40"/>
      <c r="E923" s="40"/>
      <c r="G923" s="40"/>
      <c r="Q923" s="30"/>
      <c r="R923" s="31"/>
      <c r="S923" s="20"/>
      <c r="T923" s="31"/>
      <c r="U923" s="22" t="b">
        <v>0</v>
      </c>
      <c r="V923" s="32"/>
    </row>
    <row r="924">
      <c r="A924" s="50"/>
      <c r="B924" s="51"/>
      <c r="C924" s="40"/>
      <c r="D924" s="40"/>
      <c r="E924" s="40"/>
      <c r="G924" s="40"/>
      <c r="Q924" s="30"/>
      <c r="R924" s="31"/>
      <c r="S924" s="20"/>
      <c r="T924" s="31"/>
      <c r="U924" s="22" t="b">
        <v>0</v>
      </c>
      <c r="V924" s="32"/>
    </row>
    <row r="925">
      <c r="A925" s="50"/>
      <c r="B925" s="51"/>
      <c r="C925" s="40"/>
      <c r="D925" s="40"/>
      <c r="E925" s="40"/>
      <c r="G925" s="40"/>
      <c r="Q925" s="30"/>
      <c r="R925" s="31"/>
      <c r="S925" s="20"/>
      <c r="T925" s="31"/>
      <c r="U925" s="22" t="b">
        <v>0</v>
      </c>
      <c r="V925" s="32"/>
    </row>
    <row r="926">
      <c r="A926" s="50"/>
      <c r="B926" s="51"/>
      <c r="C926" s="40"/>
      <c r="D926" s="40"/>
      <c r="E926" s="40"/>
      <c r="G926" s="40"/>
      <c r="Q926" s="30"/>
      <c r="R926" s="31"/>
      <c r="S926" s="20"/>
      <c r="T926" s="31"/>
      <c r="U926" s="22" t="b">
        <v>0</v>
      </c>
      <c r="V926" s="32"/>
    </row>
    <row r="927">
      <c r="A927" s="50"/>
      <c r="B927" s="51"/>
      <c r="C927" s="40"/>
      <c r="D927" s="40"/>
      <c r="E927" s="40"/>
      <c r="G927" s="40"/>
      <c r="Q927" s="30"/>
      <c r="R927" s="31"/>
      <c r="S927" s="20"/>
      <c r="T927" s="31"/>
      <c r="U927" s="22" t="b">
        <v>0</v>
      </c>
      <c r="V927" s="32"/>
    </row>
    <row r="928">
      <c r="A928" s="50"/>
      <c r="B928" s="51"/>
      <c r="C928" s="40"/>
      <c r="D928" s="40"/>
      <c r="E928" s="40"/>
      <c r="G928" s="40"/>
      <c r="Q928" s="30"/>
      <c r="R928" s="31"/>
      <c r="S928" s="20"/>
      <c r="T928" s="31"/>
      <c r="U928" s="22" t="b">
        <v>0</v>
      </c>
      <c r="V928" s="32"/>
    </row>
    <row r="929">
      <c r="A929" s="50"/>
      <c r="B929" s="51"/>
      <c r="C929" s="40"/>
      <c r="D929" s="40"/>
      <c r="E929" s="40"/>
      <c r="G929" s="40"/>
      <c r="Q929" s="30"/>
      <c r="R929" s="31"/>
      <c r="S929" s="20"/>
      <c r="T929" s="31"/>
      <c r="U929" s="22" t="b">
        <v>0</v>
      </c>
      <c r="V929" s="32"/>
    </row>
    <row r="930">
      <c r="A930" s="50"/>
      <c r="B930" s="51"/>
      <c r="C930" s="40"/>
      <c r="D930" s="40"/>
      <c r="E930" s="40"/>
      <c r="G930" s="40"/>
      <c r="Q930" s="30"/>
      <c r="R930" s="31"/>
      <c r="S930" s="20"/>
      <c r="T930" s="31"/>
      <c r="U930" s="22" t="b">
        <v>0</v>
      </c>
      <c r="V930" s="32"/>
    </row>
    <row r="931">
      <c r="A931" s="50"/>
      <c r="B931" s="51"/>
      <c r="C931" s="40"/>
      <c r="D931" s="40"/>
      <c r="E931" s="40"/>
      <c r="G931" s="40"/>
      <c r="Q931" s="30"/>
      <c r="R931" s="31"/>
      <c r="S931" s="20"/>
      <c r="T931" s="31"/>
      <c r="U931" s="22" t="b">
        <v>0</v>
      </c>
      <c r="V931" s="32"/>
    </row>
    <row r="932">
      <c r="A932" s="50"/>
      <c r="B932" s="51"/>
      <c r="C932" s="40"/>
      <c r="D932" s="40"/>
      <c r="E932" s="40"/>
      <c r="G932" s="40"/>
      <c r="Q932" s="30"/>
      <c r="R932" s="31"/>
      <c r="S932" s="20"/>
      <c r="T932" s="31"/>
      <c r="U932" s="22" t="b">
        <v>0</v>
      </c>
      <c r="V932" s="32"/>
    </row>
    <row r="933">
      <c r="A933" s="50"/>
      <c r="B933" s="51"/>
      <c r="C933" s="40"/>
      <c r="D933" s="40"/>
      <c r="E933" s="40"/>
      <c r="G933" s="40"/>
      <c r="Q933" s="30"/>
      <c r="R933" s="31"/>
      <c r="S933" s="20"/>
      <c r="T933" s="31"/>
      <c r="U933" s="22" t="b">
        <v>0</v>
      </c>
      <c r="V933" s="32"/>
    </row>
    <row r="934">
      <c r="A934" s="50"/>
      <c r="B934" s="51"/>
      <c r="C934" s="40"/>
      <c r="D934" s="40"/>
      <c r="E934" s="40"/>
      <c r="G934" s="40"/>
      <c r="Q934" s="30"/>
      <c r="R934" s="31"/>
      <c r="S934" s="20"/>
      <c r="T934" s="31"/>
      <c r="U934" s="22" t="b">
        <v>0</v>
      </c>
      <c r="V934" s="32"/>
    </row>
    <row r="935">
      <c r="A935" s="50"/>
      <c r="B935" s="51"/>
      <c r="C935" s="40"/>
      <c r="D935" s="40"/>
      <c r="E935" s="40"/>
      <c r="G935" s="40"/>
      <c r="Q935" s="30"/>
      <c r="R935" s="31"/>
      <c r="S935" s="20"/>
      <c r="T935" s="31"/>
      <c r="U935" s="22" t="b">
        <v>0</v>
      </c>
      <c r="V935" s="32"/>
    </row>
    <row r="936">
      <c r="A936" s="50"/>
      <c r="B936" s="51"/>
      <c r="C936" s="40"/>
      <c r="D936" s="40"/>
      <c r="E936" s="40"/>
      <c r="G936" s="40"/>
      <c r="Q936" s="30"/>
      <c r="R936" s="31"/>
      <c r="S936" s="20"/>
      <c r="T936" s="31"/>
      <c r="U936" s="22" t="b">
        <v>0</v>
      </c>
      <c r="V936" s="32"/>
    </row>
    <row r="937">
      <c r="A937" s="50"/>
      <c r="B937" s="51"/>
      <c r="C937" s="40"/>
      <c r="D937" s="40"/>
      <c r="E937" s="40"/>
      <c r="G937" s="40"/>
      <c r="Q937" s="30"/>
      <c r="R937" s="31"/>
      <c r="S937" s="20"/>
      <c r="T937" s="31"/>
      <c r="U937" s="22" t="b">
        <v>0</v>
      </c>
      <c r="V937" s="32"/>
    </row>
    <row r="938">
      <c r="A938" s="50"/>
      <c r="B938" s="51"/>
      <c r="C938" s="40"/>
      <c r="D938" s="40"/>
      <c r="E938" s="40"/>
      <c r="G938" s="40"/>
      <c r="Q938" s="30"/>
      <c r="R938" s="31"/>
      <c r="S938" s="20"/>
      <c r="T938" s="31"/>
      <c r="U938" s="22" t="b">
        <v>0</v>
      </c>
      <c r="V938" s="32"/>
    </row>
    <row r="939">
      <c r="A939" s="50"/>
      <c r="B939" s="51"/>
      <c r="C939" s="40"/>
      <c r="D939" s="40"/>
      <c r="E939" s="40"/>
      <c r="G939" s="40"/>
      <c r="Q939" s="30"/>
      <c r="R939" s="31"/>
      <c r="S939" s="20"/>
      <c r="T939" s="31"/>
      <c r="U939" s="22" t="b">
        <v>0</v>
      </c>
      <c r="V939" s="32"/>
    </row>
    <row r="940">
      <c r="A940" s="50"/>
      <c r="B940" s="51"/>
      <c r="C940" s="40"/>
      <c r="D940" s="40"/>
      <c r="E940" s="40"/>
      <c r="G940" s="40"/>
      <c r="Q940" s="30"/>
      <c r="R940" s="31"/>
      <c r="S940" s="20"/>
      <c r="T940" s="31"/>
      <c r="U940" s="22" t="b">
        <v>0</v>
      </c>
      <c r="V940" s="32"/>
    </row>
    <row r="941">
      <c r="A941" s="50"/>
      <c r="B941" s="51"/>
      <c r="C941" s="40"/>
      <c r="D941" s="40"/>
      <c r="E941" s="40"/>
      <c r="G941" s="40"/>
      <c r="Q941" s="30"/>
      <c r="R941" s="31"/>
      <c r="S941" s="20"/>
      <c r="T941" s="31"/>
      <c r="U941" s="22" t="b">
        <v>0</v>
      </c>
      <c r="V941" s="32"/>
    </row>
    <row r="942">
      <c r="A942" s="50"/>
      <c r="B942" s="51"/>
      <c r="C942" s="40"/>
      <c r="D942" s="40"/>
      <c r="E942" s="40"/>
      <c r="G942" s="40"/>
      <c r="Q942" s="30"/>
      <c r="R942" s="31"/>
      <c r="S942" s="20"/>
      <c r="T942" s="31"/>
      <c r="U942" s="22" t="b">
        <v>0</v>
      </c>
      <c r="V942" s="32"/>
    </row>
    <row r="943">
      <c r="A943" s="50"/>
      <c r="B943" s="51"/>
      <c r="C943" s="40"/>
      <c r="D943" s="40"/>
      <c r="E943" s="40"/>
      <c r="G943" s="40"/>
      <c r="Q943" s="30"/>
      <c r="R943" s="31"/>
      <c r="S943" s="20"/>
      <c r="T943" s="31"/>
      <c r="U943" s="22" t="b">
        <v>0</v>
      </c>
      <c r="V943" s="32"/>
    </row>
    <row r="944">
      <c r="A944" s="50"/>
      <c r="B944" s="51"/>
      <c r="C944" s="40"/>
      <c r="D944" s="40"/>
      <c r="E944" s="40"/>
      <c r="G944" s="40"/>
      <c r="Q944" s="30"/>
      <c r="R944" s="31"/>
      <c r="S944" s="20"/>
      <c r="T944" s="31"/>
      <c r="U944" s="22" t="b">
        <v>0</v>
      </c>
      <c r="V944" s="32"/>
    </row>
    <row r="945">
      <c r="A945" s="50"/>
      <c r="B945" s="51"/>
      <c r="C945" s="40"/>
      <c r="D945" s="40"/>
      <c r="E945" s="40"/>
      <c r="G945" s="40"/>
      <c r="Q945" s="30"/>
      <c r="R945" s="31"/>
      <c r="S945" s="20"/>
      <c r="T945" s="31"/>
      <c r="U945" s="22" t="b">
        <v>0</v>
      </c>
      <c r="V945" s="32"/>
    </row>
    <row r="946">
      <c r="A946" s="50"/>
      <c r="B946" s="51"/>
      <c r="C946" s="40"/>
      <c r="D946" s="40"/>
      <c r="E946" s="40"/>
      <c r="G946" s="40"/>
      <c r="Q946" s="30"/>
      <c r="R946" s="31"/>
      <c r="S946" s="20"/>
      <c r="T946" s="31"/>
      <c r="U946" s="22" t="b">
        <v>0</v>
      </c>
      <c r="V946" s="32"/>
    </row>
    <row r="947">
      <c r="A947" s="50"/>
      <c r="B947" s="51"/>
      <c r="C947" s="40"/>
      <c r="D947" s="40"/>
      <c r="E947" s="40"/>
      <c r="G947" s="40"/>
      <c r="Q947" s="30"/>
      <c r="R947" s="31"/>
      <c r="S947" s="20"/>
      <c r="T947" s="31"/>
      <c r="U947" s="22" t="b">
        <v>0</v>
      </c>
      <c r="V947" s="32"/>
    </row>
    <row r="948">
      <c r="A948" s="50"/>
      <c r="B948" s="51"/>
      <c r="C948" s="40"/>
      <c r="D948" s="40"/>
      <c r="E948" s="40"/>
      <c r="G948" s="40"/>
      <c r="Q948" s="30"/>
      <c r="R948" s="31"/>
      <c r="S948" s="20"/>
      <c r="T948" s="31"/>
      <c r="U948" s="22" t="b">
        <v>0</v>
      </c>
      <c r="V948" s="32"/>
    </row>
    <row r="949">
      <c r="A949" s="50"/>
      <c r="B949" s="51"/>
      <c r="C949" s="40"/>
      <c r="D949" s="40"/>
      <c r="E949" s="40"/>
      <c r="G949" s="40"/>
      <c r="Q949" s="30"/>
      <c r="R949" s="31"/>
      <c r="S949" s="20"/>
      <c r="T949" s="31"/>
      <c r="U949" s="22" t="b">
        <v>0</v>
      </c>
      <c r="V949" s="32"/>
    </row>
    <row r="950">
      <c r="A950" s="50"/>
      <c r="B950" s="51"/>
      <c r="C950" s="40"/>
      <c r="D950" s="40"/>
      <c r="E950" s="40"/>
      <c r="G950" s="40"/>
      <c r="Q950" s="30"/>
      <c r="R950" s="31"/>
      <c r="S950" s="20"/>
      <c r="T950" s="31"/>
      <c r="U950" s="22" t="b">
        <v>0</v>
      </c>
      <c r="V950" s="32"/>
    </row>
    <row r="951">
      <c r="A951" s="50"/>
      <c r="B951" s="51"/>
      <c r="C951" s="40"/>
      <c r="D951" s="40"/>
      <c r="E951" s="40"/>
      <c r="G951" s="40"/>
      <c r="Q951" s="30"/>
      <c r="R951" s="31"/>
      <c r="S951" s="20"/>
      <c r="T951" s="31"/>
      <c r="U951" s="22" t="b">
        <v>0</v>
      </c>
      <c r="V951" s="32"/>
    </row>
    <row r="952">
      <c r="A952" s="50"/>
      <c r="B952" s="51"/>
      <c r="C952" s="40"/>
      <c r="D952" s="40"/>
      <c r="E952" s="40"/>
      <c r="G952" s="40"/>
      <c r="Q952" s="30"/>
      <c r="R952" s="31"/>
      <c r="S952" s="20"/>
      <c r="T952" s="31"/>
      <c r="U952" s="22" t="b">
        <v>0</v>
      </c>
      <c r="V952" s="32"/>
    </row>
    <row r="953">
      <c r="A953" s="50"/>
      <c r="B953" s="51"/>
      <c r="C953" s="40"/>
      <c r="D953" s="40"/>
      <c r="E953" s="40"/>
      <c r="G953" s="40"/>
      <c r="Q953" s="30"/>
      <c r="R953" s="31"/>
      <c r="S953" s="20"/>
      <c r="T953" s="31"/>
      <c r="U953" s="22" t="b">
        <v>0</v>
      </c>
      <c r="V953" s="32"/>
    </row>
    <row r="954">
      <c r="A954" s="50"/>
      <c r="B954" s="51"/>
      <c r="C954" s="40"/>
      <c r="D954" s="40"/>
      <c r="E954" s="40"/>
      <c r="G954" s="40"/>
      <c r="Q954" s="30"/>
      <c r="R954" s="31"/>
      <c r="S954" s="20"/>
      <c r="T954" s="31"/>
      <c r="U954" s="22" t="b">
        <v>0</v>
      </c>
      <c r="V954" s="32"/>
    </row>
    <row r="955">
      <c r="A955" s="50"/>
      <c r="B955" s="51"/>
      <c r="C955" s="40"/>
      <c r="D955" s="40"/>
      <c r="E955" s="40"/>
      <c r="G955" s="40"/>
      <c r="Q955" s="30"/>
      <c r="R955" s="31"/>
      <c r="S955" s="20"/>
      <c r="T955" s="31"/>
      <c r="U955" s="22" t="b">
        <v>0</v>
      </c>
      <c r="V955" s="32"/>
    </row>
    <row r="956">
      <c r="A956" s="50"/>
      <c r="B956" s="51"/>
      <c r="C956" s="40"/>
      <c r="D956" s="40"/>
      <c r="E956" s="40"/>
      <c r="G956" s="40"/>
      <c r="Q956" s="30"/>
      <c r="R956" s="31"/>
      <c r="S956" s="20"/>
      <c r="T956" s="31"/>
      <c r="U956" s="22" t="b">
        <v>0</v>
      </c>
      <c r="V956" s="32"/>
    </row>
    <row r="957">
      <c r="A957" s="50"/>
      <c r="B957" s="51"/>
      <c r="C957" s="40"/>
      <c r="D957" s="40"/>
      <c r="E957" s="40"/>
      <c r="G957" s="40"/>
      <c r="Q957" s="30"/>
      <c r="R957" s="31"/>
      <c r="S957" s="20"/>
      <c r="T957" s="31"/>
      <c r="U957" s="22" t="b">
        <v>0</v>
      </c>
      <c r="V957" s="32"/>
    </row>
    <row r="958">
      <c r="A958" s="50"/>
      <c r="B958" s="51"/>
      <c r="C958" s="40"/>
      <c r="D958" s="40"/>
      <c r="E958" s="40"/>
      <c r="G958" s="40"/>
      <c r="Q958" s="30"/>
      <c r="R958" s="31"/>
      <c r="S958" s="20"/>
      <c r="T958" s="31"/>
      <c r="U958" s="22" t="b">
        <v>0</v>
      </c>
      <c r="V958" s="32"/>
    </row>
    <row r="959">
      <c r="A959" s="50"/>
      <c r="B959" s="51"/>
      <c r="C959" s="40"/>
      <c r="D959" s="40"/>
      <c r="E959" s="40"/>
      <c r="G959" s="40"/>
      <c r="Q959" s="30"/>
      <c r="R959" s="31"/>
      <c r="S959" s="20"/>
      <c r="T959" s="31"/>
      <c r="U959" s="22" t="b">
        <v>0</v>
      </c>
      <c r="V959" s="32"/>
    </row>
    <row r="960">
      <c r="A960" s="50"/>
      <c r="B960" s="51"/>
      <c r="C960" s="40"/>
      <c r="D960" s="40"/>
      <c r="E960" s="40"/>
      <c r="G960" s="40"/>
      <c r="Q960" s="30"/>
      <c r="R960" s="31"/>
      <c r="S960" s="20"/>
      <c r="T960" s="31"/>
      <c r="U960" s="22" t="b">
        <v>0</v>
      </c>
      <c r="V960" s="32"/>
    </row>
    <row r="961">
      <c r="A961" s="50"/>
      <c r="B961" s="51"/>
      <c r="C961" s="40"/>
      <c r="D961" s="40"/>
      <c r="E961" s="40"/>
      <c r="G961" s="40"/>
      <c r="Q961" s="30"/>
      <c r="R961" s="31"/>
      <c r="S961" s="20"/>
      <c r="T961" s="31"/>
      <c r="U961" s="22" t="b">
        <v>0</v>
      </c>
      <c r="V961" s="32"/>
    </row>
    <row r="962">
      <c r="A962" s="50"/>
      <c r="B962" s="51"/>
      <c r="C962" s="40"/>
      <c r="D962" s="40"/>
      <c r="E962" s="40"/>
      <c r="G962" s="40"/>
      <c r="Q962" s="30"/>
      <c r="R962" s="31"/>
      <c r="S962" s="20"/>
      <c r="T962" s="31"/>
      <c r="U962" s="22" t="b">
        <v>0</v>
      </c>
      <c r="V962" s="32"/>
    </row>
    <row r="963">
      <c r="A963" s="50"/>
      <c r="B963" s="51"/>
      <c r="C963" s="40"/>
      <c r="D963" s="40"/>
      <c r="E963" s="40"/>
      <c r="G963" s="40"/>
      <c r="Q963" s="30"/>
      <c r="R963" s="31"/>
      <c r="S963" s="20"/>
      <c r="T963" s="31"/>
      <c r="U963" s="22" t="b">
        <v>0</v>
      </c>
      <c r="V963" s="32"/>
    </row>
    <row r="964">
      <c r="A964" s="50"/>
      <c r="B964" s="51"/>
      <c r="C964" s="40"/>
      <c r="D964" s="40"/>
      <c r="E964" s="40"/>
      <c r="G964" s="40"/>
      <c r="Q964" s="30"/>
      <c r="R964" s="31"/>
      <c r="S964" s="20"/>
      <c r="T964" s="31"/>
      <c r="U964" s="22" t="b">
        <v>0</v>
      </c>
      <c r="V964" s="32"/>
    </row>
    <row r="965">
      <c r="A965" s="50"/>
      <c r="B965" s="51"/>
      <c r="C965" s="40"/>
      <c r="D965" s="40"/>
      <c r="E965" s="40"/>
      <c r="G965" s="40"/>
      <c r="Q965" s="30"/>
      <c r="R965" s="31"/>
      <c r="S965" s="20"/>
      <c r="T965" s="31"/>
      <c r="U965" s="22" t="b">
        <v>0</v>
      </c>
      <c r="V965" s="32"/>
    </row>
    <row r="966">
      <c r="A966" s="50"/>
      <c r="B966" s="51"/>
      <c r="C966" s="40"/>
      <c r="D966" s="40"/>
      <c r="E966" s="40"/>
      <c r="G966" s="40"/>
      <c r="Q966" s="30"/>
      <c r="R966" s="31"/>
      <c r="S966" s="20"/>
      <c r="T966" s="31"/>
      <c r="U966" s="22" t="b">
        <v>0</v>
      </c>
      <c r="V966" s="32"/>
    </row>
    <row r="967">
      <c r="A967" s="50"/>
      <c r="B967" s="51"/>
      <c r="C967" s="40"/>
      <c r="D967" s="40"/>
      <c r="E967" s="40"/>
      <c r="G967" s="40"/>
      <c r="Q967" s="30"/>
      <c r="R967" s="31"/>
      <c r="S967" s="20"/>
      <c r="T967" s="31"/>
      <c r="U967" s="22" t="b">
        <v>0</v>
      </c>
      <c r="V967" s="32"/>
    </row>
    <row r="968">
      <c r="A968" s="50"/>
      <c r="B968" s="51"/>
      <c r="C968" s="40"/>
      <c r="D968" s="40"/>
      <c r="E968" s="40"/>
      <c r="G968" s="40"/>
      <c r="Q968" s="30"/>
      <c r="R968" s="31"/>
      <c r="S968" s="20"/>
      <c r="T968" s="31"/>
      <c r="U968" s="22" t="b">
        <v>0</v>
      </c>
      <c r="V968" s="32"/>
    </row>
    <row r="969">
      <c r="A969" s="50"/>
      <c r="B969" s="51"/>
      <c r="C969" s="40"/>
      <c r="D969" s="40"/>
      <c r="E969" s="40"/>
      <c r="G969" s="40"/>
      <c r="Q969" s="30"/>
      <c r="R969" s="31"/>
      <c r="S969" s="20"/>
      <c r="T969" s="31"/>
      <c r="U969" s="22" t="b">
        <v>0</v>
      </c>
      <c r="V969" s="32"/>
    </row>
    <row r="970">
      <c r="A970" s="50"/>
      <c r="B970" s="51"/>
      <c r="C970" s="40"/>
      <c r="D970" s="40"/>
      <c r="E970" s="40"/>
      <c r="G970" s="40"/>
      <c r="Q970" s="30"/>
      <c r="R970" s="31"/>
      <c r="S970" s="20"/>
      <c r="T970" s="31"/>
      <c r="U970" s="22" t="b">
        <v>0</v>
      </c>
      <c r="V970" s="32"/>
    </row>
    <row r="971">
      <c r="A971" s="50"/>
      <c r="B971" s="51"/>
      <c r="C971" s="40"/>
      <c r="D971" s="40"/>
      <c r="E971" s="40"/>
      <c r="G971" s="40"/>
      <c r="Q971" s="30"/>
      <c r="R971" s="31"/>
      <c r="S971" s="20"/>
      <c r="T971" s="31"/>
      <c r="U971" s="22" t="b">
        <v>0</v>
      </c>
      <c r="V971" s="32"/>
    </row>
    <row r="972">
      <c r="A972" s="50"/>
      <c r="B972" s="51"/>
      <c r="C972" s="40"/>
      <c r="D972" s="40"/>
      <c r="E972" s="40"/>
      <c r="G972" s="40"/>
      <c r="Q972" s="30"/>
      <c r="R972" s="31"/>
      <c r="S972" s="20"/>
      <c r="T972" s="31"/>
      <c r="U972" s="22" t="b">
        <v>0</v>
      </c>
      <c r="V972" s="32"/>
    </row>
    <row r="973">
      <c r="A973" s="50"/>
      <c r="B973" s="51"/>
      <c r="C973" s="40"/>
      <c r="D973" s="40"/>
      <c r="E973" s="40"/>
      <c r="G973" s="40"/>
      <c r="Q973" s="30"/>
      <c r="R973" s="31"/>
      <c r="S973" s="20"/>
      <c r="T973" s="31"/>
      <c r="U973" s="22" t="b">
        <v>0</v>
      </c>
      <c r="V973" s="32"/>
    </row>
    <row r="974">
      <c r="A974" s="50"/>
      <c r="B974" s="51"/>
      <c r="C974" s="40"/>
      <c r="D974" s="40"/>
      <c r="E974" s="40"/>
      <c r="G974" s="40"/>
      <c r="Q974" s="30"/>
      <c r="R974" s="31"/>
      <c r="S974" s="20"/>
      <c r="T974" s="31"/>
      <c r="U974" s="22" t="b">
        <v>0</v>
      </c>
      <c r="V974" s="32"/>
    </row>
    <row r="975">
      <c r="A975" s="50"/>
      <c r="B975" s="51"/>
      <c r="C975" s="40"/>
      <c r="D975" s="40"/>
      <c r="E975" s="40"/>
      <c r="G975" s="40"/>
      <c r="Q975" s="30"/>
      <c r="R975" s="31"/>
      <c r="S975" s="20"/>
      <c r="T975" s="31"/>
      <c r="U975" s="22" t="b">
        <v>0</v>
      </c>
      <c r="V975" s="32"/>
    </row>
    <row r="976">
      <c r="A976" s="50"/>
      <c r="B976" s="51"/>
      <c r="C976" s="40"/>
      <c r="D976" s="40"/>
      <c r="E976" s="40"/>
      <c r="G976" s="40"/>
      <c r="Q976" s="30"/>
      <c r="R976" s="31"/>
      <c r="S976" s="20"/>
      <c r="T976" s="31"/>
      <c r="U976" s="22" t="b">
        <v>0</v>
      </c>
      <c r="V976" s="32"/>
    </row>
    <row r="977">
      <c r="A977" s="50"/>
      <c r="B977" s="51"/>
      <c r="C977" s="40"/>
      <c r="D977" s="40"/>
      <c r="E977" s="40"/>
      <c r="G977" s="40"/>
      <c r="Q977" s="30"/>
      <c r="R977" s="31"/>
      <c r="S977" s="20"/>
      <c r="T977" s="31"/>
      <c r="U977" s="22" t="b">
        <v>0</v>
      </c>
      <c r="V977" s="32"/>
    </row>
    <row r="978">
      <c r="A978" s="50"/>
      <c r="B978" s="51"/>
      <c r="C978" s="40"/>
      <c r="D978" s="40"/>
      <c r="E978" s="40"/>
      <c r="G978" s="40"/>
      <c r="Q978" s="30"/>
      <c r="R978" s="31"/>
      <c r="S978" s="20"/>
      <c r="T978" s="31"/>
      <c r="U978" s="22" t="b">
        <v>0</v>
      </c>
      <c r="V978" s="32"/>
    </row>
    <row r="979">
      <c r="A979" s="50"/>
      <c r="B979" s="51"/>
      <c r="C979" s="40"/>
      <c r="D979" s="40"/>
      <c r="E979" s="40"/>
      <c r="G979" s="40"/>
      <c r="Q979" s="30"/>
      <c r="R979" s="31"/>
      <c r="S979" s="20"/>
      <c r="T979" s="31"/>
      <c r="U979" s="22" t="b">
        <v>0</v>
      </c>
      <c r="V979" s="32"/>
    </row>
    <row r="980">
      <c r="A980" s="50"/>
      <c r="B980" s="51"/>
      <c r="C980" s="40"/>
      <c r="D980" s="40"/>
      <c r="E980" s="40"/>
      <c r="G980" s="40"/>
      <c r="Q980" s="30"/>
      <c r="R980" s="31"/>
      <c r="S980" s="20"/>
      <c r="T980" s="31"/>
      <c r="U980" s="22" t="b">
        <v>0</v>
      </c>
      <c r="V980" s="32"/>
    </row>
    <row r="981">
      <c r="A981" s="50"/>
      <c r="B981" s="51"/>
      <c r="C981" s="40"/>
      <c r="D981" s="40"/>
      <c r="E981" s="40"/>
      <c r="G981" s="40"/>
      <c r="Q981" s="30"/>
      <c r="R981" s="31"/>
      <c r="S981" s="20"/>
      <c r="T981" s="31"/>
      <c r="U981" s="22" t="b">
        <v>0</v>
      </c>
      <c r="V981" s="32"/>
    </row>
    <row r="982">
      <c r="A982" s="50"/>
      <c r="B982" s="51"/>
      <c r="C982" s="40"/>
      <c r="D982" s="40"/>
      <c r="E982" s="40"/>
      <c r="G982" s="40"/>
      <c r="Q982" s="30"/>
      <c r="R982" s="31"/>
      <c r="S982" s="20"/>
      <c r="T982" s="31"/>
      <c r="U982" s="22" t="b">
        <v>0</v>
      </c>
      <c r="V982" s="32"/>
    </row>
    <row r="983">
      <c r="A983" s="50"/>
      <c r="B983" s="51"/>
      <c r="C983" s="40"/>
      <c r="D983" s="40"/>
      <c r="E983" s="40"/>
      <c r="G983" s="40"/>
      <c r="Q983" s="30"/>
      <c r="R983" s="31"/>
      <c r="S983" s="20"/>
      <c r="T983" s="31"/>
      <c r="U983" s="22" t="b">
        <v>0</v>
      </c>
      <c r="V983" s="32"/>
    </row>
    <row r="984">
      <c r="A984" s="50"/>
      <c r="B984" s="51"/>
      <c r="C984" s="40"/>
      <c r="D984" s="40"/>
      <c r="E984" s="40"/>
      <c r="G984" s="40"/>
      <c r="Q984" s="30"/>
      <c r="R984" s="31"/>
      <c r="S984" s="20"/>
      <c r="T984" s="31"/>
      <c r="U984" s="22" t="b">
        <v>0</v>
      </c>
      <c r="V984" s="32"/>
    </row>
    <row r="985">
      <c r="A985" s="50"/>
      <c r="B985" s="51"/>
      <c r="C985" s="40"/>
      <c r="D985" s="40"/>
      <c r="E985" s="40"/>
      <c r="G985" s="40"/>
      <c r="Q985" s="30"/>
      <c r="R985" s="31"/>
      <c r="S985" s="20"/>
      <c r="T985" s="31"/>
      <c r="U985" s="22" t="b">
        <v>0</v>
      </c>
      <c r="V985" s="32"/>
    </row>
    <row r="986">
      <c r="A986" s="50"/>
      <c r="B986" s="51"/>
      <c r="C986" s="40"/>
      <c r="D986" s="40"/>
      <c r="E986" s="40"/>
      <c r="G986" s="40"/>
      <c r="Q986" s="30"/>
      <c r="R986" s="31"/>
      <c r="S986" s="20"/>
      <c r="T986" s="31"/>
      <c r="U986" s="22" t="b">
        <v>0</v>
      </c>
      <c r="V986" s="32"/>
    </row>
    <row r="987">
      <c r="A987" s="50"/>
      <c r="B987" s="51"/>
      <c r="C987" s="40"/>
      <c r="D987" s="40"/>
      <c r="E987" s="40"/>
      <c r="G987" s="40"/>
      <c r="Q987" s="30"/>
      <c r="R987" s="31"/>
      <c r="S987" s="20"/>
      <c r="T987" s="31"/>
      <c r="U987" s="22" t="b">
        <v>0</v>
      </c>
      <c r="V987" s="32"/>
    </row>
    <row r="988">
      <c r="A988" s="50"/>
      <c r="B988" s="51"/>
      <c r="C988" s="40"/>
      <c r="D988" s="40"/>
      <c r="E988" s="40"/>
      <c r="G988" s="40"/>
      <c r="Q988" s="30"/>
      <c r="R988" s="31"/>
      <c r="S988" s="20"/>
      <c r="T988" s="31"/>
      <c r="U988" s="22" t="b">
        <v>0</v>
      </c>
      <c r="V988" s="32"/>
    </row>
    <row r="989">
      <c r="A989" s="50"/>
      <c r="B989" s="51"/>
      <c r="C989" s="40"/>
      <c r="D989" s="40"/>
      <c r="E989" s="40"/>
      <c r="G989" s="40"/>
      <c r="Q989" s="30"/>
      <c r="R989" s="31"/>
      <c r="S989" s="20"/>
      <c r="T989" s="31"/>
      <c r="U989" s="22" t="b">
        <v>0</v>
      </c>
      <c r="V989" s="32"/>
    </row>
    <row r="990">
      <c r="A990" s="50"/>
      <c r="B990" s="51"/>
      <c r="C990" s="40"/>
      <c r="D990" s="40"/>
      <c r="E990" s="40"/>
      <c r="G990" s="40"/>
      <c r="Q990" s="30"/>
      <c r="R990" s="31"/>
      <c r="S990" s="20"/>
      <c r="T990" s="31"/>
      <c r="U990" s="22" t="b">
        <v>0</v>
      </c>
      <c r="V990" s="32"/>
    </row>
    <row r="991">
      <c r="A991" s="50"/>
      <c r="B991" s="51"/>
      <c r="C991" s="40"/>
      <c r="D991" s="40"/>
      <c r="E991" s="40"/>
      <c r="G991" s="40"/>
      <c r="Q991" s="30"/>
      <c r="R991" s="31"/>
      <c r="S991" s="20"/>
      <c r="T991" s="31"/>
      <c r="U991" s="22" t="b">
        <v>0</v>
      </c>
      <c r="V991" s="32"/>
    </row>
    <row r="992">
      <c r="A992" s="50"/>
      <c r="B992" s="51"/>
      <c r="C992" s="40"/>
      <c r="D992" s="40"/>
      <c r="E992" s="40"/>
      <c r="G992" s="40"/>
      <c r="Q992" s="30"/>
      <c r="R992" s="31"/>
      <c r="S992" s="20"/>
      <c r="T992" s="31"/>
      <c r="U992" s="22" t="b">
        <v>0</v>
      </c>
      <c r="V992" s="32"/>
    </row>
    <row r="993">
      <c r="A993" s="50"/>
      <c r="B993" s="51"/>
      <c r="C993" s="40"/>
      <c r="D993" s="40"/>
      <c r="E993" s="40"/>
      <c r="G993" s="40"/>
      <c r="Q993" s="30"/>
      <c r="R993" s="31"/>
      <c r="S993" s="20"/>
      <c r="T993" s="31"/>
      <c r="U993" s="22" t="b">
        <v>0</v>
      </c>
      <c r="V993" s="32"/>
    </row>
    <row r="994">
      <c r="A994" s="50"/>
      <c r="B994" s="51"/>
      <c r="C994" s="40"/>
      <c r="D994" s="40"/>
      <c r="E994" s="40"/>
      <c r="G994" s="40"/>
      <c r="Q994" s="30"/>
      <c r="R994" s="31"/>
      <c r="S994" s="20"/>
      <c r="T994" s="31"/>
      <c r="U994" s="22" t="b">
        <v>0</v>
      </c>
      <c r="V994" s="32"/>
    </row>
    <row r="995">
      <c r="A995" s="50"/>
      <c r="B995" s="51"/>
      <c r="C995" s="40"/>
      <c r="D995" s="40"/>
      <c r="E995" s="40"/>
      <c r="G995" s="40"/>
      <c r="Q995" s="30"/>
      <c r="R995" s="31"/>
      <c r="S995" s="20"/>
      <c r="T995" s="31"/>
      <c r="U995" s="22" t="b">
        <v>0</v>
      </c>
      <c r="V995" s="32"/>
    </row>
    <row r="996">
      <c r="A996" s="50"/>
      <c r="B996" s="51"/>
      <c r="C996" s="40"/>
      <c r="D996" s="40"/>
      <c r="E996" s="40"/>
      <c r="G996" s="40"/>
      <c r="Q996" s="30"/>
      <c r="R996" s="31"/>
      <c r="S996" s="20"/>
      <c r="T996" s="31"/>
      <c r="U996" s="22" t="b">
        <v>0</v>
      </c>
      <c r="V996" s="32"/>
    </row>
    <row r="997">
      <c r="A997" s="50"/>
      <c r="B997" s="51"/>
      <c r="C997" s="40"/>
      <c r="D997" s="40"/>
      <c r="E997" s="40"/>
      <c r="G997" s="40"/>
      <c r="Q997" s="30"/>
      <c r="R997" s="31"/>
      <c r="S997" s="20"/>
      <c r="T997" s="31"/>
      <c r="U997" s="22" t="b">
        <v>0</v>
      </c>
      <c r="V997" s="32"/>
    </row>
    <row r="998">
      <c r="A998" s="50"/>
      <c r="B998" s="51"/>
      <c r="C998" s="40"/>
      <c r="D998" s="40"/>
      <c r="E998" s="40"/>
      <c r="G998" s="40"/>
      <c r="Q998" s="30"/>
      <c r="R998" s="31"/>
      <c r="S998" s="20"/>
      <c r="T998" s="31"/>
      <c r="U998" s="22" t="b">
        <v>0</v>
      </c>
      <c r="V998" s="32"/>
    </row>
    <row r="999">
      <c r="A999" s="50"/>
      <c r="B999" s="51"/>
      <c r="C999" s="40"/>
      <c r="D999" s="40"/>
      <c r="E999" s="40"/>
      <c r="Q999" s="30"/>
      <c r="R999" s="31"/>
      <c r="S999" s="20"/>
      <c r="T999" s="31"/>
      <c r="U999" s="22" t="b">
        <v>0</v>
      </c>
      <c r="V999" s="32"/>
    </row>
    <row r="1000">
      <c r="A1000" s="50"/>
      <c r="B1000" s="51"/>
      <c r="C1000" s="40"/>
      <c r="D1000" s="40"/>
      <c r="E1000" s="40"/>
      <c r="Q1000" s="30"/>
      <c r="R1000" s="31"/>
      <c r="S1000" s="20"/>
      <c r="T1000" s="31"/>
      <c r="U1000" s="22" t="b">
        <v>0</v>
      </c>
      <c r="V1000" s="32"/>
    </row>
    <row r="1001">
      <c r="A1001" s="50"/>
      <c r="B1001" s="51"/>
      <c r="C1001" s="40"/>
      <c r="D1001" s="40"/>
      <c r="E1001" s="40"/>
      <c r="Q1001" s="30"/>
      <c r="R1001" s="31"/>
      <c r="S1001" s="20"/>
      <c r="T1001" s="31"/>
      <c r="U1001" s="22" t="b">
        <v>0</v>
      </c>
      <c r="V1001" s="32"/>
    </row>
    <row r="1002">
      <c r="A1002" s="50"/>
      <c r="B1002" s="51"/>
      <c r="C1002" s="40"/>
      <c r="D1002" s="40"/>
      <c r="E1002" s="40"/>
      <c r="Q1002" s="52"/>
      <c r="R1002" s="53"/>
      <c r="S1002" s="54"/>
      <c r="T1002" s="53"/>
      <c r="U1002" s="55" t="b">
        <v>0</v>
      </c>
      <c r="V1002" s="56"/>
    </row>
    <row r="1003">
      <c r="A1003" s="50"/>
      <c r="B1003" s="51"/>
      <c r="C1003" s="40"/>
      <c r="D1003" s="40"/>
      <c r="E1003" s="40"/>
      <c r="Q1003" s="57"/>
      <c r="R1003" s="58"/>
      <c r="S1003" s="59"/>
      <c r="T1003" s="58"/>
      <c r="U1003" s="60" t="b">
        <v>0</v>
      </c>
      <c r="V1003" s="61"/>
    </row>
    <row r="1004">
      <c r="A1004" s="50"/>
      <c r="B1004" s="51"/>
      <c r="C1004" s="40"/>
      <c r="D1004" s="40"/>
      <c r="E1004" s="40"/>
      <c r="Q1004" s="52"/>
      <c r="R1004" s="53"/>
      <c r="S1004" s="54"/>
      <c r="T1004" s="53"/>
      <c r="U1004" s="55" t="b">
        <v>0</v>
      </c>
      <c r="V1004" s="56"/>
    </row>
    <row r="1005">
      <c r="A1005" s="50"/>
      <c r="B1005" s="51"/>
      <c r="C1005" s="40"/>
      <c r="D1005" s="40"/>
      <c r="E1005" s="40"/>
      <c r="Q1005" s="57"/>
      <c r="R1005" s="58"/>
      <c r="S1005" s="59"/>
      <c r="T1005" s="58"/>
      <c r="U1005" s="60" t="b">
        <v>0</v>
      </c>
      <c r="V1005" s="61"/>
    </row>
    <row r="1006">
      <c r="A1006" s="50"/>
      <c r="B1006" s="51"/>
      <c r="C1006" s="40"/>
      <c r="D1006" s="40"/>
      <c r="E1006" s="40"/>
      <c r="Q1006" s="52"/>
      <c r="R1006" s="53"/>
      <c r="S1006" s="54"/>
      <c r="T1006" s="53"/>
      <c r="U1006" s="55" t="b">
        <v>0</v>
      </c>
      <c r="V1006" s="56"/>
    </row>
    <row r="1007">
      <c r="A1007" s="50"/>
      <c r="B1007" s="51"/>
      <c r="C1007" s="40"/>
      <c r="D1007" s="40"/>
      <c r="E1007" s="40"/>
      <c r="Q1007" s="57"/>
      <c r="R1007" s="58"/>
      <c r="S1007" s="59"/>
      <c r="T1007" s="58"/>
      <c r="U1007" s="60" t="b">
        <v>0</v>
      </c>
      <c r="V1007" s="61"/>
    </row>
    <row r="1008">
      <c r="A1008" s="50"/>
      <c r="B1008" s="51"/>
      <c r="C1008" s="40"/>
      <c r="D1008" s="40"/>
      <c r="E1008" s="40"/>
      <c r="Q1008" s="52"/>
      <c r="R1008" s="53"/>
      <c r="S1008" s="54"/>
      <c r="T1008" s="53"/>
      <c r="U1008" s="55" t="b">
        <v>0</v>
      </c>
      <c r="V1008" s="56"/>
    </row>
    <row r="1009">
      <c r="A1009" s="50"/>
      <c r="B1009" s="51"/>
      <c r="C1009" s="40"/>
      <c r="D1009" s="40"/>
      <c r="E1009" s="40"/>
      <c r="Q1009" s="57"/>
      <c r="R1009" s="58"/>
      <c r="S1009" s="59"/>
      <c r="T1009" s="58"/>
      <c r="U1009" s="60" t="b">
        <v>0</v>
      </c>
      <c r="V1009" s="61"/>
    </row>
    <row r="1010">
      <c r="B1010" s="51"/>
      <c r="C1010" s="40"/>
      <c r="Q1010" s="62"/>
      <c r="R1010" s="63"/>
      <c r="S1010" s="64"/>
      <c r="T1010" s="63"/>
      <c r="U1010" s="65" t="b">
        <v>0</v>
      </c>
      <c r="V1010" s="66"/>
    </row>
  </sheetData>
  <mergeCells count="10">
    <mergeCell ref="M19:N19"/>
    <mergeCell ref="L20:M20"/>
    <mergeCell ref="N20:O20"/>
    <mergeCell ref="J1:O1"/>
    <mergeCell ref="L13:O13"/>
    <mergeCell ref="M14:N14"/>
    <mergeCell ref="M15:N15"/>
    <mergeCell ref="M16:N16"/>
    <mergeCell ref="M17:N17"/>
    <mergeCell ref="M18:N18"/>
  </mergeCells>
  <dataValidations>
    <dataValidation type="custom" allowBlank="1" showDropDown="1" sqref="E2:E743 V2:V1010">
      <formula1>OR(NOT(ISERROR(DATEVALUE(E2))), AND(ISNUMBER(E2), LEFT(CELL("format", E2))="D"))</formula1>
    </dataValidation>
    <dataValidation type="custom" allowBlank="1" showDropDown="1" sqref="C2:D743 S2:S1010">
      <formula1>AND(ISNUMBER(C2),(NOT(OR(NOT(ISERROR(DATEVALUE(C2))), AND(ISNUMBER(C2), LEFT(CELL("format", C2))="D")))))</formula1>
    </dataValidation>
    <dataValidation allowBlank="1" showDropDown="1" sqref="Q2:Q1010"/>
    <dataValidation type="list" allowBlank="1" sqref="A2:A743">
      <formula1>"House Gatherer,Dining Druid,Den Druid,Kitchen Wizard,Kitchen Warlock,Mystery Chore,Recycling Rogue,Laundry Goblin,Fridge Wizard,Upstairs Sorcerer,Downstairs Sorcerer,House Cook,Dining Druid + Mail Monk,A,B,C,D,E,F,Dish Destroyer,Board Rep,Office Labor, Fi"&amp;"nance Officer,Membership Officer,Education Officer,Facilities Officer,Project Manager,Task Master"</formula1>
    </dataValidation>
  </dataValidations>
  <drawing r:id="rId2"/>
  <legacyDrawing r:id="rId3"/>
  <tableParts count="2">
    <tablePart r:id="rId6"/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.5"/>
    <col customWidth="1" min="2" max="2" width="29.88"/>
    <col customWidth="1" min="3" max="3" width="18.0"/>
    <col customWidth="1" min="4" max="4" width="16.88"/>
    <col customWidth="1" min="5" max="5" width="15.0"/>
    <col customWidth="1" min="7" max="11" width="16.88"/>
  </cols>
  <sheetData>
    <row r="1">
      <c r="B1" s="67" t="s">
        <v>0</v>
      </c>
      <c r="C1" s="68" t="s">
        <v>1</v>
      </c>
      <c r="D1" s="68" t="s">
        <v>91</v>
      </c>
      <c r="E1" s="69" t="s">
        <v>13</v>
      </c>
    </row>
    <row r="2" ht="30.75" customHeight="1">
      <c r="B2" s="70" t="s">
        <v>14</v>
      </c>
      <c r="C2" s="26" t="s">
        <v>15</v>
      </c>
      <c r="D2" s="11" t="b">
        <v>1</v>
      </c>
      <c r="E2" s="71">
        <v>45305.0</v>
      </c>
    </row>
    <row r="3">
      <c r="B3" s="70" t="s">
        <v>92</v>
      </c>
      <c r="C3" s="26" t="s">
        <v>93</v>
      </c>
      <c r="D3" s="11" t="b">
        <v>1</v>
      </c>
      <c r="E3" s="71">
        <v>45305.0</v>
      </c>
    </row>
    <row r="4">
      <c r="B4" s="70" t="s">
        <v>31</v>
      </c>
      <c r="C4" s="26" t="s">
        <v>16</v>
      </c>
      <c r="D4" s="11" t="b">
        <v>0</v>
      </c>
      <c r="E4" s="71">
        <v>45305.0</v>
      </c>
    </row>
    <row r="5">
      <c r="B5" s="70" t="s">
        <v>36</v>
      </c>
      <c r="C5" s="26" t="s">
        <v>52</v>
      </c>
      <c r="D5" s="11" t="b">
        <v>0</v>
      </c>
      <c r="E5" s="71">
        <v>45305.0</v>
      </c>
    </row>
    <row r="6">
      <c r="B6" s="70" t="s">
        <v>39</v>
      </c>
      <c r="C6" s="26" t="s">
        <v>77</v>
      </c>
      <c r="D6" s="11" t="b">
        <v>0</v>
      </c>
      <c r="E6" s="71">
        <v>45305.0</v>
      </c>
    </row>
    <row r="7">
      <c r="B7" s="70" t="s">
        <v>94</v>
      </c>
      <c r="C7" s="26" t="s">
        <v>35</v>
      </c>
      <c r="D7" s="11" t="b">
        <v>1</v>
      </c>
      <c r="E7" s="71">
        <v>45305.0</v>
      </c>
    </row>
    <row r="8">
      <c r="B8" s="70" t="s">
        <v>42</v>
      </c>
      <c r="C8" s="26" t="s">
        <v>47</v>
      </c>
      <c r="D8" s="11" t="b">
        <v>1</v>
      </c>
      <c r="E8" s="71">
        <v>45305.0</v>
      </c>
    </row>
    <row r="9">
      <c r="B9" s="70" t="s">
        <v>46</v>
      </c>
      <c r="C9" s="26" t="s">
        <v>79</v>
      </c>
      <c r="D9" s="11" t="b">
        <v>0</v>
      </c>
      <c r="E9" s="71">
        <v>45305.0</v>
      </c>
    </row>
    <row r="10">
      <c r="B10" s="70" t="s">
        <v>83</v>
      </c>
      <c r="C10" s="26" t="s">
        <v>27</v>
      </c>
      <c r="D10" s="11" t="b">
        <v>0</v>
      </c>
      <c r="E10" s="71">
        <v>45305.0</v>
      </c>
    </row>
    <row r="11">
      <c r="B11" s="70" t="s">
        <v>49</v>
      </c>
      <c r="C11" s="26" t="s">
        <v>40</v>
      </c>
      <c r="D11" s="11" t="b">
        <v>0</v>
      </c>
      <c r="E11" s="71">
        <v>45305.0</v>
      </c>
    </row>
    <row r="12">
      <c r="B12" s="70" t="s">
        <v>51</v>
      </c>
      <c r="C12" s="26" t="s">
        <v>53</v>
      </c>
      <c r="D12" s="11" t="b">
        <v>0</v>
      </c>
      <c r="E12" s="71">
        <v>45305.0</v>
      </c>
    </row>
    <row r="13">
      <c r="B13" s="70" t="s">
        <v>60</v>
      </c>
      <c r="C13" s="26" t="s">
        <v>25</v>
      </c>
      <c r="D13" s="11" t="b">
        <v>1</v>
      </c>
      <c r="E13" s="71">
        <v>45305.0</v>
      </c>
    </row>
    <row r="14">
      <c r="B14" s="70" t="s">
        <v>61</v>
      </c>
      <c r="C14" s="26" t="s">
        <v>95</v>
      </c>
      <c r="D14" s="11" t="b">
        <v>1</v>
      </c>
      <c r="E14" s="71">
        <v>45305.0</v>
      </c>
    </row>
    <row r="15">
      <c r="B15" s="70" t="s">
        <v>64</v>
      </c>
      <c r="C15" s="26" t="s">
        <v>52</v>
      </c>
      <c r="D15" s="11" t="b">
        <v>0</v>
      </c>
      <c r="E15" s="71">
        <v>45305.0</v>
      </c>
    </row>
    <row r="16">
      <c r="B16" s="70" t="s">
        <v>68</v>
      </c>
      <c r="C16" s="26" t="s">
        <v>27</v>
      </c>
      <c r="D16" s="11" t="b">
        <v>0</v>
      </c>
      <c r="E16" s="71">
        <v>45305.0</v>
      </c>
    </row>
    <row r="17">
      <c r="B17" s="70" t="s">
        <v>70</v>
      </c>
      <c r="C17" s="26" t="s">
        <v>53</v>
      </c>
      <c r="D17" s="11" t="b">
        <v>1</v>
      </c>
      <c r="E17" s="71">
        <v>45305.0</v>
      </c>
    </row>
    <row r="18">
      <c r="B18" s="70" t="s">
        <v>72</v>
      </c>
      <c r="C18" s="26" t="s">
        <v>79</v>
      </c>
      <c r="D18" s="11" t="b">
        <v>0</v>
      </c>
      <c r="E18" s="71">
        <v>45305.0</v>
      </c>
    </row>
    <row r="19">
      <c r="B19" s="70" t="s">
        <v>14</v>
      </c>
      <c r="C19" s="26" t="s">
        <v>15</v>
      </c>
      <c r="D19" s="11" t="b">
        <v>1</v>
      </c>
      <c r="E19" s="71">
        <v>45312.0</v>
      </c>
    </row>
    <row r="20">
      <c r="B20" s="70" t="s">
        <v>92</v>
      </c>
      <c r="C20" s="26" t="s">
        <v>53</v>
      </c>
      <c r="D20" s="11" t="b">
        <v>1</v>
      </c>
      <c r="E20" s="71">
        <v>45312.0</v>
      </c>
    </row>
    <row r="21">
      <c r="B21" s="70" t="s">
        <v>31</v>
      </c>
      <c r="C21" s="26" t="s">
        <v>53</v>
      </c>
      <c r="D21" s="11" t="b">
        <v>1</v>
      </c>
      <c r="E21" s="71">
        <v>45312.0</v>
      </c>
    </row>
    <row r="22">
      <c r="B22" s="70" t="s">
        <v>36</v>
      </c>
      <c r="C22" s="26" t="s">
        <v>25</v>
      </c>
      <c r="D22" s="11" t="b">
        <v>1</v>
      </c>
      <c r="E22" s="71">
        <v>45312.0</v>
      </c>
    </row>
    <row r="23">
      <c r="B23" s="70" t="s">
        <v>39</v>
      </c>
      <c r="C23" s="26" t="s">
        <v>16</v>
      </c>
      <c r="D23" s="11" t="b">
        <v>0</v>
      </c>
      <c r="E23" s="71">
        <v>45312.0</v>
      </c>
    </row>
    <row r="24">
      <c r="B24" s="70" t="s">
        <v>94</v>
      </c>
      <c r="C24" s="26" t="s">
        <v>77</v>
      </c>
      <c r="D24" s="11" t="b">
        <v>1</v>
      </c>
      <c r="E24" s="71">
        <v>45312.0</v>
      </c>
    </row>
    <row r="25">
      <c r="B25" s="70" t="s">
        <v>42</v>
      </c>
      <c r="C25" s="26" t="s">
        <v>47</v>
      </c>
      <c r="D25" s="11" t="b">
        <v>1</v>
      </c>
      <c r="E25" s="71">
        <v>45312.0</v>
      </c>
    </row>
    <row r="26">
      <c r="B26" s="70" t="s">
        <v>46</v>
      </c>
      <c r="C26" s="26" t="s">
        <v>27</v>
      </c>
      <c r="D26" s="11" t="b">
        <v>1</v>
      </c>
      <c r="E26" s="71">
        <v>45312.0</v>
      </c>
    </row>
    <row r="27">
      <c r="B27" s="70" t="s">
        <v>83</v>
      </c>
      <c r="C27" s="26" t="s">
        <v>25</v>
      </c>
      <c r="D27" s="11" t="b">
        <v>1</v>
      </c>
      <c r="E27" s="71">
        <v>45312.0</v>
      </c>
    </row>
    <row r="28">
      <c r="B28" s="70" t="s">
        <v>49</v>
      </c>
      <c r="C28" s="26" t="s">
        <v>79</v>
      </c>
      <c r="D28" s="11" t="b">
        <v>0</v>
      </c>
      <c r="E28" s="71">
        <v>45312.0</v>
      </c>
    </row>
    <row r="29">
      <c r="B29" s="70" t="s">
        <v>51</v>
      </c>
      <c r="C29" s="26" t="s">
        <v>40</v>
      </c>
      <c r="D29" s="11" t="b">
        <v>0</v>
      </c>
      <c r="E29" s="71">
        <v>45312.0</v>
      </c>
    </row>
    <row r="30">
      <c r="B30" s="70" t="s">
        <v>60</v>
      </c>
      <c r="C30" s="26" t="s">
        <v>15</v>
      </c>
      <c r="D30" s="11" t="b">
        <v>1</v>
      </c>
      <c r="E30" s="71">
        <v>45312.0</v>
      </c>
    </row>
    <row r="31">
      <c r="B31" s="70" t="s">
        <v>61</v>
      </c>
      <c r="C31" s="26" t="s">
        <v>93</v>
      </c>
      <c r="D31" s="11" t="b">
        <v>1</v>
      </c>
      <c r="E31" s="71">
        <v>45312.0</v>
      </c>
    </row>
    <row r="32">
      <c r="B32" s="70" t="s">
        <v>64</v>
      </c>
      <c r="C32" s="26" t="s">
        <v>30</v>
      </c>
      <c r="D32" s="11" t="b">
        <v>1</v>
      </c>
      <c r="E32" s="71">
        <v>45312.0</v>
      </c>
    </row>
    <row r="33">
      <c r="B33" s="70" t="s">
        <v>68</v>
      </c>
      <c r="C33" s="26" t="s">
        <v>77</v>
      </c>
      <c r="D33" s="11" t="b">
        <v>0</v>
      </c>
      <c r="E33" s="71">
        <v>45312.0</v>
      </c>
    </row>
    <row r="34">
      <c r="B34" s="70" t="s">
        <v>70</v>
      </c>
      <c r="C34" s="26" t="s">
        <v>16</v>
      </c>
      <c r="D34" s="11" t="b">
        <v>0</v>
      </c>
      <c r="E34" s="71">
        <v>45312.0</v>
      </c>
    </row>
    <row r="35">
      <c r="B35" s="70" t="s">
        <v>72</v>
      </c>
      <c r="C35" s="26" t="s">
        <v>47</v>
      </c>
      <c r="D35" s="11" t="b">
        <v>1</v>
      </c>
      <c r="E35" s="71">
        <v>45312.0</v>
      </c>
    </row>
    <row r="36">
      <c r="B36" s="70" t="s">
        <v>14</v>
      </c>
      <c r="C36" s="26" t="s">
        <v>15</v>
      </c>
      <c r="D36" s="11" t="b">
        <v>1</v>
      </c>
      <c r="E36" s="71">
        <v>45319.0</v>
      </c>
    </row>
    <row r="37">
      <c r="B37" s="70" t="s">
        <v>96</v>
      </c>
      <c r="C37" s="26" t="s">
        <v>40</v>
      </c>
      <c r="D37" s="11" t="b">
        <v>0</v>
      </c>
      <c r="E37" s="71">
        <v>45319.0</v>
      </c>
    </row>
    <row r="38">
      <c r="B38" s="70" t="s">
        <v>36</v>
      </c>
      <c r="C38" s="26" t="s">
        <v>53</v>
      </c>
      <c r="D38" s="11" t="b">
        <v>1</v>
      </c>
      <c r="E38" s="71">
        <v>45319.0</v>
      </c>
    </row>
    <row r="39">
      <c r="B39" s="70" t="s">
        <v>39</v>
      </c>
      <c r="C39" s="26" t="s">
        <v>25</v>
      </c>
      <c r="D39" s="11" t="b">
        <v>1</v>
      </c>
      <c r="E39" s="71">
        <v>45319.0</v>
      </c>
    </row>
    <row r="40">
      <c r="B40" s="70" t="s">
        <v>94</v>
      </c>
      <c r="C40" s="26" t="s">
        <v>97</v>
      </c>
      <c r="D40" s="11" t="b">
        <v>1</v>
      </c>
      <c r="E40" s="71">
        <v>45319.0</v>
      </c>
    </row>
    <row r="41">
      <c r="B41" s="70" t="s">
        <v>42</v>
      </c>
      <c r="C41" s="26" t="s">
        <v>47</v>
      </c>
      <c r="D41" s="11" t="b">
        <v>1</v>
      </c>
      <c r="E41" s="71">
        <v>45319.0</v>
      </c>
    </row>
    <row r="42">
      <c r="B42" s="70" t="s">
        <v>46</v>
      </c>
      <c r="C42" s="26" t="s">
        <v>77</v>
      </c>
      <c r="D42" s="11" t="b">
        <v>1</v>
      </c>
      <c r="E42" s="71">
        <v>45319.0</v>
      </c>
    </row>
    <row r="43">
      <c r="B43" s="70" t="s">
        <v>98</v>
      </c>
      <c r="C43" s="26" t="s">
        <v>27</v>
      </c>
      <c r="D43" s="11" t="b">
        <v>0</v>
      </c>
      <c r="E43" s="71">
        <v>45319.0</v>
      </c>
    </row>
    <row r="44">
      <c r="B44" s="70" t="s">
        <v>60</v>
      </c>
      <c r="C44" s="26" t="s">
        <v>47</v>
      </c>
      <c r="D44" s="11" t="b">
        <v>1</v>
      </c>
      <c r="E44" s="71">
        <v>45319.0</v>
      </c>
    </row>
    <row r="45">
      <c r="B45" s="70" t="s">
        <v>61</v>
      </c>
      <c r="C45" s="26" t="s">
        <v>33</v>
      </c>
      <c r="D45" s="11" t="b">
        <v>1</v>
      </c>
      <c r="E45" s="71">
        <v>45319.0</v>
      </c>
    </row>
    <row r="46">
      <c r="B46" s="70" t="s">
        <v>64</v>
      </c>
      <c r="C46" s="26" t="s">
        <v>35</v>
      </c>
      <c r="D46" s="11" t="b">
        <v>1</v>
      </c>
      <c r="E46" s="71">
        <v>45319.0</v>
      </c>
    </row>
    <row r="47">
      <c r="B47" s="70" t="s">
        <v>68</v>
      </c>
      <c r="C47" s="26" t="s">
        <v>27</v>
      </c>
      <c r="D47" s="11" t="b">
        <v>0</v>
      </c>
      <c r="E47" s="71">
        <v>45319.0</v>
      </c>
    </row>
    <row r="48">
      <c r="B48" s="70" t="s">
        <v>70</v>
      </c>
      <c r="C48" s="26" t="s">
        <v>53</v>
      </c>
      <c r="D48" s="11" t="b">
        <v>1</v>
      </c>
      <c r="E48" s="71">
        <v>45319.0</v>
      </c>
    </row>
    <row r="49">
      <c r="B49" s="70" t="s">
        <v>72</v>
      </c>
      <c r="C49" s="26" t="s">
        <v>99</v>
      </c>
      <c r="D49" s="11" t="b">
        <v>0</v>
      </c>
      <c r="E49" s="71">
        <v>45319.0</v>
      </c>
    </row>
    <row r="50">
      <c r="B50" s="70" t="s">
        <v>14</v>
      </c>
      <c r="C50" s="26" t="s">
        <v>15</v>
      </c>
      <c r="D50" s="11" t="b">
        <v>1</v>
      </c>
      <c r="E50" s="71">
        <v>45326.0</v>
      </c>
    </row>
    <row r="51">
      <c r="B51" s="70" t="s">
        <v>92</v>
      </c>
      <c r="C51" s="26" t="s">
        <v>16</v>
      </c>
      <c r="D51" s="11" t="b">
        <v>1</v>
      </c>
      <c r="E51" s="71">
        <v>45326.0</v>
      </c>
    </row>
    <row r="52">
      <c r="B52" s="70" t="s">
        <v>36</v>
      </c>
      <c r="C52" s="26" t="s">
        <v>40</v>
      </c>
      <c r="D52" s="11" t="b">
        <v>0</v>
      </c>
      <c r="E52" s="71">
        <v>45326.0</v>
      </c>
    </row>
    <row r="53">
      <c r="B53" s="70" t="s">
        <v>39</v>
      </c>
      <c r="C53" s="26" t="s">
        <v>53</v>
      </c>
      <c r="D53" s="11" t="b">
        <v>1</v>
      </c>
      <c r="E53" s="71">
        <v>45326.0</v>
      </c>
    </row>
    <row r="54">
      <c r="B54" s="70" t="s">
        <v>100</v>
      </c>
      <c r="C54" s="26" t="s">
        <v>101</v>
      </c>
      <c r="D54" s="11" t="b">
        <v>1</v>
      </c>
      <c r="E54" s="71">
        <v>45326.0</v>
      </c>
    </row>
    <row r="55">
      <c r="B55" s="70" t="s">
        <v>42</v>
      </c>
      <c r="C55" s="26" t="s">
        <v>47</v>
      </c>
      <c r="D55" s="11" t="b">
        <v>1</v>
      </c>
      <c r="E55" s="71">
        <v>45326.0</v>
      </c>
    </row>
    <row r="56">
      <c r="B56" s="70" t="s">
        <v>102</v>
      </c>
      <c r="C56" s="26" t="s">
        <v>79</v>
      </c>
      <c r="D56" s="11" t="b">
        <v>1</v>
      </c>
      <c r="E56" s="71">
        <v>45326.0</v>
      </c>
    </row>
    <row r="57">
      <c r="B57" s="70" t="s">
        <v>46</v>
      </c>
      <c r="C57" s="26" t="s">
        <v>16</v>
      </c>
      <c r="D57" s="11" t="b">
        <v>1</v>
      </c>
      <c r="E57" s="71">
        <v>45326.0</v>
      </c>
    </row>
    <row r="58">
      <c r="B58" s="70" t="s">
        <v>103</v>
      </c>
      <c r="C58" s="26" t="s">
        <v>77</v>
      </c>
      <c r="D58" s="11" t="b">
        <v>1</v>
      </c>
      <c r="E58" s="71">
        <v>45326.0</v>
      </c>
    </row>
    <row r="59">
      <c r="B59" s="70" t="s">
        <v>60</v>
      </c>
      <c r="C59" s="26" t="s">
        <v>40</v>
      </c>
      <c r="D59" s="11" t="b">
        <v>0</v>
      </c>
      <c r="E59" s="71">
        <v>45326.0</v>
      </c>
    </row>
    <row r="60">
      <c r="B60" s="70" t="s">
        <v>61</v>
      </c>
      <c r="C60" s="26" t="s">
        <v>95</v>
      </c>
      <c r="D60" s="11" t="b">
        <v>1</v>
      </c>
      <c r="E60" s="71">
        <v>45326.0</v>
      </c>
    </row>
    <row r="61">
      <c r="B61" s="70" t="s">
        <v>64</v>
      </c>
      <c r="C61" s="26" t="s">
        <v>30</v>
      </c>
      <c r="D61" s="11" t="b">
        <v>1</v>
      </c>
      <c r="E61" s="71">
        <v>45326.0</v>
      </c>
    </row>
    <row r="62">
      <c r="B62" s="70" t="s">
        <v>68</v>
      </c>
      <c r="C62" s="26" t="s">
        <v>77</v>
      </c>
      <c r="D62" s="11" t="b">
        <v>1</v>
      </c>
      <c r="E62" s="71">
        <v>45326.0</v>
      </c>
    </row>
    <row r="63">
      <c r="B63" s="70" t="s">
        <v>70</v>
      </c>
      <c r="C63" s="26" t="s">
        <v>16</v>
      </c>
      <c r="D63" s="11" t="b">
        <v>1</v>
      </c>
      <c r="E63" s="71">
        <v>45326.0</v>
      </c>
    </row>
    <row r="64">
      <c r="B64" s="70" t="s">
        <v>72</v>
      </c>
      <c r="C64" s="26" t="s">
        <v>53</v>
      </c>
      <c r="D64" s="11" t="b">
        <v>0</v>
      </c>
      <c r="E64" s="71">
        <v>45326.0</v>
      </c>
    </row>
    <row r="65">
      <c r="B65" s="70" t="s">
        <v>14</v>
      </c>
      <c r="C65" s="26" t="s">
        <v>15</v>
      </c>
      <c r="D65" s="11" t="b">
        <v>1</v>
      </c>
      <c r="E65" s="71">
        <v>45333.0</v>
      </c>
    </row>
    <row r="66">
      <c r="B66" s="70" t="s">
        <v>92</v>
      </c>
      <c r="C66" s="26" t="s">
        <v>77</v>
      </c>
      <c r="D66" s="11" t="b">
        <v>1</v>
      </c>
      <c r="E66" s="71">
        <v>45333.0</v>
      </c>
    </row>
    <row r="67">
      <c r="B67" s="70" t="s">
        <v>36</v>
      </c>
      <c r="C67" s="26" t="s">
        <v>16</v>
      </c>
      <c r="D67" s="11" t="b">
        <v>1</v>
      </c>
      <c r="E67" s="71">
        <v>45333.0</v>
      </c>
    </row>
    <row r="68">
      <c r="B68" s="70" t="s">
        <v>39</v>
      </c>
      <c r="C68" s="26" t="s">
        <v>40</v>
      </c>
      <c r="D68" s="11" t="b">
        <v>0</v>
      </c>
      <c r="E68" s="71">
        <v>45333.0</v>
      </c>
    </row>
    <row r="69">
      <c r="B69" s="70" t="s">
        <v>100</v>
      </c>
      <c r="C69" s="26" t="s">
        <v>104</v>
      </c>
      <c r="D69" s="11" t="b">
        <v>0</v>
      </c>
      <c r="E69" s="71">
        <v>45333.0</v>
      </c>
    </row>
    <row r="70">
      <c r="B70" s="70" t="s">
        <v>42</v>
      </c>
      <c r="C70" s="26" t="s">
        <v>47</v>
      </c>
      <c r="D70" s="11" t="b">
        <v>1</v>
      </c>
      <c r="E70" s="71">
        <v>45333.0</v>
      </c>
    </row>
    <row r="71">
      <c r="B71" s="70" t="s">
        <v>102</v>
      </c>
      <c r="C71" s="26" t="s">
        <v>79</v>
      </c>
      <c r="D71" s="11" t="b">
        <v>1</v>
      </c>
      <c r="E71" s="71">
        <v>45333.0</v>
      </c>
    </row>
    <row r="72">
      <c r="B72" s="70" t="s">
        <v>46</v>
      </c>
      <c r="C72" s="26" t="s">
        <v>77</v>
      </c>
      <c r="D72" s="11" t="b">
        <v>1</v>
      </c>
      <c r="E72" s="71">
        <v>45333.0</v>
      </c>
    </row>
    <row r="73">
      <c r="B73" s="70" t="s">
        <v>103</v>
      </c>
      <c r="C73" s="26" t="s">
        <v>53</v>
      </c>
      <c r="D73" s="11" t="b">
        <v>0</v>
      </c>
      <c r="E73" s="71">
        <v>45333.0</v>
      </c>
    </row>
    <row r="74">
      <c r="B74" s="70" t="s">
        <v>60</v>
      </c>
      <c r="C74" s="26" t="s">
        <v>25</v>
      </c>
      <c r="D74" s="11" t="b">
        <v>1</v>
      </c>
      <c r="E74" s="71">
        <v>45333.0</v>
      </c>
    </row>
    <row r="75">
      <c r="B75" s="70" t="s">
        <v>61</v>
      </c>
      <c r="C75" s="26" t="s">
        <v>93</v>
      </c>
      <c r="D75" s="11" t="b">
        <v>1</v>
      </c>
      <c r="E75" s="71">
        <v>45333.0</v>
      </c>
    </row>
    <row r="76">
      <c r="B76" s="70" t="s">
        <v>64</v>
      </c>
      <c r="C76" s="26" t="s">
        <v>35</v>
      </c>
      <c r="D76" s="11" t="b">
        <v>1</v>
      </c>
      <c r="E76" s="71">
        <v>45333.0</v>
      </c>
    </row>
    <row r="77">
      <c r="B77" s="70" t="s">
        <v>68</v>
      </c>
      <c r="C77" s="26" t="s">
        <v>27</v>
      </c>
      <c r="D77" s="11" t="b">
        <v>0</v>
      </c>
      <c r="E77" s="71">
        <v>45333.0</v>
      </c>
    </row>
    <row r="78">
      <c r="B78" s="70" t="s">
        <v>70</v>
      </c>
      <c r="C78" s="26" t="s">
        <v>79</v>
      </c>
      <c r="D78" s="11" t="b">
        <v>1</v>
      </c>
      <c r="E78" s="71">
        <v>45333.0</v>
      </c>
    </row>
    <row r="79">
      <c r="B79" s="70" t="s">
        <v>72</v>
      </c>
      <c r="C79" s="26" t="s">
        <v>47</v>
      </c>
      <c r="D79" s="11" t="b">
        <v>1</v>
      </c>
      <c r="E79" s="71">
        <v>45333.0</v>
      </c>
    </row>
    <row r="80">
      <c r="B80" s="70" t="s">
        <v>14</v>
      </c>
      <c r="C80" s="26" t="s">
        <v>15</v>
      </c>
      <c r="D80" s="11" t="b">
        <v>1</v>
      </c>
      <c r="E80" s="71">
        <v>45340.0</v>
      </c>
    </row>
    <row r="81">
      <c r="B81" s="70" t="s">
        <v>92</v>
      </c>
      <c r="C81" s="26" t="s">
        <v>53</v>
      </c>
      <c r="D81" s="11" t="b">
        <v>0</v>
      </c>
      <c r="E81" s="71">
        <v>45340.0</v>
      </c>
    </row>
    <row r="82">
      <c r="B82" s="70" t="s">
        <v>36</v>
      </c>
      <c r="C82" s="26" t="s">
        <v>77</v>
      </c>
      <c r="D82" s="11" t="b">
        <v>1</v>
      </c>
      <c r="E82" s="71">
        <v>45340.0</v>
      </c>
    </row>
    <row r="83">
      <c r="B83" s="70" t="s">
        <v>39</v>
      </c>
      <c r="C83" s="26" t="s">
        <v>16</v>
      </c>
      <c r="D83" s="11" t="b">
        <v>1</v>
      </c>
      <c r="E83" s="71">
        <v>45340.0</v>
      </c>
    </row>
    <row r="84">
      <c r="B84" s="70" t="s">
        <v>100</v>
      </c>
      <c r="C84" s="26" t="s">
        <v>105</v>
      </c>
      <c r="D84" s="11" t="b">
        <v>0</v>
      </c>
      <c r="E84" s="71">
        <v>45340.0</v>
      </c>
    </row>
    <row r="85">
      <c r="B85" s="70" t="s">
        <v>42</v>
      </c>
      <c r="C85" s="26" t="s">
        <v>47</v>
      </c>
      <c r="D85" s="11" t="b">
        <v>1</v>
      </c>
      <c r="E85" s="71">
        <v>45340.0</v>
      </c>
    </row>
    <row r="86">
      <c r="B86" s="70" t="s">
        <v>102</v>
      </c>
      <c r="C86" s="26" t="s">
        <v>79</v>
      </c>
      <c r="D86" s="11" t="b">
        <v>1</v>
      </c>
      <c r="E86" s="71">
        <v>45340.0</v>
      </c>
    </row>
    <row r="87">
      <c r="B87" s="70" t="s">
        <v>46</v>
      </c>
      <c r="C87" s="26" t="s">
        <v>53</v>
      </c>
      <c r="D87" s="11" t="b">
        <v>0</v>
      </c>
      <c r="E87" s="71">
        <v>45340.0</v>
      </c>
    </row>
    <row r="88">
      <c r="B88" s="70" t="s">
        <v>103</v>
      </c>
      <c r="C88" s="26" t="s">
        <v>40</v>
      </c>
      <c r="D88" s="11" t="b">
        <v>0</v>
      </c>
      <c r="E88" s="71">
        <v>45340.0</v>
      </c>
    </row>
    <row r="89">
      <c r="B89" s="70" t="s">
        <v>60</v>
      </c>
      <c r="C89" s="26" t="s">
        <v>15</v>
      </c>
      <c r="D89" s="11" t="b">
        <v>1</v>
      </c>
      <c r="E89" s="71">
        <v>45340.0</v>
      </c>
    </row>
    <row r="90">
      <c r="B90" s="70" t="s">
        <v>61</v>
      </c>
      <c r="C90" s="26" t="s">
        <v>33</v>
      </c>
      <c r="D90" s="11" t="b">
        <v>1</v>
      </c>
      <c r="E90" s="71">
        <v>45340.0</v>
      </c>
    </row>
    <row r="91">
      <c r="B91" s="70" t="s">
        <v>64</v>
      </c>
      <c r="C91" s="26" t="s">
        <v>30</v>
      </c>
      <c r="D91" s="11" t="b">
        <v>1</v>
      </c>
      <c r="E91" s="71">
        <v>45340.0</v>
      </c>
    </row>
    <row r="92">
      <c r="B92" s="70" t="s">
        <v>68</v>
      </c>
      <c r="C92" s="26" t="s">
        <v>77</v>
      </c>
      <c r="D92" s="11" t="b">
        <v>1</v>
      </c>
      <c r="E92" s="71">
        <v>45340.0</v>
      </c>
    </row>
    <row r="93">
      <c r="B93" s="70" t="s">
        <v>70</v>
      </c>
      <c r="C93" s="26" t="s">
        <v>16</v>
      </c>
      <c r="D93" s="11" t="b">
        <v>1</v>
      </c>
      <c r="E93" s="71">
        <v>45340.0</v>
      </c>
    </row>
    <row r="94">
      <c r="B94" s="70" t="s">
        <v>72</v>
      </c>
      <c r="C94" s="26" t="s">
        <v>99</v>
      </c>
      <c r="D94" s="11" t="b">
        <v>1</v>
      </c>
      <c r="E94" s="71">
        <v>45340.0</v>
      </c>
    </row>
    <row r="95">
      <c r="B95" s="70" t="s">
        <v>14</v>
      </c>
      <c r="C95" s="26" t="s">
        <v>15</v>
      </c>
      <c r="D95" s="11" t="b">
        <v>1</v>
      </c>
      <c r="E95" s="71">
        <v>45347.0</v>
      </c>
    </row>
    <row r="96">
      <c r="B96" s="70" t="s">
        <v>92</v>
      </c>
      <c r="C96" s="26" t="s">
        <v>40</v>
      </c>
      <c r="D96" s="11" t="b">
        <v>1</v>
      </c>
      <c r="E96" s="71">
        <v>45347.0</v>
      </c>
    </row>
    <row r="97">
      <c r="B97" s="70" t="s">
        <v>36</v>
      </c>
      <c r="C97" s="26" t="s">
        <v>53</v>
      </c>
      <c r="D97" s="11" t="b">
        <v>1</v>
      </c>
      <c r="E97" s="71">
        <v>45347.0</v>
      </c>
    </row>
    <row r="98">
      <c r="B98" s="70" t="s">
        <v>39</v>
      </c>
      <c r="C98" s="26" t="s">
        <v>77</v>
      </c>
      <c r="D98" s="11" t="b">
        <v>1</v>
      </c>
      <c r="E98" s="71">
        <v>45347.0</v>
      </c>
    </row>
    <row r="99">
      <c r="B99" s="70" t="s">
        <v>100</v>
      </c>
      <c r="C99" s="26" t="s">
        <v>105</v>
      </c>
      <c r="D99" s="11" t="b">
        <v>1</v>
      </c>
      <c r="E99" s="71">
        <v>45347.0</v>
      </c>
    </row>
    <row r="100">
      <c r="B100" s="70" t="s">
        <v>42</v>
      </c>
      <c r="C100" s="26" t="s">
        <v>47</v>
      </c>
      <c r="D100" s="11" t="b">
        <v>1</v>
      </c>
      <c r="E100" s="71">
        <v>45347.0</v>
      </c>
    </row>
    <row r="101">
      <c r="B101" s="70" t="s">
        <v>102</v>
      </c>
      <c r="C101" s="26" t="s">
        <v>79</v>
      </c>
      <c r="D101" s="11" t="b">
        <v>1</v>
      </c>
      <c r="E101" s="71">
        <v>45347.0</v>
      </c>
    </row>
    <row r="102">
      <c r="B102" s="70" t="s">
        <v>46</v>
      </c>
      <c r="C102" s="26" t="s">
        <v>40</v>
      </c>
      <c r="D102" s="11" t="b">
        <v>1</v>
      </c>
      <c r="E102" s="71">
        <v>45347.0</v>
      </c>
    </row>
    <row r="103">
      <c r="B103" s="70" t="s">
        <v>103</v>
      </c>
      <c r="C103" s="26" t="s">
        <v>16</v>
      </c>
      <c r="D103" s="11" t="b">
        <v>1</v>
      </c>
      <c r="E103" s="71">
        <v>45347.0</v>
      </c>
    </row>
    <row r="104">
      <c r="B104" s="70" t="s">
        <v>60</v>
      </c>
      <c r="C104" s="26" t="s">
        <v>40</v>
      </c>
      <c r="D104" s="11" t="b">
        <v>1</v>
      </c>
      <c r="E104" s="71">
        <v>45347.0</v>
      </c>
    </row>
    <row r="105">
      <c r="B105" s="70" t="s">
        <v>61</v>
      </c>
      <c r="C105" s="26" t="s">
        <v>95</v>
      </c>
      <c r="D105" s="11" t="b">
        <v>1</v>
      </c>
      <c r="E105" s="71">
        <v>45347.0</v>
      </c>
    </row>
    <row r="106">
      <c r="B106" s="70" t="s">
        <v>64</v>
      </c>
      <c r="C106" s="26" t="s">
        <v>35</v>
      </c>
      <c r="D106" s="11" t="b">
        <v>1</v>
      </c>
      <c r="E106" s="71">
        <v>45347.0</v>
      </c>
    </row>
    <row r="107">
      <c r="B107" s="70" t="s">
        <v>68</v>
      </c>
      <c r="C107" s="26" t="s">
        <v>27</v>
      </c>
      <c r="D107" s="11" t="b">
        <v>1</v>
      </c>
      <c r="E107" s="71">
        <v>45347.0</v>
      </c>
    </row>
    <row r="108">
      <c r="B108" s="70" t="s">
        <v>70</v>
      </c>
      <c r="C108" s="26" t="s">
        <v>79</v>
      </c>
      <c r="D108" s="11" t="b">
        <v>1</v>
      </c>
      <c r="E108" s="71">
        <v>45347.0</v>
      </c>
    </row>
    <row r="109">
      <c r="B109" s="70" t="s">
        <v>72</v>
      </c>
      <c r="C109" s="26" t="s">
        <v>53</v>
      </c>
      <c r="D109" s="11" t="b">
        <v>1</v>
      </c>
      <c r="E109" s="71">
        <v>45347.0</v>
      </c>
    </row>
    <row r="110">
      <c r="B110" s="70" t="s">
        <v>14</v>
      </c>
      <c r="C110" s="26" t="s">
        <v>15</v>
      </c>
      <c r="D110" s="11" t="b">
        <v>1</v>
      </c>
      <c r="E110" s="71">
        <v>45361.0</v>
      </c>
    </row>
    <row r="111">
      <c r="B111" s="70" t="s">
        <v>92</v>
      </c>
      <c r="C111" s="26" t="s">
        <v>106</v>
      </c>
      <c r="D111" s="11" t="b">
        <v>1</v>
      </c>
      <c r="E111" s="71">
        <v>45361.0</v>
      </c>
    </row>
    <row r="112">
      <c r="B112" s="70" t="s">
        <v>36</v>
      </c>
      <c r="C112" s="26" t="s">
        <v>40</v>
      </c>
      <c r="D112" s="11" t="b">
        <v>0</v>
      </c>
      <c r="E112" s="71">
        <v>45361.0</v>
      </c>
    </row>
    <row r="113">
      <c r="B113" s="70" t="s">
        <v>39</v>
      </c>
      <c r="C113" s="26" t="s">
        <v>77</v>
      </c>
      <c r="D113" s="11" t="b">
        <v>0</v>
      </c>
      <c r="E113" s="71">
        <v>45361.0</v>
      </c>
    </row>
    <row r="114">
      <c r="B114" s="70" t="s">
        <v>42</v>
      </c>
      <c r="C114" s="26" t="s">
        <v>47</v>
      </c>
      <c r="D114" s="11" t="b">
        <v>1</v>
      </c>
      <c r="E114" s="71">
        <v>45361.0</v>
      </c>
    </row>
    <row r="115">
      <c r="B115" s="70" t="s">
        <v>102</v>
      </c>
      <c r="C115" s="26" t="s">
        <v>79</v>
      </c>
      <c r="D115" s="11" t="b">
        <v>0</v>
      </c>
      <c r="E115" s="71">
        <v>45361.0</v>
      </c>
    </row>
    <row r="116">
      <c r="B116" s="70" t="s">
        <v>46</v>
      </c>
      <c r="C116" s="26" t="s">
        <v>107</v>
      </c>
      <c r="D116" s="11" t="b">
        <v>1</v>
      </c>
      <c r="E116" s="71">
        <v>45361.0</v>
      </c>
    </row>
    <row r="117">
      <c r="B117" s="70" t="s">
        <v>49</v>
      </c>
      <c r="C117" s="26" t="s">
        <v>16</v>
      </c>
      <c r="D117" s="11" t="b">
        <v>1</v>
      </c>
      <c r="E117" s="71">
        <v>45361.0</v>
      </c>
    </row>
    <row r="118">
      <c r="B118" s="70" t="s">
        <v>51</v>
      </c>
      <c r="C118" s="26" t="s">
        <v>53</v>
      </c>
      <c r="D118" s="11" t="b">
        <v>1</v>
      </c>
      <c r="E118" s="71">
        <v>45361.0</v>
      </c>
    </row>
    <row r="119">
      <c r="B119" s="70" t="s">
        <v>60</v>
      </c>
      <c r="C119" s="26" t="s">
        <v>25</v>
      </c>
      <c r="D119" s="11" t="b">
        <v>1</v>
      </c>
      <c r="E119" s="71">
        <v>45361.0</v>
      </c>
    </row>
    <row r="120">
      <c r="B120" s="70" t="s">
        <v>61</v>
      </c>
      <c r="C120" s="26" t="s">
        <v>33</v>
      </c>
      <c r="D120" s="11" t="b">
        <v>1</v>
      </c>
      <c r="E120" s="71">
        <v>45361.0</v>
      </c>
    </row>
    <row r="121">
      <c r="B121" s="70" t="s">
        <v>64</v>
      </c>
      <c r="C121" s="26" t="s">
        <v>35</v>
      </c>
      <c r="D121" s="11" t="b">
        <v>1</v>
      </c>
      <c r="E121" s="71">
        <v>45361.0</v>
      </c>
    </row>
    <row r="122">
      <c r="B122" s="70" t="s">
        <v>68</v>
      </c>
      <c r="C122" s="26" t="s">
        <v>77</v>
      </c>
      <c r="D122" s="11" t="b">
        <v>0</v>
      </c>
      <c r="E122" s="71">
        <v>45361.0</v>
      </c>
    </row>
    <row r="123">
      <c r="B123" s="70" t="s">
        <v>70</v>
      </c>
      <c r="C123" s="26" t="s">
        <v>16</v>
      </c>
      <c r="D123" s="11" t="b">
        <v>0</v>
      </c>
      <c r="E123" s="71">
        <v>45361.0</v>
      </c>
    </row>
    <row r="124">
      <c r="B124" s="70" t="s">
        <v>72</v>
      </c>
      <c r="C124" s="26" t="s">
        <v>99</v>
      </c>
      <c r="D124" s="11" t="b">
        <v>1</v>
      </c>
      <c r="E124" s="71">
        <v>45361.0</v>
      </c>
    </row>
    <row r="125">
      <c r="B125" s="70" t="s">
        <v>14</v>
      </c>
      <c r="C125" s="26" t="s">
        <v>15</v>
      </c>
      <c r="D125" s="11" t="b">
        <v>1</v>
      </c>
      <c r="E125" s="71">
        <v>45368.0</v>
      </c>
    </row>
    <row r="126">
      <c r="B126" s="70" t="s">
        <v>92</v>
      </c>
      <c r="C126" s="26" t="s">
        <v>95</v>
      </c>
      <c r="D126" s="11" t="b">
        <v>1</v>
      </c>
      <c r="E126" s="71">
        <v>45368.0</v>
      </c>
    </row>
    <row r="127">
      <c r="B127" s="70" t="s">
        <v>36</v>
      </c>
      <c r="C127" s="26" t="s">
        <v>106</v>
      </c>
      <c r="D127" s="11" t="b">
        <v>1</v>
      </c>
      <c r="E127" s="71">
        <v>45368.0</v>
      </c>
    </row>
    <row r="128">
      <c r="B128" s="70" t="s">
        <v>39</v>
      </c>
      <c r="C128" s="26" t="s">
        <v>40</v>
      </c>
      <c r="D128" s="11" t="b">
        <v>0</v>
      </c>
      <c r="E128" s="71">
        <v>45368.0</v>
      </c>
    </row>
    <row r="129">
      <c r="B129" s="70" t="s">
        <v>42</v>
      </c>
      <c r="C129" s="26" t="s">
        <v>47</v>
      </c>
      <c r="D129" s="11" t="b">
        <v>1</v>
      </c>
      <c r="E129" s="71">
        <v>45368.0</v>
      </c>
    </row>
    <row r="130">
      <c r="B130" s="70" t="s">
        <v>102</v>
      </c>
      <c r="C130" s="26" t="s">
        <v>79</v>
      </c>
      <c r="D130" s="11" t="b">
        <v>0</v>
      </c>
      <c r="E130" s="71">
        <v>45368.0</v>
      </c>
    </row>
    <row r="131">
      <c r="B131" s="70" t="s">
        <v>46</v>
      </c>
      <c r="C131" s="26" t="s">
        <v>77</v>
      </c>
      <c r="D131" s="11" t="b">
        <v>1</v>
      </c>
      <c r="E131" s="71">
        <v>45368.0</v>
      </c>
    </row>
    <row r="132">
      <c r="B132" s="70" t="s">
        <v>49</v>
      </c>
      <c r="C132" s="26" t="s">
        <v>107</v>
      </c>
      <c r="D132" s="11" t="b">
        <v>1</v>
      </c>
      <c r="E132" s="71">
        <v>45368.0</v>
      </c>
    </row>
    <row r="133">
      <c r="B133" s="70" t="s">
        <v>51</v>
      </c>
      <c r="C133" s="26" t="s">
        <v>16</v>
      </c>
      <c r="D133" s="11" t="b">
        <v>1</v>
      </c>
      <c r="E133" s="71">
        <v>45368.0</v>
      </c>
    </row>
    <row r="134">
      <c r="B134" s="70" t="s">
        <v>60</v>
      </c>
      <c r="C134" s="26" t="s">
        <v>15</v>
      </c>
      <c r="D134" s="11" t="b">
        <v>0</v>
      </c>
      <c r="E134" s="71">
        <v>45368.0</v>
      </c>
    </row>
    <row r="135">
      <c r="B135" s="70" t="s">
        <v>61</v>
      </c>
      <c r="C135" s="26" t="s">
        <v>95</v>
      </c>
      <c r="D135" s="11" t="b">
        <v>1</v>
      </c>
      <c r="E135" s="71">
        <v>45368.0</v>
      </c>
    </row>
    <row r="136">
      <c r="B136" s="70" t="s">
        <v>64</v>
      </c>
      <c r="C136" s="26" t="s">
        <v>30</v>
      </c>
      <c r="D136" s="11" t="b">
        <v>0</v>
      </c>
      <c r="E136" s="71">
        <v>45368.0</v>
      </c>
    </row>
    <row r="137">
      <c r="B137" s="70" t="s">
        <v>68</v>
      </c>
      <c r="C137" s="26" t="s">
        <v>27</v>
      </c>
      <c r="D137" s="11" t="b">
        <v>0</v>
      </c>
      <c r="E137" s="71">
        <v>45368.0</v>
      </c>
    </row>
    <row r="138">
      <c r="B138" s="70" t="s">
        <v>70</v>
      </c>
      <c r="C138" s="26" t="s">
        <v>79</v>
      </c>
      <c r="D138" s="11" t="b">
        <v>0</v>
      </c>
      <c r="E138" s="71">
        <v>45368.0</v>
      </c>
    </row>
    <row r="139">
      <c r="B139" s="70" t="s">
        <v>72</v>
      </c>
      <c r="C139" s="26" t="s">
        <v>53</v>
      </c>
      <c r="D139" s="11" t="b">
        <v>0</v>
      </c>
      <c r="E139" s="71">
        <v>45368.0</v>
      </c>
    </row>
    <row r="140">
      <c r="B140" s="70" t="s">
        <v>14</v>
      </c>
      <c r="C140" s="26" t="s">
        <v>15</v>
      </c>
      <c r="D140" s="11" t="b">
        <v>1</v>
      </c>
      <c r="E140" s="71">
        <v>45375.0</v>
      </c>
    </row>
    <row r="141">
      <c r="B141" s="70" t="s">
        <v>92</v>
      </c>
      <c r="C141" s="26" t="s">
        <v>16</v>
      </c>
      <c r="D141" s="11" t="b">
        <v>1</v>
      </c>
      <c r="E141" s="71">
        <v>45375.0</v>
      </c>
    </row>
    <row r="142">
      <c r="B142" s="70" t="s">
        <v>36</v>
      </c>
      <c r="C142" s="26" t="s">
        <v>108</v>
      </c>
      <c r="D142" s="11" t="b">
        <v>1</v>
      </c>
      <c r="E142" s="71">
        <v>45375.0</v>
      </c>
    </row>
    <row r="143">
      <c r="B143" s="70" t="s">
        <v>39</v>
      </c>
      <c r="C143" s="26" t="s">
        <v>106</v>
      </c>
      <c r="D143" s="11" t="b">
        <v>1</v>
      </c>
      <c r="E143" s="71">
        <v>45375.0</v>
      </c>
    </row>
    <row r="144">
      <c r="B144" s="70" t="s">
        <v>42</v>
      </c>
      <c r="C144" s="26" t="s">
        <v>47</v>
      </c>
      <c r="D144" s="11" t="b">
        <v>1</v>
      </c>
      <c r="E144" s="71">
        <v>45375.0</v>
      </c>
    </row>
    <row r="145">
      <c r="B145" s="70" t="s">
        <v>102</v>
      </c>
      <c r="C145" s="26" t="s">
        <v>79</v>
      </c>
      <c r="D145" s="11" t="b">
        <v>1</v>
      </c>
      <c r="E145" s="71">
        <v>45375.0</v>
      </c>
    </row>
    <row r="146">
      <c r="B146" s="70" t="s">
        <v>46</v>
      </c>
      <c r="C146" s="26" t="s">
        <v>40</v>
      </c>
      <c r="D146" s="11" t="b">
        <v>1</v>
      </c>
      <c r="E146" s="71">
        <v>45375.0</v>
      </c>
    </row>
    <row r="147">
      <c r="B147" s="70" t="s">
        <v>49</v>
      </c>
      <c r="C147" s="26" t="s">
        <v>77</v>
      </c>
      <c r="D147" s="11" t="b">
        <v>1</v>
      </c>
      <c r="E147" s="71">
        <v>45375.0</v>
      </c>
    </row>
    <row r="148">
      <c r="B148" s="70" t="s">
        <v>51</v>
      </c>
      <c r="C148" s="26" t="s">
        <v>107</v>
      </c>
      <c r="D148" s="11" t="b">
        <v>1</v>
      </c>
      <c r="E148" s="71">
        <v>45375.0</v>
      </c>
    </row>
    <row r="149">
      <c r="B149" s="70" t="s">
        <v>60</v>
      </c>
      <c r="C149" s="26" t="s">
        <v>40</v>
      </c>
      <c r="D149" s="11" t="b">
        <v>1</v>
      </c>
      <c r="E149" s="71">
        <v>45375.0</v>
      </c>
    </row>
    <row r="150">
      <c r="B150" s="70" t="s">
        <v>61</v>
      </c>
      <c r="C150" s="26" t="s">
        <v>107</v>
      </c>
      <c r="D150" s="11" t="b">
        <v>1</v>
      </c>
      <c r="E150" s="71">
        <v>45375.0</v>
      </c>
    </row>
    <row r="151">
      <c r="B151" s="70" t="s">
        <v>64</v>
      </c>
      <c r="C151" s="26" t="s">
        <v>106</v>
      </c>
      <c r="D151" s="11" t="b">
        <v>1</v>
      </c>
      <c r="E151" s="71">
        <v>45375.0</v>
      </c>
    </row>
    <row r="152">
      <c r="B152" s="70" t="s">
        <v>68</v>
      </c>
      <c r="C152" s="26" t="s">
        <v>77</v>
      </c>
      <c r="D152" s="11" t="b">
        <v>0</v>
      </c>
      <c r="E152" s="71">
        <v>45375.0</v>
      </c>
    </row>
    <row r="153">
      <c r="B153" s="70" t="s">
        <v>70</v>
      </c>
      <c r="C153" s="26" t="s">
        <v>16</v>
      </c>
      <c r="D153" s="11" t="b">
        <v>0</v>
      </c>
      <c r="E153" s="71">
        <v>45375.0</v>
      </c>
    </row>
    <row r="154">
      <c r="B154" s="70" t="s">
        <v>72</v>
      </c>
      <c r="C154" s="26" t="s">
        <v>47</v>
      </c>
      <c r="D154" s="11" t="b">
        <v>0</v>
      </c>
      <c r="E154" s="71">
        <v>45375.0</v>
      </c>
    </row>
    <row r="155">
      <c r="B155" s="70" t="s">
        <v>14</v>
      </c>
      <c r="C155" s="26" t="s">
        <v>15</v>
      </c>
      <c r="D155" s="11" t="b">
        <v>1</v>
      </c>
      <c r="E155" s="71">
        <v>45382.0</v>
      </c>
    </row>
    <row r="156">
      <c r="B156" s="70" t="s">
        <v>92</v>
      </c>
      <c r="C156" s="26" t="s">
        <v>107</v>
      </c>
      <c r="D156" s="11" t="b">
        <v>1</v>
      </c>
      <c r="E156" s="71">
        <v>45382.0</v>
      </c>
    </row>
    <row r="157">
      <c r="B157" s="70" t="s">
        <v>36</v>
      </c>
      <c r="C157" s="26" t="s">
        <v>16</v>
      </c>
      <c r="D157" s="11" t="b">
        <v>1</v>
      </c>
      <c r="E157" s="71">
        <v>45382.0</v>
      </c>
    </row>
    <row r="158">
      <c r="B158" s="70" t="s">
        <v>39</v>
      </c>
      <c r="C158" s="26" t="s">
        <v>108</v>
      </c>
      <c r="D158" s="11" t="b">
        <v>1</v>
      </c>
      <c r="E158" s="71">
        <v>45382.0</v>
      </c>
    </row>
    <row r="159">
      <c r="B159" s="70" t="s">
        <v>42</v>
      </c>
      <c r="C159" s="26" t="s">
        <v>47</v>
      </c>
      <c r="D159" s="11" t="b">
        <v>1</v>
      </c>
      <c r="E159" s="71">
        <v>45382.0</v>
      </c>
    </row>
    <row r="160">
      <c r="B160" s="70" t="s">
        <v>102</v>
      </c>
      <c r="C160" s="26" t="s">
        <v>79</v>
      </c>
      <c r="D160" s="11" t="b">
        <v>1</v>
      </c>
      <c r="E160" s="71">
        <v>45382.0</v>
      </c>
    </row>
    <row r="161">
      <c r="B161" s="70" t="s">
        <v>46</v>
      </c>
      <c r="C161" s="26" t="s">
        <v>106</v>
      </c>
      <c r="D161" s="11" t="b">
        <v>1</v>
      </c>
      <c r="E161" s="71">
        <v>45382.0</v>
      </c>
    </row>
    <row r="162">
      <c r="B162" s="70" t="s">
        <v>49</v>
      </c>
      <c r="C162" s="26" t="s">
        <v>40</v>
      </c>
      <c r="D162" s="11" t="b">
        <v>0</v>
      </c>
      <c r="E162" s="71">
        <v>45382.0</v>
      </c>
    </row>
    <row r="163">
      <c r="B163" s="70" t="s">
        <v>51</v>
      </c>
      <c r="C163" s="26" t="s">
        <v>77</v>
      </c>
      <c r="D163" s="11" t="b">
        <v>1</v>
      </c>
      <c r="E163" s="71">
        <v>45382.0</v>
      </c>
    </row>
    <row r="164">
      <c r="B164" s="70" t="s">
        <v>60</v>
      </c>
      <c r="C164" s="26" t="s">
        <v>25</v>
      </c>
      <c r="D164" s="11" t="b">
        <v>1</v>
      </c>
      <c r="E164" s="71">
        <v>45382.0</v>
      </c>
    </row>
    <row r="165">
      <c r="B165" s="70" t="s">
        <v>61</v>
      </c>
      <c r="C165" s="26" t="s">
        <v>93</v>
      </c>
      <c r="D165" s="11" t="b">
        <v>1</v>
      </c>
      <c r="E165" s="71">
        <v>45382.0</v>
      </c>
    </row>
    <row r="166">
      <c r="B166" s="70" t="s">
        <v>64</v>
      </c>
      <c r="C166" s="26" t="s">
        <v>35</v>
      </c>
      <c r="D166" s="11" t="b">
        <v>1</v>
      </c>
      <c r="E166" s="71">
        <v>45382.0</v>
      </c>
    </row>
    <row r="167">
      <c r="B167" s="70" t="s">
        <v>68</v>
      </c>
      <c r="C167" s="26" t="s">
        <v>27</v>
      </c>
      <c r="D167" s="11" t="b">
        <v>0</v>
      </c>
      <c r="E167" s="71">
        <v>45382.0</v>
      </c>
    </row>
    <row r="168">
      <c r="B168" s="70" t="s">
        <v>70</v>
      </c>
      <c r="C168" s="26" t="s">
        <v>79</v>
      </c>
      <c r="D168" s="11" t="b">
        <v>0</v>
      </c>
      <c r="E168" s="71">
        <v>45382.0</v>
      </c>
    </row>
    <row r="169">
      <c r="B169" s="70" t="s">
        <v>72</v>
      </c>
      <c r="C169" s="26" t="s">
        <v>99</v>
      </c>
      <c r="D169" s="11" t="b">
        <v>0</v>
      </c>
      <c r="E169" s="71">
        <v>45382.0</v>
      </c>
    </row>
    <row r="170">
      <c r="B170" s="70" t="s">
        <v>14</v>
      </c>
      <c r="C170" s="26" t="s">
        <v>15</v>
      </c>
      <c r="D170" s="11" t="b">
        <v>0</v>
      </c>
      <c r="E170" s="71">
        <v>45389.0</v>
      </c>
    </row>
    <row r="171">
      <c r="B171" s="70" t="s">
        <v>94</v>
      </c>
      <c r="C171" s="26" t="s">
        <v>52</v>
      </c>
      <c r="D171" s="11" t="b">
        <v>0</v>
      </c>
      <c r="E171" s="71">
        <v>45389.0</v>
      </c>
    </row>
    <row r="172">
      <c r="B172" s="70" t="s">
        <v>31</v>
      </c>
      <c r="C172" s="26" t="s">
        <v>27</v>
      </c>
      <c r="D172" s="11" t="b">
        <v>0</v>
      </c>
      <c r="E172" s="71">
        <v>45389.0</v>
      </c>
    </row>
    <row r="173">
      <c r="B173" s="70" t="s">
        <v>92</v>
      </c>
      <c r="C173" s="26" t="s">
        <v>77</v>
      </c>
      <c r="D173" s="11" t="b">
        <v>1</v>
      </c>
      <c r="E173" s="71">
        <v>45389.0</v>
      </c>
    </row>
    <row r="174">
      <c r="B174" s="70" t="s">
        <v>36</v>
      </c>
      <c r="C174" s="26" t="s">
        <v>107</v>
      </c>
      <c r="D174" s="11" t="b">
        <v>1</v>
      </c>
      <c r="E174" s="71">
        <v>45389.0</v>
      </c>
    </row>
    <row r="175">
      <c r="B175" s="70" t="s">
        <v>39</v>
      </c>
      <c r="C175" s="26" t="s">
        <v>16</v>
      </c>
      <c r="D175" s="11" t="b">
        <v>0</v>
      </c>
      <c r="E175" s="71">
        <v>45389.0</v>
      </c>
    </row>
    <row r="176">
      <c r="B176" s="70" t="s">
        <v>42</v>
      </c>
      <c r="C176" s="26" t="s">
        <v>47</v>
      </c>
      <c r="D176" s="11" t="b">
        <v>1</v>
      </c>
      <c r="E176" s="71">
        <v>45389.0</v>
      </c>
    </row>
    <row r="177">
      <c r="B177" s="70" t="s">
        <v>102</v>
      </c>
      <c r="C177" s="26" t="s">
        <v>79</v>
      </c>
      <c r="D177" s="11" t="b">
        <v>0</v>
      </c>
      <c r="E177" s="71">
        <v>45389.0</v>
      </c>
    </row>
    <row r="178">
      <c r="B178" s="70" t="s">
        <v>46</v>
      </c>
      <c r="C178" s="26" t="s">
        <v>53</v>
      </c>
      <c r="D178" s="11" t="b">
        <v>0</v>
      </c>
      <c r="E178" s="71">
        <v>45389.0</v>
      </c>
    </row>
    <row r="179">
      <c r="B179" s="70" t="s">
        <v>49</v>
      </c>
      <c r="C179" s="26" t="s">
        <v>106</v>
      </c>
      <c r="D179" s="11" t="b">
        <v>0</v>
      </c>
      <c r="E179" s="71">
        <v>45389.0</v>
      </c>
    </row>
    <row r="180">
      <c r="B180" s="70" t="s">
        <v>51</v>
      </c>
      <c r="C180" s="26" t="s">
        <v>40</v>
      </c>
      <c r="D180" s="11" t="b">
        <v>0</v>
      </c>
      <c r="E180" s="71">
        <v>45389.0</v>
      </c>
    </row>
    <row r="181">
      <c r="B181" s="70" t="s">
        <v>60</v>
      </c>
      <c r="C181" s="26" t="s">
        <v>108</v>
      </c>
      <c r="D181" s="11" t="b">
        <v>0</v>
      </c>
      <c r="E181" s="71">
        <v>45389.0</v>
      </c>
    </row>
    <row r="182">
      <c r="B182" s="70" t="s">
        <v>61</v>
      </c>
      <c r="C182" s="26" t="s">
        <v>33</v>
      </c>
      <c r="D182" s="11" t="b">
        <v>0</v>
      </c>
      <c r="E182" s="71">
        <v>45389.0</v>
      </c>
    </row>
    <row r="183">
      <c r="B183" s="70" t="s">
        <v>64</v>
      </c>
      <c r="C183" s="26" t="s">
        <v>30</v>
      </c>
      <c r="D183" s="11" t="b">
        <v>0</v>
      </c>
      <c r="E183" s="71">
        <v>45389.0</v>
      </c>
    </row>
    <row r="184">
      <c r="B184" s="70" t="s">
        <v>68</v>
      </c>
      <c r="C184" s="26" t="s">
        <v>77</v>
      </c>
      <c r="D184" s="11" t="b">
        <v>0</v>
      </c>
      <c r="E184" s="71">
        <v>45389.0</v>
      </c>
    </row>
    <row r="185">
      <c r="B185" s="70" t="s">
        <v>70</v>
      </c>
      <c r="C185" s="26" t="s">
        <v>16</v>
      </c>
      <c r="D185" s="11" t="b">
        <v>0</v>
      </c>
      <c r="E185" s="71">
        <v>45389.0</v>
      </c>
    </row>
    <row r="186">
      <c r="B186" s="70" t="s">
        <v>72</v>
      </c>
      <c r="C186" s="26" t="s">
        <v>53</v>
      </c>
      <c r="D186" s="11" t="b">
        <v>0</v>
      </c>
      <c r="E186" s="71">
        <v>45389.0</v>
      </c>
    </row>
    <row r="187">
      <c r="B187" s="70" t="s">
        <v>14</v>
      </c>
      <c r="C187" s="26" t="s">
        <v>15</v>
      </c>
      <c r="D187" s="11" t="b">
        <v>1</v>
      </c>
      <c r="E187" s="71">
        <v>45396.0</v>
      </c>
    </row>
    <row r="188">
      <c r="B188" s="70" t="s">
        <v>94</v>
      </c>
      <c r="C188" s="72"/>
      <c r="D188" s="11" t="b">
        <v>0</v>
      </c>
      <c r="E188" s="71">
        <v>45396.0</v>
      </c>
    </row>
    <row r="189">
      <c r="B189" s="70" t="s">
        <v>31</v>
      </c>
      <c r="C189" s="26" t="s">
        <v>52</v>
      </c>
      <c r="D189" s="11" t="b">
        <v>0</v>
      </c>
      <c r="E189" s="71">
        <v>45396.0</v>
      </c>
    </row>
    <row r="190">
      <c r="B190" s="70" t="s">
        <v>92</v>
      </c>
      <c r="C190" s="26" t="s">
        <v>27</v>
      </c>
      <c r="D190" s="11" t="b">
        <v>0</v>
      </c>
      <c r="E190" s="71">
        <v>45396.0</v>
      </c>
    </row>
    <row r="191">
      <c r="B191" s="70" t="s">
        <v>36</v>
      </c>
      <c r="C191" s="26" t="s">
        <v>77</v>
      </c>
      <c r="D191" s="11" t="b">
        <v>1</v>
      </c>
      <c r="E191" s="71">
        <v>45396.0</v>
      </c>
    </row>
    <row r="192">
      <c r="B192" s="70" t="s">
        <v>39</v>
      </c>
      <c r="C192" s="26" t="s">
        <v>107</v>
      </c>
      <c r="D192" s="11" t="b">
        <v>0</v>
      </c>
      <c r="E192" s="71">
        <v>45396.0</v>
      </c>
    </row>
    <row r="193">
      <c r="B193" s="70" t="s">
        <v>42</v>
      </c>
      <c r="C193" s="26" t="s">
        <v>47</v>
      </c>
      <c r="D193" s="11" t="b">
        <v>1</v>
      </c>
      <c r="E193" s="71">
        <v>45396.0</v>
      </c>
    </row>
    <row r="194">
      <c r="B194" s="70" t="s">
        <v>102</v>
      </c>
      <c r="C194" s="26" t="s">
        <v>79</v>
      </c>
      <c r="D194" s="11" t="b">
        <v>0</v>
      </c>
      <c r="E194" s="71">
        <v>45396.0</v>
      </c>
    </row>
    <row r="195">
      <c r="B195" s="70" t="s">
        <v>46</v>
      </c>
      <c r="C195" s="26" t="s">
        <v>40</v>
      </c>
      <c r="D195" s="11" t="b">
        <v>1</v>
      </c>
      <c r="E195" s="71">
        <v>45396.0</v>
      </c>
    </row>
    <row r="196">
      <c r="B196" s="70" t="s">
        <v>49</v>
      </c>
      <c r="C196" s="26" t="s">
        <v>108</v>
      </c>
      <c r="D196" s="11" t="b">
        <v>1</v>
      </c>
      <c r="E196" s="71">
        <v>45396.0</v>
      </c>
    </row>
    <row r="197">
      <c r="B197" s="70" t="s">
        <v>51</v>
      </c>
      <c r="C197" s="26" t="s">
        <v>95</v>
      </c>
      <c r="D197" s="11" t="b">
        <v>1</v>
      </c>
      <c r="E197" s="71">
        <v>45396.0</v>
      </c>
    </row>
    <row r="198">
      <c r="B198" s="70" t="s">
        <v>60</v>
      </c>
      <c r="C198" s="26" t="s">
        <v>15</v>
      </c>
      <c r="D198" s="11" t="b">
        <v>0</v>
      </c>
      <c r="E198" s="71">
        <v>45396.0</v>
      </c>
    </row>
    <row r="199">
      <c r="B199" s="70" t="s">
        <v>61</v>
      </c>
      <c r="C199" s="26" t="s">
        <v>95</v>
      </c>
      <c r="D199" s="11" t="b">
        <v>0</v>
      </c>
      <c r="E199" s="71">
        <v>45396.0</v>
      </c>
    </row>
    <row r="200">
      <c r="B200" s="70" t="s">
        <v>64</v>
      </c>
      <c r="C200" s="26" t="s">
        <v>106</v>
      </c>
      <c r="D200" s="11" t="b">
        <v>0</v>
      </c>
      <c r="E200" s="71">
        <v>45396.0</v>
      </c>
    </row>
    <row r="201">
      <c r="B201" s="70" t="s">
        <v>68</v>
      </c>
      <c r="C201" s="26" t="s">
        <v>27</v>
      </c>
      <c r="D201" s="11" t="b">
        <v>0</v>
      </c>
      <c r="E201" s="71">
        <v>45396.0</v>
      </c>
    </row>
    <row r="202">
      <c r="B202" s="70" t="s">
        <v>70</v>
      </c>
      <c r="C202" s="26" t="s">
        <v>79</v>
      </c>
      <c r="D202" s="11" t="b">
        <v>0</v>
      </c>
      <c r="E202" s="71">
        <v>45396.0</v>
      </c>
    </row>
    <row r="203">
      <c r="B203" s="70" t="s">
        <v>72</v>
      </c>
      <c r="C203" s="26" t="s">
        <v>47</v>
      </c>
      <c r="D203" s="11" t="b">
        <v>0</v>
      </c>
      <c r="E203" s="71">
        <v>45396.0</v>
      </c>
    </row>
    <row r="204">
      <c r="B204" s="70" t="s">
        <v>14</v>
      </c>
      <c r="C204" s="26" t="s">
        <v>15</v>
      </c>
      <c r="D204" s="11" t="b">
        <v>1</v>
      </c>
      <c r="E204" s="71">
        <v>45403.0</v>
      </c>
    </row>
    <row r="205">
      <c r="B205" s="70" t="s">
        <v>94</v>
      </c>
      <c r="C205" s="26" t="s">
        <v>106</v>
      </c>
      <c r="D205" s="11" t="b">
        <v>1</v>
      </c>
      <c r="E205" s="71">
        <v>45403.0</v>
      </c>
    </row>
    <row r="206">
      <c r="B206" s="70" t="s">
        <v>31</v>
      </c>
      <c r="C206" s="26" t="s">
        <v>95</v>
      </c>
      <c r="D206" s="11" t="b">
        <v>1</v>
      </c>
      <c r="E206" s="71">
        <v>45403.0</v>
      </c>
    </row>
    <row r="207">
      <c r="B207" s="70" t="s">
        <v>92</v>
      </c>
      <c r="C207" s="26" t="s">
        <v>52</v>
      </c>
      <c r="D207" s="11" t="b">
        <v>0</v>
      </c>
      <c r="E207" s="71">
        <v>45403.0</v>
      </c>
    </row>
    <row r="208">
      <c r="B208" s="70" t="s">
        <v>36</v>
      </c>
      <c r="C208" s="26" t="s">
        <v>77</v>
      </c>
      <c r="D208" s="11" t="b">
        <v>1</v>
      </c>
      <c r="E208" s="71">
        <v>45403.0</v>
      </c>
    </row>
    <row r="209">
      <c r="B209" s="70" t="s">
        <v>39</v>
      </c>
      <c r="C209" s="26" t="s">
        <v>27</v>
      </c>
      <c r="D209" s="11" t="b">
        <v>0</v>
      </c>
      <c r="E209" s="71">
        <v>45403.0</v>
      </c>
    </row>
    <row r="210">
      <c r="B210" s="70" t="s">
        <v>42</v>
      </c>
      <c r="C210" s="26" t="s">
        <v>47</v>
      </c>
      <c r="D210" s="11" t="b">
        <v>1</v>
      </c>
      <c r="E210" s="71">
        <v>45403.0</v>
      </c>
    </row>
    <row r="211">
      <c r="B211" s="70" t="s">
        <v>102</v>
      </c>
      <c r="C211" s="26" t="s">
        <v>79</v>
      </c>
      <c r="D211" s="11" t="b">
        <v>1</v>
      </c>
      <c r="E211" s="71">
        <v>45403.0</v>
      </c>
    </row>
    <row r="212">
      <c r="B212" s="70" t="s">
        <v>46</v>
      </c>
      <c r="C212" s="26" t="s">
        <v>107</v>
      </c>
      <c r="D212" s="11" t="b">
        <v>1</v>
      </c>
      <c r="E212" s="71">
        <v>45403.0</v>
      </c>
    </row>
    <row r="213">
      <c r="B213" s="70" t="s">
        <v>49</v>
      </c>
      <c r="C213" s="26" t="s">
        <v>40</v>
      </c>
      <c r="D213" s="11" t="b">
        <v>1</v>
      </c>
      <c r="E213" s="71">
        <v>45403.0</v>
      </c>
    </row>
    <row r="214">
      <c r="B214" s="70" t="s">
        <v>51</v>
      </c>
      <c r="C214" s="26" t="s">
        <v>108</v>
      </c>
      <c r="D214" s="11" t="b">
        <v>1</v>
      </c>
      <c r="E214" s="71">
        <v>45403.0</v>
      </c>
    </row>
    <row r="215">
      <c r="B215" s="70" t="s">
        <v>60</v>
      </c>
      <c r="C215" s="26" t="s">
        <v>40</v>
      </c>
      <c r="D215" s="11" t="b">
        <v>0</v>
      </c>
      <c r="E215" s="71">
        <v>45403.0</v>
      </c>
    </row>
    <row r="216">
      <c r="B216" s="70" t="s">
        <v>61</v>
      </c>
      <c r="C216" s="26" t="s">
        <v>93</v>
      </c>
      <c r="D216" s="11" t="b">
        <v>0</v>
      </c>
      <c r="E216" s="71">
        <v>45403.0</v>
      </c>
    </row>
    <row r="217">
      <c r="B217" s="70" t="s">
        <v>64</v>
      </c>
      <c r="C217" s="26" t="s">
        <v>52</v>
      </c>
      <c r="D217" s="11" t="b">
        <v>0</v>
      </c>
      <c r="E217" s="71">
        <v>45403.0</v>
      </c>
    </row>
    <row r="218">
      <c r="B218" s="70" t="s">
        <v>68</v>
      </c>
      <c r="C218" s="26" t="s">
        <v>77</v>
      </c>
      <c r="D218" s="11" t="b">
        <v>0</v>
      </c>
      <c r="E218" s="71">
        <v>45403.0</v>
      </c>
    </row>
    <row r="219">
      <c r="B219" s="70" t="s">
        <v>70</v>
      </c>
      <c r="C219" s="26" t="s">
        <v>16</v>
      </c>
      <c r="D219" s="11" t="b">
        <v>0</v>
      </c>
      <c r="E219" s="71">
        <v>45403.0</v>
      </c>
    </row>
    <row r="220">
      <c r="B220" s="70" t="s">
        <v>72</v>
      </c>
      <c r="C220" s="26" t="s">
        <v>99</v>
      </c>
      <c r="D220" s="11" t="b">
        <v>0</v>
      </c>
      <c r="E220" s="71">
        <v>45403.0</v>
      </c>
    </row>
    <row r="221">
      <c r="B221" s="70" t="s">
        <v>14</v>
      </c>
      <c r="C221" s="26" t="s">
        <v>15</v>
      </c>
      <c r="D221" s="11" t="b">
        <v>0</v>
      </c>
      <c r="E221" s="71">
        <v>45410.0</v>
      </c>
    </row>
    <row r="222">
      <c r="B222" s="70" t="s">
        <v>94</v>
      </c>
      <c r="C222" s="72"/>
      <c r="D222" s="11" t="b">
        <v>0</v>
      </c>
      <c r="E222" s="71">
        <v>45410.0</v>
      </c>
    </row>
    <row r="223">
      <c r="B223" s="70" t="s">
        <v>31</v>
      </c>
      <c r="C223" s="26" t="s">
        <v>106</v>
      </c>
      <c r="D223" s="11" t="b">
        <v>1</v>
      </c>
      <c r="E223" s="71">
        <v>45410.0</v>
      </c>
    </row>
    <row r="224">
      <c r="B224" s="70" t="s">
        <v>92</v>
      </c>
      <c r="C224" s="26" t="s">
        <v>108</v>
      </c>
      <c r="D224" s="11" t="b">
        <v>0</v>
      </c>
      <c r="E224" s="71">
        <v>45410.0</v>
      </c>
    </row>
    <row r="225">
      <c r="B225" s="70" t="s">
        <v>36</v>
      </c>
      <c r="C225" s="26" t="s">
        <v>52</v>
      </c>
      <c r="D225" s="11" t="b">
        <v>0</v>
      </c>
      <c r="E225" s="71">
        <v>45410.0</v>
      </c>
    </row>
    <row r="226">
      <c r="B226" s="70" t="s">
        <v>39</v>
      </c>
      <c r="C226" s="26" t="s">
        <v>77</v>
      </c>
      <c r="D226" s="11" t="b">
        <v>1</v>
      </c>
      <c r="E226" s="71">
        <v>45410.0</v>
      </c>
    </row>
    <row r="227">
      <c r="B227" s="70" t="s">
        <v>42</v>
      </c>
      <c r="C227" s="26" t="s">
        <v>47</v>
      </c>
      <c r="D227" s="11" t="b">
        <v>1</v>
      </c>
      <c r="E227" s="71">
        <v>45410.0</v>
      </c>
    </row>
    <row r="228">
      <c r="B228" s="70" t="s">
        <v>102</v>
      </c>
      <c r="C228" s="26" t="s">
        <v>79</v>
      </c>
      <c r="D228" s="11" t="b">
        <v>0</v>
      </c>
      <c r="E228" s="71">
        <v>45410.0</v>
      </c>
    </row>
    <row r="229">
      <c r="B229" s="70" t="s">
        <v>46</v>
      </c>
      <c r="C229" s="26" t="s">
        <v>27</v>
      </c>
      <c r="D229" s="11" t="b">
        <v>1</v>
      </c>
      <c r="E229" s="71">
        <v>45410.0</v>
      </c>
    </row>
    <row r="230">
      <c r="B230" s="70" t="s">
        <v>49</v>
      </c>
      <c r="C230" s="26" t="s">
        <v>107</v>
      </c>
      <c r="D230" s="11" t="b">
        <v>1</v>
      </c>
      <c r="E230" s="71">
        <v>45410.0</v>
      </c>
    </row>
    <row r="231">
      <c r="B231" s="70" t="s">
        <v>51</v>
      </c>
      <c r="C231" s="26" t="s">
        <v>40</v>
      </c>
      <c r="D231" s="11" t="b">
        <v>0</v>
      </c>
      <c r="E231" s="71">
        <v>45410.0</v>
      </c>
    </row>
    <row r="232">
      <c r="B232" s="70" t="s">
        <v>60</v>
      </c>
      <c r="C232" s="26" t="s">
        <v>25</v>
      </c>
      <c r="D232" s="11" t="b">
        <v>0</v>
      </c>
      <c r="E232" s="71">
        <v>45410.0</v>
      </c>
    </row>
    <row r="233">
      <c r="B233" s="70" t="s">
        <v>61</v>
      </c>
      <c r="C233" s="26" t="s">
        <v>107</v>
      </c>
      <c r="D233" s="11" t="b">
        <v>0</v>
      </c>
      <c r="E233" s="71">
        <v>45410.0</v>
      </c>
    </row>
    <row r="234">
      <c r="B234" s="70" t="s">
        <v>64</v>
      </c>
      <c r="C234" s="26" t="s">
        <v>35</v>
      </c>
      <c r="D234" s="11" t="b">
        <v>0</v>
      </c>
      <c r="E234" s="71">
        <v>45410.0</v>
      </c>
    </row>
    <row r="235">
      <c r="B235" s="70" t="s">
        <v>68</v>
      </c>
      <c r="C235" s="26" t="s">
        <v>27</v>
      </c>
      <c r="D235" s="11" t="b">
        <v>0</v>
      </c>
      <c r="E235" s="71">
        <v>45410.0</v>
      </c>
    </row>
    <row r="236">
      <c r="B236" s="70" t="s">
        <v>70</v>
      </c>
      <c r="C236" s="26" t="s">
        <v>79</v>
      </c>
      <c r="D236" s="11" t="b">
        <v>0</v>
      </c>
      <c r="E236" s="71">
        <v>45410.0</v>
      </c>
    </row>
    <row r="237">
      <c r="B237" s="70" t="s">
        <v>72</v>
      </c>
      <c r="C237" s="26" t="s">
        <v>53</v>
      </c>
      <c r="D237" s="11" t="b">
        <v>0</v>
      </c>
      <c r="E237" s="71">
        <v>45410.0</v>
      </c>
    </row>
    <row r="238">
      <c r="B238" s="70" t="s">
        <v>14</v>
      </c>
      <c r="C238" s="26" t="s">
        <v>15</v>
      </c>
      <c r="D238" s="11" t="b">
        <v>0</v>
      </c>
      <c r="E238" s="71">
        <v>45417.0</v>
      </c>
    </row>
    <row r="239">
      <c r="B239" s="70" t="s">
        <v>92</v>
      </c>
      <c r="C239" s="26" t="s">
        <v>16</v>
      </c>
      <c r="D239" s="11" t="b">
        <v>1</v>
      </c>
      <c r="E239" s="71">
        <v>45417.0</v>
      </c>
    </row>
    <row r="240">
      <c r="B240" s="70" t="s">
        <v>31</v>
      </c>
      <c r="C240" s="26" t="s">
        <v>106</v>
      </c>
      <c r="D240" s="11" t="b">
        <v>1</v>
      </c>
      <c r="E240" s="71">
        <v>45417.0</v>
      </c>
    </row>
    <row r="241">
      <c r="B241" s="70" t="s">
        <v>36</v>
      </c>
      <c r="C241" s="26" t="s">
        <v>40</v>
      </c>
      <c r="D241" s="11" t="b">
        <v>0</v>
      </c>
      <c r="E241" s="71">
        <v>45417.0</v>
      </c>
    </row>
    <row r="242">
      <c r="B242" s="70" t="s">
        <v>39</v>
      </c>
      <c r="C242" s="26" t="s">
        <v>52</v>
      </c>
      <c r="D242" s="11" t="b">
        <v>0</v>
      </c>
      <c r="E242" s="71">
        <v>45417.0</v>
      </c>
    </row>
    <row r="243">
      <c r="B243" s="70" t="s">
        <v>42</v>
      </c>
      <c r="C243" s="26" t="s">
        <v>108</v>
      </c>
      <c r="D243" s="11" t="b">
        <v>1</v>
      </c>
      <c r="E243" s="71">
        <v>45417.0</v>
      </c>
    </row>
    <row r="244">
      <c r="B244" s="70" t="s">
        <v>102</v>
      </c>
      <c r="C244" s="26" t="s">
        <v>79</v>
      </c>
      <c r="D244" s="11" t="b">
        <v>1</v>
      </c>
      <c r="E244" s="71">
        <v>45417.0</v>
      </c>
    </row>
    <row r="245">
      <c r="B245" s="70" t="s">
        <v>46</v>
      </c>
      <c r="C245" s="26" t="s">
        <v>77</v>
      </c>
      <c r="D245" s="11" t="b">
        <v>1</v>
      </c>
      <c r="E245" s="71">
        <v>45417.0</v>
      </c>
    </row>
    <row r="246">
      <c r="B246" s="70" t="s">
        <v>49</v>
      </c>
      <c r="C246" s="26" t="s">
        <v>27</v>
      </c>
      <c r="D246" s="11" t="b">
        <v>1</v>
      </c>
      <c r="E246" s="71">
        <v>45417.0</v>
      </c>
    </row>
    <row r="247">
      <c r="B247" s="70" t="s">
        <v>51</v>
      </c>
      <c r="C247" s="26" t="s">
        <v>107</v>
      </c>
      <c r="D247" s="11" t="b">
        <v>1</v>
      </c>
      <c r="E247" s="71">
        <v>45417.0</v>
      </c>
    </row>
    <row r="248">
      <c r="B248" s="70" t="s">
        <v>60</v>
      </c>
      <c r="C248" s="26" t="s">
        <v>108</v>
      </c>
      <c r="D248" s="11" t="b">
        <v>0</v>
      </c>
      <c r="E248" s="71">
        <v>45417.0</v>
      </c>
    </row>
    <row r="249">
      <c r="B249" s="70" t="s">
        <v>61</v>
      </c>
      <c r="C249" s="26" t="s">
        <v>33</v>
      </c>
      <c r="D249" s="11" t="b">
        <v>0</v>
      </c>
      <c r="E249" s="71">
        <v>45417.0</v>
      </c>
    </row>
    <row r="250">
      <c r="B250" s="70" t="s">
        <v>64</v>
      </c>
      <c r="C250" s="26" t="s">
        <v>30</v>
      </c>
      <c r="D250" s="11" t="b">
        <v>0</v>
      </c>
      <c r="E250" s="71">
        <v>45417.0</v>
      </c>
    </row>
    <row r="251">
      <c r="B251" s="70" t="s">
        <v>68</v>
      </c>
      <c r="C251" s="26" t="s">
        <v>27</v>
      </c>
      <c r="D251" s="11" t="b">
        <v>0</v>
      </c>
      <c r="E251" s="71">
        <v>45417.0</v>
      </c>
    </row>
    <row r="252">
      <c r="B252" s="70" t="s">
        <v>70</v>
      </c>
      <c r="C252" s="26" t="s">
        <v>16</v>
      </c>
      <c r="D252" s="11" t="b">
        <v>0</v>
      </c>
      <c r="E252" s="71">
        <v>45417.0</v>
      </c>
    </row>
    <row r="253">
      <c r="B253" s="70" t="s">
        <v>72</v>
      </c>
      <c r="C253" s="72"/>
      <c r="D253" s="11" t="b">
        <v>0</v>
      </c>
      <c r="E253" s="71">
        <v>45417.0</v>
      </c>
    </row>
    <row r="254">
      <c r="B254" s="70" t="s">
        <v>14</v>
      </c>
      <c r="C254" s="26" t="s">
        <v>15</v>
      </c>
      <c r="D254" s="11" t="b">
        <v>0</v>
      </c>
      <c r="E254" s="71">
        <v>45424.0</v>
      </c>
    </row>
    <row r="255">
      <c r="B255" s="70" t="s">
        <v>92</v>
      </c>
      <c r="C255" s="26" t="s">
        <v>16</v>
      </c>
      <c r="D255" s="11" t="b">
        <v>1</v>
      </c>
      <c r="E255" s="71">
        <v>45424.0</v>
      </c>
    </row>
    <row r="256">
      <c r="B256" s="70" t="s">
        <v>31</v>
      </c>
      <c r="C256" s="26" t="s">
        <v>52</v>
      </c>
      <c r="D256" s="11" t="b">
        <v>1</v>
      </c>
      <c r="E256" s="71">
        <v>45424.0</v>
      </c>
    </row>
    <row r="257">
      <c r="B257" s="70" t="s">
        <v>36</v>
      </c>
      <c r="C257" s="26" t="s">
        <v>40</v>
      </c>
      <c r="D257" s="11" t="b">
        <v>0</v>
      </c>
      <c r="E257" s="71">
        <v>45424.0</v>
      </c>
    </row>
    <row r="258">
      <c r="B258" s="70" t="s">
        <v>39</v>
      </c>
      <c r="C258" s="26" t="s">
        <v>52</v>
      </c>
      <c r="D258" s="11" t="b">
        <v>0</v>
      </c>
      <c r="E258" s="71">
        <v>45424.0</v>
      </c>
    </row>
    <row r="259">
      <c r="B259" s="70" t="s">
        <v>42</v>
      </c>
      <c r="C259" s="26" t="s">
        <v>108</v>
      </c>
      <c r="D259" s="11" t="b">
        <v>1</v>
      </c>
      <c r="E259" s="71">
        <v>45424.0</v>
      </c>
    </row>
    <row r="260">
      <c r="B260" s="70" t="s">
        <v>102</v>
      </c>
      <c r="C260" s="26" t="s">
        <v>79</v>
      </c>
      <c r="D260" s="11" t="b">
        <v>1</v>
      </c>
      <c r="E260" s="71">
        <v>45424.0</v>
      </c>
    </row>
    <row r="261">
      <c r="B261" s="70" t="s">
        <v>46</v>
      </c>
      <c r="C261" s="26" t="s">
        <v>77</v>
      </c>
      <c r="D261" s="11" t="b">
        <v>1</v>
      </c>
      <c r="E261" s="71">
        <v>45424.0</v>
      </c>
    </row>
    <row r="262">
      <c r="B262" s="70" t="s">
        <v>49</v>
      </c>
      <c r="C262" s="26" t="s">
        <v>27</v>
      </c>
      <c r="D262" s="11" t="b">
        <v>1</v>
      </c>
      <c r="E262" s="71">
        <v>45424.0</v>
      </c>
    </row>
    <row r="263">
      <c r="B263" s="70" t="s">
        <v>51</v>
      </c>
      <c r="C263" s="26" t="s">
        <v>107</v>
      </c>
      <c r="D263" s="11" t="b">
        <v>1</v>
      </c>
      <c r="E263" s="71">
        <v>45424.0</v>
      </c>
    </row>
    <row r="264">
      <c r="B264" s="70" t="s">
        <v>60</v>
      </c>
      <c r="C264" s="26" t="s">
        <v>15</v>
      </c>
      <c r="D264" s="11" t="b">
        <v>0</v>
      </c>
      <c r="E264" s="71">
        <v>45424.0</v>
      </c>
    </row>
    <row r="265">
      <c r="B265" s="70" t="s">
        <v>61</v>
      </c>
      <c r="C265" s="26" t="s">
        <v>93</v>
      </c>
      <c r="D265" s="11" t="b">
        <v>0</v>
      </c>
      <c r="E265" s="71">
        <v>45424.0</v>
      </c>
    </row>
    <row r="266">
      <c r="B266" s="70" t="s">
        <v>64</v>
      </c>
      <c r="C266" s="26" t="s">
        <v>106</v>
      </c>
      <c r="D266" s="11" t="b">
        <v>0</v>
      </c>
      <c r="E266" s="71">
        <v>45424.0</v>
      </c>
    </row>
    <row r="267">
      <c r="B267" s="70" t="s">
        <v>68</v>
      </c>
      <c r="C267" s="26" t="s">
        <v>77</v>
      </c>
      <c r="D267" s="11" t="b">
        <v>0</v>
      </c>
      <c r="E267" s="71">
        <v>45424.0</v>
      </c>
    </row>
    <row r="268">
      <c r="B268" s="70" t="s">
        <v>70</v>
      </c>
      <c r="C268" s="26" t="s">
        <v>79</v>
      </c>
      <c r="D268" s="11" t="b">
        <v>0</v>
      </c>
      <c r="E268" s="71">
        <v>45424.0</v>
      </c>
    </row>
    <row r="269">
      <c r="B269" s="70" t="s">
        <v>72</v>
      </c>
      <c r="C269" s="26" t="s">
        <v>15</v>
      </c>
      <c r="D269" s="11" t="b">
        <v>0</v>
      </c>
      <c r="E269" s="71">
        <v>45424.0</v>
      </c>
    </row>
    <row r="270">
      <c r="B270" s="70" t="s">
        <v>14</v>
      </c>
      <c r="C270" s="26" t="s">
        <v>52</v>
      </c>
      <c r="D270" s="11" t="b">
        <v>0</v>
      </c>
      <c r="E270" s="71">
        <v>45431.0</v>
      </c>
    </row>
    <row r="271">
      <c r="B271" s="70" t="s">
        <v>92</v>
      </c>
      <c r="C271" s="26" t="s">
        <v>107</v>
      </c>
      <c r="D271" s="11" t="b">
        <v>1</v>
      </c>
      <c r="E271" s="71">
        <v>45431.0</v>
      </c>
    </row>
    <row r="272">
      <c r="B272" s="70" t="s">
        <v>31</v>
      </c>
      <c r="C272" s="26" t="s">
        <v>40</v>
      </c>
      <c r="D272" s="11" t="b">
        <v>1</v>
      </c>
      <c r="E272" s="71">
        <v>45431.0</v>
      </c>
    </row>
    <row r="273">
      <c r="B273" s="70" t="s">
        <v>36</v>
      </c>
      <c r="C273" s="26" t="s">
        <v>27</v>
      </c>
      <c r="D273" s="11" t="b">
        <v>0</v>
      </c>
      <c r="E273" s="71">
        <v>45431.0</v>
      </c>
    </row>
    <row r="274">
      <c r="B274" s="70" t="s">
        <v>39</v>
      </c>
      <c r="C274" s="26" t="s">
        <v>109</v>
      </c>
      <c r="D274" s="11" t="b">
        <v>0</v>
      </c>
      <c r="E274" s="71">
        <v>45431.0</v>
      </c>
    </row>
    <row r="275">
      <c r="B275" s="70" t="s">
        <v>42</v>
      </c>
      <c r="C275" s="26" t="s">
        <v>79</v>
      </c>
      <c r="D275" s="11" t="b">
        <v>1</v>
      </c>
      <c r="E275" s="71">
        <v>45431.0</v>
      </c>
    </row>
    <row r="276">
      <c r="B276" s="70" t="s">
        <v>102</v>
      </c>
      <c r="C276" s="26" t="s">
        <v>106</v>
      </c>
      <c r="D276" s="11" t="b">
        <v>1</v>
      </c>
      <c r="E276" s="71">
        <v>45431.0</v>
      </c>
    </row>
    <row r="277">
      <c r="B277" s="70" t="s">
        <v>46</v>
      </c>
      <c r="C277" s="26" t="s">
        <v>77</v>
      </c>
      <c r="D277" s="11" t="b">
        <v>1</v>
      </c>
      <c r="E277" s="71">
        <v>45431.0</v>
      </c>
    </row>
    <row r="278">
      <c r="B278" s="70" t="s">
        <v>49</v>
      </c>
      <c r="C278" s="26" t="s">
        <v>16</v>
      </c>
      <c r="D278" s="11" t="b">
        <v>1</v>
      </c>
      <c r="E278" s="71">
        <v>45431.0</v>
      </c>
    </row>
    <row r="279">
      <c r="B279" s="70" t="s">
        <v>51</v>
      </c>
      <c r="C279" s="26" t="s">
        <v>40</v>
      </c>
      <c r="D279" s="11" t="b">
        <v>1</v>
      </c>
      <c r="E279" s="71">
        <v>45431.0</v>
      </c>
    </row>
    <row r="280">
      <c r="B280" s="70" t="s">
        <v>60</v>
      </c>
      <c r="C280" s="26" t="s">
        <v>107</v>
      </c>
      <c r="D280" s="11" t="b">
        <v>0</v>
      </c>
      <c r="E280" s="71">
        <v>45431.0</v>
      </c>
    </row>
    <row r="281">
      <c r="B281" s="70" t="s">
        <v>61</v>
      </c>
      <c r="C281" s="26" t="s">
        <v>52</v>
      </c>
      <c r="D281" s="11" t="b">
        <v>0</v>
      </c>
      <c r="E281" s="71">
        <v>45431.0</v>
      </c>
    </row>
    <row r="282">
      <c r="B282" s="70" t="s">
        <v>64</v>
      </c>
      <c r="C282" s="26" t="s">
        <v>27</v>
      </c>
      <c r="D282" s="11" t="b">
        <v>0</v>
      </c>
      <c r="E282" s="71">
        <v>45431.0</v>
      </c>
    </row>
    <row r="283">
      <c r="B283" s="70" t="s">
        <v>68</v>
      </c>
      <c r="C283" s="26" t="s">
        <v>16</v>
      </c>
      <c r="D283" s="11" t="b">
        <v>1</v>
      </c>
      <c r="E283" s="71">
        <v>45431.0</v>
      </c>
    </row>
    <row r="284">
      <c r="B284" s="70" t="s">
        <v>70</v>
      </c>
      <c r="C284" s="72"/>
      <c r="D284" s="11" t="b">
        <v>0</v>
      </c>
      <c r="E284" s="71">
        <v>45431.0</v>
      </c>
    </row>
    <row r="285">
      <c r="B285" s="70" t="s">
        <v>72</v>
      </c>
      <c r="C285" s="72"/>
      <c r="D285" s="11" t="b">
        <v>0</v>
      </c>
      <c r="E285" s="71">
        <v>45431.0</v>
      </c>
    </row>
    <row r="286">
      <c r="B286" s="70" t="s">
        <v>14</v>
      </c>
      <c r="C286" s="26" t="s">
        <v>15</v>
      </c>
      <c r="D286" s="11" t="b">
        <v>1</v>
      </c>
      <c r="E286" s="71">
        <v>45438.0</v>
      </c>
    </row>
    <row r="287">
      <c r="B287" s="70" t="s">
        <v>92</v>
      </c>
      <c r="C287" s="26" t="s">
        <v>77</v>
      </c>
      <c r="D287" s="11" t="b">
        <v>1</v>
      </c>
      <c r="E287" s="71">
        <v>45438.0</v>
      </c>
    </row>
    <row r="288">
      <c r="B288" s="70" t="s">
        <v>31</v>
      </c>
      <c r="C288" s="26" t="s">
        <v>40</v>
      </c>
      <c r="D288" s="11" t="b">
        <v>1</v>
      </c>
      <c r="E288" s="71">
        <v>45438.0</v>
      </c>
    </row>
    <row r="289">
      <c r="B289" s="70" t="s">
        <v>36</v>
      </c>
      <c r="C289" s="26" t="s">
        <v>27</v>
      </c>
      <c r="D289" s="11" t="b">
        <v>1</v>
      </c>
      <c r="E289" s="71">
        <v>45438.0</v>
      </c>
    </row>
    <row r="290">
      <c r="B290" s="70" t="s">
        <v>39</v>
      </c>
      <c r="C290" s="26" t="s">
        <v>106</v>
      </c>
      <c r="D290" s="11" t="b">
        <v>1</v>
      </c>
      <c r="E290" s="71">
        <v>45438.0</v>
      </c>
    </row>
    <row r="291">
      <c r="B291" s="70" t="s">
        <v>42</v>
      </c>
      <c r="C291" s="26" t="s">
        <v>107</v>
      </c>
      <c r="D291" s="11" t="b">
        <v>1</v>
      </c>
      <c r="E291" s="71">
        <v>45438.0</v>
      </c>
    </row>
    <row r="292">
      <c r="B292" s="70" t="s">
        <v>102</v>
      </c>
      <c r="C292" s="26" t="s">
        <v>79</v>
      </c>
      <c r="D292" s="11" t="b">
        <v>1</v>
      </c>
      <c r="E292" s="71">
        <v>45438.0</v>
      </c>
    </row>
    <row r="293">
      <c r="B293" s="70" t="s">
        <v>46</v>
      </c>
      <c r="C293" s="26" t="s">
        <v>16</v>
      </c>
      <c r="D293" s="11" t="b">
        <v>1</v>
      </c>
      <c r="E293" s="71">
        <v>45438.0</v>
      </c>
    </row>
    <row r="294">
      <c r="B294" s="70" t="s">
        <v>49</v>
      </c>
      <c r="C294" s="26" t="s">
        <v>52</v>
      </c>
      <c r="D294" s="11" t="b">
        <v>1</v>
      </c>
      <c r="E294" s="71">
        <v>45438.0</v>
      </c>
    </row>
    <row r="295">
      <c r="B295" s="70" t="s">
        <v>51</v>
      </c>
      <c r="C295" s="26" t="s">
        <v>25</v>
      </c>
      <c r="D295" s="11" t="b">
        <v>1</v>
      </c>
      <c r="E295" s="71">
        <v>45438.0</v>
      </c>
    </row>
    <row r="296">
      <c r="B296" s="70" t="s">
        <v>60</v>
      </c>
      <c r="C296" s="72"/>
      <c r="D296" s="11" t="b">
        <v>0</v>
      </c>
      <c r="E296" s="71">
        <v>45438.0</v>
      </c>
    </row>
    <row r="297">
      <c r="B297" s="70" t="s">
        <v>61</v>
      </c>
      <c r="C297" s="72"/>
      <c r="D297" s="11" t="b">
        <v>0</v>
      </c>
      <c r="E297" s="71">
        <v>45438.0</v>
      </c>
    </row>
    <row r="298">
      <c r="B298" s="70" t="s">
        <v>64</v>
      </c>
      <c r="C298" s="72"/>
      <c r="D298" s="11" t="b">
        <v>0</v>
      </c>
      <c r="E298" s="71">
        <v>45438.0</v>
      </c>
    </row>
    <row r="299">
      <c r="B299" s="70" t="s">
        <v>68</v>
      </c>
      <c r="C299" s="72"/>
      <c r="D299" s="11" t="b">
        <v>0</v>
      </c>
      <c r="E299" s="71">
        <v>45438.0</v>
      </c>
    </row>
    <row r="300">
      <c r="B300" s="70" t="s">
        <v>70</v>
      </c>
      <c r="C300" s="72"/>
      <c r="D300" s="11" t="b">
        <v>0</v>
      </c>
      <c r="E300" s="71">
        <v>45438.0</v>
      </c>
    </row>
    <row r="301">
      <c r="B301" s="70" t="s">
        <v>72</v>
      </c>
      <c r="C301" s="72"/>
      <c r="D301" s="11" t="b">
        <v>0</v>
      </c>
      <c r="E301" s="71">
        <v>45438.0</v>
      </c>
    </row>
    <row r="302">
      <c r="B302" s="70" t="s">
        <v>14</v>
      </c>
      <c r="C302" s="26" t="s">
        <v>15</v>
      </c>
      <c r="D302" s="11" t="b">
        <v>1</v>
      </c>
      <c r="E302" s="71">
        <v>45445.0</v>
      </c>
    </row>
    <row r="303">
      <c r="B303" s="70" t="s">
        <v>92</v>
      </c>
      <c r="C303" s="26" t="s">
        <v>25</v>
      </c>
      <c r="D303" s="11" t="b">
        <v>0</v>
      </c>
      <c r="E303" s="71">
        <v>45445.0</v>
      </c>
    </row>
    <row r="304">
      <c r="B304" s="70" t="s">
        <v>31</v>
      </c>
      <c r="C304" s="26" t="s">
        <v>77</v>
      </c>
      <c r="D304" s="11" t="b">
        <v>1</v>
      </c>
      <c r="E304" s="71">
        <v>45445.0</v>
      </c>
    </row>
    <row r="305">
      <c r="B305" s="70" t="s">
        <v>36</v>
      </c>
      <c r="C305" s="26" t="s">
        <v>16</v>
      </c>
      <c r="D305" s="11" t="b">
        <v>1</v>
      </c>
      <c r="E305" s="71">
        <v>45445.0</v>
      </c>
    </row>
    <row r="306">
      <c r="B306" s="70" t="s">
        <v>39</v>
      </c>
      <c r="C306" s="26" t="s">
        <v>52</v>
      </c>
      <c r="D306" s="11" t="b">
        <v>0</v>
      </c>
      <c r="E306" s="71">
        <v>45445.0</v>
      </c>
    </row>
    <row r="307">
      <c r="B307" s="70" t="s">
        <v>42</v>
      </c>
      <c r="C307" s="26" t="s">
        <v>107</v>
      </c>
      <c r="D307" s="11" t="b">
        <v>1</v>
      </c>
      <c r="E307" s="71">
        <v>45445.0</v>
      </c>
    </row>
    <row r="308">
      <c r="B308" s="70" t="s">
        <v>102</v>
      </c>
      <c r="C308" s="26" t="s">
        <v>79</v>
      </c>
      <c r="D308" s="11" t="b">
        <v>0</v>
      </c>
      <c r="E308" s="71">
        <v>45445.0</v>
      </c>
    </row>
    <row r="309">
      <c r="B309" s="70" t="s">
        <v>46</v>
      </c>
      <c r="C309" s="26" t="s">
        <v>27</v>
      </c>
      <c r="D309" s="11" t="b">
        <v>1</v>
      </c>
      <c r="E309" s="71">
        <v>45445.0</v>
      </c>
    </row>
    <row r="310">
      <c r="B310" s="70" t="s">
        <v>49</v>
      </c>
      <c r="C310" s="26" t="s">
        <v>40</v>
      </c>
      <c r="D310" s="11" t="b">
        <v>0</v>
      </c>
      <c r="E310" s="71">
        <v>45445.0</v>
      </c>
    </row>
    <row r="311">
      <c r="B311" s="70" t="s">
        <v>51</v>
      </c>
      <c r="C311" s="26" t="s">
        <v>106</v>
      </c>
      <c r="D311" s="11" t="b">
        <v>0</v>
      </c>
      <c r="E311" s="71">
        <v>45445.0</v>
      </c>
    </row>
    <row r="312">
      <c r="B312" s="70" t="s">
        <v>60</v>
      </c>
      <c r="C312" s="26" t="s">
        <v>25</v>
      </c>
      <c r="D312" s="11" t="b">
        <v>0</v>
      </c>
      <c r="E312" s="71">
        <v>45445.0</v>
      </c>
    </row>
    <row r="313">
      <c r="B313" s="70" t="s">
        <v>61</v>
      </c>
      <c r="C313" s="26" t="s">
        <v>33</v>
      </c>
      <c r="D313" s="11" t="b">
        <v>1</v>
      </c>
      <c r="E313" s="71">
        <v>45445.0</v>
      </c>
    </row>
    <row r="314">
      <c r="B314" s="70" t="s">
        <v>64</v>
      </c>
      <c r="C314" s="26" t="s">
        <v>30</v>
      </c>
      <c r="D314" s="11" t="b">
        <v>1</v>
      </c>
      <c r="E314" s="71">
        <v>45445.0</v>
      </c>
    </row>
    <row r="315">
      <c r="B315" s="70" t="s">
        <v>68</v>
      </c>
      <c r="C315" s="26" t="s">
        <v>77</v>
      </c>
      <c r="D315" s="11" t="b">
        <v>1</v>
      </c>
      <c r="E315" s="71">
        <v>45445.0</v>
      </c>
    </row>
    <row r="316">
      <c r="B316" s="70" t="s">
        <v>70</v>
      </c>
      <c r="C316" s="26" t="s">
        <v>16</v>
      </c>
      <c r="D316" s="11" t="b">
        <v>0</v>
      </c>
      <c r="E316" s="71">
        <v>45445.0</v>
      </c>
    </row>
    <row r="317">
      <c r="B317" s="70" t="s">
        <v>72</v>
      </c>
      <c r="C317" s="72"/>
      <c r="D317" s="11" t="b">
        <v>0</v>
      </c>
      <c r="E317" s="71">
        <v>45445.0</v>
      </c>
    </row>
    <row r="318">
      <c r="B318" s="70" t="s">
        <v>14</v>
      </c>
      <c r="C318" s="26" t="s">
        <v>15</v>
      </c>
      <c r="D318" s="11" t="b">
        <v>0</v>
      </c>
      <c r="E318" s="71">
        <v>45452.0</v>
      </c>
    </row>
    <row r="319">
      <c r="B319" s="70" t="s">
        <v>92</v>
      </c>
      <c r="C319" s="26" t="s">
        <v>106</v>
      </c>
      <c r="D319" s="11" t="b">
        <v>0</v>
      </c>
      <c r="E319" s="71">
        <v>45452.0</v>
      </c>
    </row>
    <row r="320">
      <c r="B320" s="70" t="s">
        <v>31</v>
      </c>
      <c r="C320" s="26" t="s">
        <v>25</v>
      </c>
      <c r="D320" s="11" t="b">
        <v>0</v>
      </c>
      <c r="E320" s="71">
        <v>45452.0</v>
      </c>
    </row>
    <row r="321">
      <c r="B321" s="70" t="s">
        <v>36</v>
      </c>
      <c r="C321" s="26" t="s">
        <v>77</v>
      </c>
      <c r="D321" s="11" t="b">
        <v>0</v>
      </c>
      <c r="E321" s="71">
        <v>45452.0</v>
      </c>
    </row>
    <row r="322">
      <c r="B322" s="70" t="s">
        <v>39</v>
      </c>
      <c r="C322" s="26" t="s">
        <v>16</v>
      </c>
      <c r="D322" s="11" t="b">
        <v>1</v>
      </c>
      <c r="E322" s="71">
        <v>45452.0</v>
      </c>
    </row>
    <row r="323">
      <c r="B323" s="70" t="s">
        <v>42</v>
      </c>
      <c r="C323" s="26" t="s">
        <v>107</v>
      </c>
      <c r="D323" s="11" t="b">
        <v>0</v>
      </c>
      <c r="E323" s="71">
        <v>45452.0</v>
      </c>
    </row>
    <row r="324">
      <c r="B324" s="70" t="s">
        <v>102</v>
      </c>
      <c r="C324" s="26" t="s">
        <v>79</v>
      </c>
      <c r="D324" s="11" t="b">
        <v>0</v>
      </c>
      <c r="E324" s="71">
        <v>45452.0</v>
      </c>
    </row>
    <row r="325">
      <c r="B325" s="70" t="s">
        <v>46</v>
      </c>
      <c r="C325" s="26" t="s">
        <v>52</v>
      </c>
      <c r="D325" s="11" t="b">
        <v>0</v>
      </c>
      <c r="E325" s="71">
        <v>45452.0</v>
      </c>
    </row>
    <row r="326">
      <c r="B326" s="70" t="s">
        <v>49</v>
      </c>
      <c r="C326" s="26" t="s">
        <v>27</v>
      </c>
      <c r="D326" s="11" t="b">
        <v>0</v>
      </c>
      <c r="E326" s="71">
        <v>45452.0</v>
      </c>
    </row>
    <row r="327">
      <c r="B327" s="70" t="s">
        <v>51</v>
      </c>
      <c r="C327" s="26" t="s">
        <v>40</v>
      </c>
      <c r="D327" s="11" t="b">
        <v>0</v>
      </c>
      <c r="E327" s="71">
        <v>45452.0</v>
      </c>
    </row>
    <row r="328">
      <c r="B328" s="70" t="s">
        <v>60</v>
      </c>
      <c r="C328" s="26" t="s">
        <v>15</v>
      </c>
      <c r="D328" s="11" t="b">
        <v>0</v>
      </c>
      <c r="E328" s="71">
        <v>45452.0</v>
      </c>
    </row>
    <row r="329">
      <c r="B329" s="70" t="s">
        <v>61</v>
      </c>
      <c r="C329" s="26" t="s">
        <v>107</v>
      </c>
      <c r="D329" s="11" t="b">
        <v>0</v>
      </c>
      <c r="E329" s="71">
        <v>45452.0</v>
      </c>
    </row>
    <row r="330">
      <c r="B330" s="70" t="s">
        <v>64</v>
      </c>
      <c r="C330" s="26" t="s">
        <v>106</v>
      </c>
      <c r="D330" s="11" t="b">
        <v>0</v>
      </c>
      <c r="E330" s="71">
        <v>45452.0</v>
      </c>
    </row>
    <row r="331">
      <c r="B331" s="70" t="s">
        <v>68</v>
      </c>
      <c r="C331" s="26" t="s">
        <v>27</v>
      </c>
      <c r="D331" s="11" t="b">
        <v>0</v>
      </c>
      <c r="E331" s="71">
        <v>45452.0</v>
      </c>
    </row>
    <row r="332">
      <c r="B332" s="70" t="s">
        <v>70</v>
      </c>
      <c r="C332" s="26" t="s">
        <v>79</v>
      </c>
      <c r="D332" s="11" t="b">
        <v>1</v>
      </c>
      <c r="E332" s="71">
        <v>45452.0</v>
      </c>
    </row>
    <row r="333">
      <c r="B333" s="70" t="s">
        <v>72</v>
      </c>
      <c r="C333" s="72"/>
      <c r="D333" s="11" t="b">
        <v>0</v>
      </c>
      <c r="E333" s="71">
        <v>45452.0</v>
      </c>
    </row>
    <row r="334">
      <c r="B334" s="70" t="s">
        <v>14</v>
      </c>
      <c r="C334" s="26" t="s">
        <v>15</v>
      </c>
      <c r="D334" s="11" t="b">
        <v>0</v>
      </c>
      <c r="E334" s="71">
        <v>45459.0</v>
      </c>
    </row>
    <row r="335">
      <c r="B335" s="70" t="s">
        <v>92</v>
      </c>
      <c r="C335" s="26" t="s">
        <v>40</v>
      </c>
      <c r="D335" s="11" t="b">
        <v>0</v>
      </c>
      <c r="E335" s="71">
        <v>45459.0</v>
      </c>
    </row>
    <row r="336">
      <c r="B336" s="70" t="s">
        <v>31</v>
      </c>
      <c r="C336" s="26" t="s">
        <v>106</v>
      </c>
      <c r="D336" s="11" t="b">
        <v>0</v>
      </c>
      <c r="E336" s="71">
        <v>45459.0</v>
      </c>
    </row>
    <row r="337">
      <c r="B337" s="70" t="s">
        <v>36</v>
      </c>
      <c r="C337" s="26" t="s">
        <v>25</v>
      </c>
      <c r="D337" s="11" t="b">
        <v>0</v>
      </c>
      <c r="E337" s="71">
        <v>45459.0</v>
      </c>
    </row>
    <row r="338">
      <c r="B338" s="70" t="s">
        <v>39</v>
      </c>
      <c r="C338" s="26" t="s">
        <v>77</v>
      </c>
      <c r="D338" s="11" t="b">
        <v>0</v>
      </c>
      <c r="E338" s="71">
        <v>45459.0</v>
      </c>
    </row>
    <row r="339">
      <c r="B339" s="70" t="s">
        <v>42</v>
      </c>
      <c r="C339" s="26" t="s">
        <v>107</v>
      </c>
      <c r="D339" s="11" t="b">
        <v>1</v>
      </c>
      <c r="E339" s="71">
        <v>45459.0</v>
      </c>
    </row>
    <row r="340">
      <c r="B340" s="70" t="s">
        <v>102</v>
      </c>
      <c r="C340" s="26" t="s">
        <v>79</v>
      </c>
      <c r="D340" s="11" t="b">
        <v>0</v>
      </c>
      <c r="E340" s="71">
        <v>45459.0</v>
      </c>
    </row>
    <row r="341">
      <c r="B341" s="70" t="s">
        <v>46</v>
      </c>
      <c r="C341" s="26" t="s">
        <v>16</v>
      </c>
      <c r="D341" s="11" t="b">
        <v>0</v>
      </c>
      <c r="E341" s="71">
        <v>45459.0</v>
      </c>
    </row>
    <row r="342">
      <c r="B342" s="70" t="s">
        <v>49</v>
      </c>
      <c r="C342" s="26" t="s">
        <v>52</v>
      </c>
      <c r="D342" s="11" t="b">
        <v>0</v>
      </c>
      <c r="E342" s="71">
        <v>45459.0</v>
      </c>
    </row>
    <row r="343">
      <c r="B343" s="70" t="s">
        <v>51</v>
      </c>
      <c r="C343" s="26" t="s">
        <v>27</v>
      </c>
      <c r="D343" s="11" t="b">
        <v>0</v>
      </c>
      <c r="E343" s="71">
        <v>45459.0</v>
      </c>
    </row>
    <row r="344">
      <c r="B344" s="70" t="s">
        <v>60</v>
      </c>
      <c r="C344" s="26" t="s">
        <v>40</v>
      </c>
      <c r="D344" s="11" t="b">
        <v>0</v>
      </c>
      <c r="E344" s="71">
        <v>45459.0</v>
      </c>
    </row>
    <row r="345">
      <c r="B345" s="70" t="s">
        <v>61</v>
      </c>
      <c r="C345" s="26" t="s">
        <v>109</v>
      </c>
      <c r="D345" s="11" t="b">
        <v>1</v>
      </c>
      <c r="E345" s="71">
        <v>45459.0</v>
      </c>
    </row>
    <row r="346">
      <c r="B346" s="70" t="s">
        <v>64</v>
      </c>
      <c r="C346" s="26" t="s">
        <v>52</v>
      </c>
      <c r="D346" s="11" t="b">
        <v>0</v>
      </c>
      <c r="E346" s="71">
        <v>45459.0</v>
      </c>
    </row>
    <row r="347">
      <c r="B347" s="70" t="s">
        <v>68</v>
      </c>
      <c r="C347" s="26" t="s">
        <v>77</v>
      </c>
      <c r="D347" s="11" t="b">
        <v>0</v>
      </c>
      <c r="E347" s="71">
        <v>45459.0</v>
      </c>
    </row>
    <row r="348">
      <c r="B348" s="70" t="s">
        <v>70</v>
      </c>
      <c r="C348" s="26" t="s">
        <v>16</v>
      </c>
      <c r="D348" s="11" t="b">
        <v>0</v>
      </c>
      <c r="E348" s="71">
        <v>45459.0</v>
      </c>
    </row>
    <row r="349">
      <c r="B349" s="70" t="s">
        <v>72</v>
      </c>
      <c r="C349" s="72"/>
      <c r="D349" s="11" t="b">
        <v>0</v>
      </c>
      <c r="E349" s="71">
        <v>45459.0</v>
      </c>
    </row>
    <row r="350">
      <c r="B350" s="70" t="s">
        <v>14</v>
      </c>
      <c r="C350" s="26" t="s">
        <v>15</v>
      </c>
      <c r="D350" s="11" t="b">
        <v>1</v>
      </c>
      <c r="E350" s="71">
        <v>45466.0</v>
      </c>
    </row>
    <row r="351">
      <c r="B351" s="70" t="s">
        <v>92</v>
      </c>
      <c r="C351" s="26" t="s">
        <v>27</v>
      </c>
      <c r="D351" s="11" t="b">
        <v>0</v>
      </c>
      <c r="E351" s="71">
        <v>45466.0</v>
      </c>
    </row>
    <row r="352">
      <c r="B352" s="70" t="s">
        <v>31</v>
      </c>
      <c r="C352" s="26" t="s">
        <v>40</v>
      </c>
      <c r="D352" s="11" t="b">
        <v>1</v>
      </c>
      <c r="E352" s="71">
        <v>45466.0</v>
      </c>
    </row>
    <row r="353">
      <c r="B353" s="70" t="s">
        <v>36</v>
      </c>
      <c r="C353" s="26" t="s">
        <v>106</v>
      </c>
      <c r="D353" s="11" t="b">
        <v>1</v>
      </c>
      <c r="E353" s="71">
        <v>45466.0</v>
      </c>
    </row>
    <row r="354">
      <c r="B354" s="70" t="s">
        <v>39</v>
      </c>
      <c r="C354" s="26" t="s">
        <v>25</v>
      </c>
      <c r="D354" s="11" t="b">
        <v>0</v>
      </c>
      <c r="E354" s="71">
        <v>45466.0</v>
      </c>
    </row>
    <row r="355">
      <c r="B355" s="70" t="s">
        <v>42</v>
      </c>
      <c r="C355" s="26" t="s">
        <v>107</v>
      </c>
      <c r="D355" s="11" t="b">
        <v>1</v>
      </c>
      <c r="E355" s="71">
        <v>45466.0</v>
      </c>
    </row>
    <row r="356">
      <c r="B356" s="70" t="s">
        <v>102</v>
      </c>
      <c r="C356" s="26" t="s">
        <v>79</v>
      </c>
      <c r="D356" s="11" t="b">
        <v>0</v>
      </c>
      <c r="E356" s="71">
        <v>45466.0</v>
      </c>
    </row>
    <row r="357">
      <c r="B357" s="70" t="s">
        <v>46</v>
      </c>
      <c r="C357" s="26" t="s">
        <v>77</v>
      </c>
      <c r="D357" s="11" t="b">
        <v>1</v>
      </c>
      <c r="E357" s="71">
        <v>45466.0</v>
      </c>
    </row>
    <row r="358">
      <c r="B358" s="70" t="s">
        <v>49</v>
      </c>
      <c r="C358" s="26" t="s">
        <v>16</v>
      </c>
      <c r="D358" s="11" t="b">
        <v>1</v>
      </c>
      <c r="E358" s="71">
        <v>45466.0</v>
      </c>
    </row>
    <row r="359">
      <c r="B359" s="70" t="s">
        <v>51</v>
      </c>
      <c r="C359" s="26" t="s">
        <v>52</v>
      </c>
      <c r="D359" s="11" t="b">
        <v>0</v>
      </c>
      <c r="E359" s="71">
        <v>45466.0</v>
      </c>
    </row>
    <row r="360">
      <c r="B360" s="70" t="s">
        <v>60</v>
      </c>
      <c r="C360" s="26" t="s">
        <v>25</v>
      </c>
      <c r="D360" s="11" t="b">
        <v>1</v>
      </c>
      <c r="E360" s="71">
        <v>45466.0</v>
      </c>
    </row>
    <row r="361">
      <c r="B361" s="70" t="s">
        <v>61</v>
      </c>
      <c r="C361" s="26" t="s">
        <v>93</v>
      </c>
      <c r="D361" s="11" t="b">
        <v>0</v>
      </c>
      <c r="E361" s="71">
        <v>45466.0</v>
      </c>
    </row>
    <row r="362">
      <c r="B362" s="70" t="s">
        <v>64</v>
      </c>
      <c r="C362" s="26" t="s">
        <v>35</v>
      </c>
      <c r="D362" s="11" t="b">
        <v>0</v>
      </c>
      <c r="E362" s="71">
        <v>45466.0</v>
      </c>
    </row>
    <row r="363">
      <c r="B363" s="70" t="s">
        <v>68</v>
      </c>
      <c r="C363" s="26" t="s">
        <v>27</v>
      </c>
      <c r="D363" s="11" t="b">
        <v>0</v>
      </c>
      <c r="E363" s="71">
        <v>45466.0</v>
      </c>
    </row>
    <row r="364">
      <c r="B364" s="70" t="s">
        <v>70</v>
      </c>
      <c r="C364" s="26" t="s">
        <v>79</v>
      </c>
      <c r="D364" s="11" t="b">
        <v>0</v>
      </c>
      <c r="E364" s="71">
        <v>45466.0</v>
      </c>
    </row>
    <row r="365">
      <c r="B365" s="70" t="s">
        <v>72</v>
      </c>
      <c r="C365" s="72"/>
      <c r="D365" s="11" t="b">
        <v>0</v>
      </c>
      <c r="E365" s="71">
        <v>45466.0</v>
      </c>
    </row>
    <row r="366">
      <c r="B366" s="70" t="s">
        <v>14</v>
      </c>
      <c r="C366" s="26" t="s">
        <v>15</v>
      </c>
      <c r="D366" s="11" t="b">
        <v>1</v>
      </c>
      <c r="E366" s="71">
        <v>45473.0</v>
      </c>
    </row>
    <row r="367">
      <c r="B367" s="70" t="s">
        <v>92</v>
      </c>
      <c r="C367" s="26" t="s">
        <v>52</v>
      </c>
      <c r="D367" s="11" t="b">
        <v>0</v>
      </c>
      <c r="E367" s="71">
        <v>45473.0</v>
      </c>
    </row>
    <row r="368">
      <c r="B368" s="70" t="s">
        <v>31</v>
      </c>
      <c r="C368" s="26" t="s">
        <v>27</v>
      </c>
      <c r="D368" s="11" t="b">
        <v>0</v>
      </c>
      <c r="E368" s="71">
        <v>45473.0</v>
      </c>
    </row>
    <row r="369">
      <c r="B369" s="70" t="s">
        <v>36</v>
      </c>
      <c r="C369" s="26" t="s">
        <v>40</v>
      </c>
      <c r="D369" s="11" t="b">
        <v>0</v>
      </c>
      <c r="E369" s="71">
        <v>45473.0</v>
      </c>
    </row>
    <row r="370">
      <c r="B370" s="70" t="s">
        <v>39</v>
      </c>
      <c r="C370" s="26" t="s">
        <v>106</v>
      </c>
      <c r="D370" s="11" t="b">
        <v>0</v>
      </c>
      <c r="E370" s="71">
        <v>45473.0</v>
      </c>
    </row>
    <row r="371">
      <c r="B371" s="70" t="s">
        <v>42</v>
      </c>
      <c r="C371" s="26" t="s">
        <v>107</v>
      </c>
      <c r="D371" s="11" t="b">
        <v>1</v>
      </c>
      <c r="E371" s="71">
        <v>45473.0</v>
      </c>
    </row>
    <row r="372">
      <c r="B372" s="70" t="s">
        <v>102</v>
      </c>
      <c r="C372" s="26" t="s">
        <v>79</v>
      </c>
      <c r="D372" s="11" t="b">
        <v>0</v>
      </c>
      <c r="E372" s="71">
        <v>45473.0</v>
      </c>
    </row>
    <row r="373">
      <c r="B373" s="70" t="s">
        <v>46</v>
      </c>
      <c r="C373" s="26" t="s">
        <v>25</v>
      </c>
      <c r="D373" s="11" t="b">
        <v>0</v>
      </c>
      <c r="E373" s="71">
        <v>45473.0</v>
      </c>
    </row>
    <row r="374">
      <c r="B374" s="70" t="s">
        <v>49</v>
      </c>
      <c r="C374" s="26" t="s">
        <v>77</v>
      </c>
      <c r="D374" s="11" t="b">
        <v>1</v>
      </c>
      <c r="E374" s="71">
        <v>45473.0</v>
      </c>
    </row>
    <row r="375">
      <c r="B375" s="70" t="s">
        <v>51</v>
      </c>
      <c r="C375" s="26" t="s">
        <v>16</v>
      </c>
      <c r="D375" s="11" t="b">
        <v>1</v>
      </c>
      <c r="E375" s="71">
        <v>45473.0</v>
      </c>
    </row>
    <row r="376">
      <c r="B376" s="70" t="s">
        <v>60</v>
      </c>
      <c r="C376" s="26" t="s">
        <v>15</v>
      </c>
      <c r="D376" s="11" t="b">
        <v>1</v>
      </c>
      <c r="E376" s="71">
        <v>45473.0</v>
      </c>
    </row>
    <row r="377">
      <c r="B377" s="70" t="s">
        <v>61</v>
      </c>
      <c r="C377" s="26" t="s">
        <v>33</v>
      </c>
      <c r="D377" s="11" t="b">
        <v>0</v>
      </c>
      <c r="E377" s="71">
        <v>45473.0</v>
      </c>
    </row>
    <row r="378">
      <c r="B378" s="70" t="s">
        <v>64</v>
      </c>
      <c r="C378" s="26" t="s">
        <v>30</v>
      </c>
      <c r="D378" s="11" t="b">
        <v>0</v>
      </c>
      <c r="E378" s="71">
        <v>45473.0</v>
      </c>
    </row>
    <row r="379">
      <c r="B379" s="70" t="s">
        <v>68</v>
      </c>
      <c r="C379" s="26" t="s">
        <v>77</v>
      </c>
      <c r="D379" s="11" t="b">
        <v>0</v>
      </c>
      <c r="E379" s="71">
        <v>45473.0</v>
      </c>
    </row>
    <row r="380">
      <c r="B380" s="70" t="s">
        <v>70</v>
      </c>
      <c r="C380" s="26" t="s">
        <v>16</v>
      </c>
      <c r="D380" s="11" t="b">
        <v>0</v>
      </c>
      <c r="E380" s="71">
        <v>45473.0</v>
      </c>
    </row>
    <row r="381">
      <c r="B381" s="70" t="s">
        <v>72</v>
      </c>
      <c r="C381" s="72"/>
      <c r="D381" s="11" t="b">
        <v>0</v>
      </c>
      <c r="E381" s="71">
        <v>45473.0</v>
      </c>
    </row>
    <row r="382">
      <c r="B382" s="70" t="s">
        <v>14</v>
      </c>
      <c r="C382" s="26" t="s">
        <v>15</v>
      </c>
      <c r="D382" s="11" t="b">
        <v>0</v>
      </c>
      <c r="E382" s="71">
        <v>45480.0</v>
      </c>
    </row>
    <row r="383">
      <c r="B383" s="70" t="s">
        <v>92</v>
      </c>
      <c r="C383" s="26" t="s">
        <v>16</v>
      </c>
      <c r="D383" s="11" t="b">
        <v>0</v>
      </c>
      <c r="E383" s="71">
        <v>45480.0</v>
      </c>
    </row>
    <row r="384">
      <c r="B384" s="70" t="s">
        <v>31</v>
      </c>
      <c r="C384" s="26" t="s">
        <v>52</v>
      </c>
      <c r="D384" s="11" t="b">
        <v>0</v>
      </c>
      <c r="E384" s="71">
        <v>45480.0</v>
      </c>
    </row>
    <row r="385">
      <c r="B385" s="70" t="s">
        <v>36</v>
      </c>
      <c r="C385" s="26" t="s">
        <v>27</v>
      </c>
      <c r="D385" s="11" t="b">
        <v>0</v>
      </c>
      <c r="E385" s="71">
        <v>45480.0</v>
      </c>
    </row>
    <row r="386">
      <c r="B386" s="70" t="s">
        <v>39</v>
      </c>
      <c r="C386" s="26" t="s">
        <v>40</v>
      </c>
      <c r="D386" s="11" t="b">
        <v>0</v>
      </c>
      <c r="E386" s="71">
        <v>45480.0</v>
      </c>
    </row>
    <row r="387">
      <c r="B387" s="70" t="s">
        <v>42</v>
      </c>
      <c r="C387" s="26" t="s">
        <v>107</v>
      </c>
      <c r="D387" s="11" t="b">
        <v>0</v>
      </c>
      <c r="E387" s="71">
        <v>45480.0</v>
      </c>
    </row>
    <row r="388">
      <c r="B388" s="70" t="s">
        <v>102</v>
      </c>
      <c r="C388" s="26" t="s">
        <v>79</v>
      </c>
      <c r="D388" s="11" t="b">
        <v>0</v>
      </c>
      <c r="E388" s="71">
        <v>45480.0</v>
      </c>
    </row>
    <row r="389">
      <c r="B389" s="70" t="s">
        <v>46</v>
      </c>
      <c r="C389" s="26" t="s">
        <v>106</v>
      </c>
      <c r="D389" s="11" t="b">
        <v>0</v>
      </c>
      <c r="E389" s="71">
        <v>45480.0</v>
      </c>
    </row>
    <row r="390">
      <c r="B390" s="70" t="s">
        <v>49</v>
      </c>
      <c r="C390" s="26" t="s">
        <v>25</v>
      </c>
      <c r="D390" s="11" t="b">
        <v>0</v>
      </c>
      <c r="E390" s="71">
        <v>45480.0</v>
      </c>
    </row>
    <row r="391">
      <c r="B391" s="70" t="s">
        <v>51</v>
      </c>
      <c r="C391" s="26" t="s">
        <v>77</v>
      </c>
      <c r="D391" s="11" t="b">
        <v>0</v>
      </c>
      <c r="E391" s="71">
        <v>45480.0</v>
      </c>
    </row>
    <row r="392">
      <c r="B392" s="70" t="s">
        <v>60</v>
      </c>
      <c r="C392" s="26" t="s">
        <v>40</v>
      </c>
      <c r="D392" s="11" t="b">
        <v>0</v>
      </c>
      <c r="E392" s="71">
        <v>45480.0</v>
      </c>
    </row>
    <row r="393">
      <c r="B393" s="70" t="s">
        <v>61</v>
      </c>
      <c r="C393" s="26" t="s">
        <v>107</v>
      </c>
      <c r="D393" s="11" t="b">
        <v>0</v>
      </c>
      <c r="E393" s="71">
        <v>45480.0</v>
      </c>
    </row>
    <row r="394">
      <c r="B394" s="70" t="s">
        <v>64</v>
      </c>
      <c r="C394" s="26" t="s">
        <v>106</v>
      </c>
      <c r="D394" s="11" t="b">
        <v>0</v>
      </c>
      <c r="E394" s="71">
        <v>45480.0</v>
      </c>
    </row>
    <row r="395">
      <c r="B395" s="70" t="s">
        <v>68</v>
      </c>
      <c r="C395" s="26" t="s">
        <v>27</v>
      </c>
      <c r="D395" s="11" t="b">
        <v>0</v>
      </c>
      <c r="E395" s="71">
        <v>45480.0</v>
      </c>
    </row>
    <row r="396">
      <c r="B396" s="70" t="s">
        <v>70</v>
      </c>
      <c r="C396" s="26" t="s">
        <v>79</v>
      </c>
      <c r="D396" s="11" t="b">
        <v>0</v>
      </c>
      <c r="E396" s="71">
        <v>45480.0</v>
      </c>
    </row>
    <row r="397">
      <c r="B397" s="70" t="s">
        <v>72</v>
      </c>
      <c r="C397" s="72"/>
      <c r="D397" s="11" t="b">
        <v>0</v>
      </c>
      <c r="E397" s="71">
        <v>45480.0</v>
      </c>
    </row>
    <row r="398">
      <c r="B398" s="70" t="s">
        <v>14</v>
      </c>
      <c r="C398" s="26" t="s">
        <v>15</v>
      </c>
      <c r="D398" s="11" t="b">
        <v>1</v>
      </c>
      <c r="E398" s="71">
        <v>45487.0</v>
      </c>
    </row>
    <row r="399">
      <c r="B399" s="70" t="s">
        <v>96</v>
      </c>
      <c r="C399" s="26" t="s">
        <v>77</v>
      </c>
      <c r="D399" s="11" t="b">
        <v>1</v>
      </c>
      <c r="E399" s="71">
        <v>45487.0</v>
      </c>
    </row>
    <row r="400">
      <c r="B400" s="70" t="s">
        <v>110</v>
      </c>
      <c r="C400" s="26" t="s">
        <v>106</v>
      </c>
      <c r="D400" s="11" t="b">
        <v>1</v>
      </c>
      <c r="E400" s="71">
        <v>45487.0</v>
      </c>
    </row>
    <row r="401">
      <c r="B401" s="70" t="s">
        <v>36</v>
      </c>
      <c r="C401" s="26" t="s">
        <v>16</v>
      </c>
      <c r="D401" s="11" t="b">
        <v>1</v>
      </c>
      <c r="E401" s="71">
        <v>45487.0</v>
      </c>
    </row>
    <row r="402">
      <c r="B402" s="70" t="s">
        <v>39</v>
      </c>
      <c r="C402" s="26" t="s">
        <v>27</v>
      </c>
      <c r="D402" s="11" t="b">
        <v>0</v>
      </c>
      <c r="E402" s="71">
        <v>45487.0</v>
      </c>
    </row>
    <row r="403">
      <c r="B403" s="70" t="s">
        <v>42</v>
      </c>
      <c r="C403" s="26" t="s">
        <v>107</v>
      </c>
      <c r="D403" s="11" t="b">
        <v>0</v>
      </c>
      <c r="E403" s="71">
        <v>45487.0</v>
      </c>
    </row>
    <row r="404">
      <c r="B404" s="70" t="s">
        <v>102</v>
      </c>
      <c r="C404" s="26" t="s">
        <v>79</v>
      </c>
      <c r="D404" s="11" t="b">
        <v>0</v>
      </c>
      <c r="E404" s="71">
        <v>45487.0</v>
      </c>
    </row>
    <row r="405">
      <c r="B405" s="70" t="s">
        <v>46</v>
      </c>
      <c r="C405" s="26" t="s">
        <v>40</v>
      </c>
      <c r="D405" s="11" t="b">
        <v>0</v>
      </c>
      <c r="E405" s="71">
        <v>45487.0</v>
      </c>
    </row>
    <row r="406">
      <c r="B406" s="70" t="s">
        <v>49</v>
      </c>
      <c r="C406" s="26" t="s">
        <v>52</v>
      </c>
      <c r="D406" s="11" t="b">
        <v>0</v>
      </c>
      <c r="E406" s="71">
        <v>45487.0</v>
      </c>
    </row>
    <row r="407">
      <c r="B407" s="70" t="s">
        <v>51</v>
      </c>
      <c r="C407" s="26" t="s">
        <v>25</v>
      </c>
      <c r="D407" s="11" t="b">
        <v>0</v>
      </c>
      <c r="E407" s="71">
        <v>45487.0</v>
      </c>
    </row>
    <row r="408">
      <c r="B408" s="70" t="s">
        <v>60</v>
      </c>
      <c r="C408" s="26" t="s">
        <v>25</v>
      </c>
      <c r="D408" s="11" t="b">
        <v>0</v>
      </c>
      <c r="E408" s="71">
        <v>45487.0</v>
      </c>
    </row>
    <row r="409">
      <c r="B409" s="70" t="s">
        <v>61</v>
      </c>
      <c r="C409" s="26" t="s">
        <v>109</v>
      </c>
      <c r="D409" s="11" t="b">
        <v>0</v>
      </c>
      <c r="E409" s="71">
        <v>45487.0</v>
      </c>
    </row>
    <row r="410">
      <c r="B410" s="70" t="s">
        <v>64</v>
      </c>
      <c r="C410" s="26" t="s">
        <v>52</v>
      </c>
      <c r="D410" s="11" t="b">
        <v>0</v>
      </c>
      <c r="E410" s="71">
        <v>45487.0</v>
      </c>
    </row>
    <row r="411">
      <c r="B411" s="70" t="s">
        <v>68</v>
      </c>
      <c r="C411" s="26" t="s">
        <v>77</v>
      </c>
      <c r="D411" s="11" t="b">
        <v>0</v>
      </c>
      <c r="E411" s="71">
        <v>45487.0</v>
      </c>
    </row>
    <row r="412">
      <c r="B412" s="70" t="s">
        <v>70</v>
      </c>
      <c r="C412" s="26" t="s">
        <v>16</v>
      </c>
      <c r="D412" s="11" t="b">
        <v>0</v>
      </c>
      <c r="E412" s="71">
        <v>45487.0</v>
      </c>
    </row>
    <row r="413">
      <c r="B413" s="70" t="s">
        <v>72</v>
      </c>
      <c r="C413" s="72"/>
      <c r="D413" s="11" t="b">
        <v>0</v>
      </c>
      <c r="E413" s="71">
        <v>45487.0</v>
      </c>
    </row>
    <row r="414">
      <c r="B414" s="70" t="s">
        <v>14</v>
      </c>
      <c r="C414" s="26" t="s">
        <v>15</v>
      </c>
      <c r="D414" s="11" t="b">
        <v>1</v>
      </c>
      <c r="E414" s="71">
        <v>45494.0</v>
      </c>
    </row>
    <row r="415">
      <c r="B415" s="70" t="s">
        <v>111</v>
      </c>
      <c r="C415" s="26" t="s">
        <v>25</v>
      </c>
      <c r="D415" s="11" t="b">
        <v>1</v>
      </c>
      <c r="E415" s="71">
        <v>45494.0</v>
      </c>
    </row>
    <row r="416">
      <c r="B416" s="70" t="s">
        <v>110</v>
      </c>
      <c r="C416" s="26" t="s">
        <v>106</v>
      </c>
      <c r="D416" s="11" t="b">
        <v>1</v>
      </c>
      <c r="E416" s="71">
        <v>45494.0</v>
      </c>
    </row>
    <row r="417">
      <c r="B417" s="70" t="s">
        <v>36</v>
      </c>
      <c r="C417" s="26" t="s">
        <v>77</v>
      </c>
      <c r="D417" s="11" t="b">
        <v>1</v>
      </c>
      <c r="E417" s="71">
        <v>45494.0</v>
      </c>
    </row>
    <row r="418">
      <c r="B418" s="70" t="s">
        <v>39</v>
      </c>
      <c r="C418" s="26" t="s">
        <v>16</v>
      </c>
      <c r="D418" s="11" t="b">
        <v>1</v>
      </c>
      <c r="E418" s="71">
        <v>45494.0</v>
      </c>
    </row>
    <row r="419">
      <c r="B419" s="70" t="s">
        <v>42</v>
      </c>
      <c r="C419" s="26" t="s">
        <v>107</v>
      </c>
      <c r="D419" s="11" t="b">
        <v>1</v>
      </c>
      <c r="E419" s="71">
        <v>45494.0</v>
      </c>
    </row>
    <row r="420">
      <c r="B420" s="70" t="s">
        <v>102</v>
      </c>
      <c r="C420" s="26" t="s">
        <v>79</v>
      </c>
      <c r="D420" s="11" t="b">
        <v>0</v>
      </c>
      <c r="E420" s="71">
        <v>45494.0</v>
      </c>
    </row>
    <row r="421">
      <c r="B421" s="70" t="s">
        <v>46</v>
      </c>
      <c r="C421" s="26" t="s">
        <v>27</v>
      </c>
      <c r="D421" s="11" t="b">
        <v>0</v>
      </c>
      <c r="E421" s="71">
        <v>45494.0</v>
      </c>
    </row>
    <row r="422">
      <c r="B422" s="70" t="s">
        <v>49</v>
      </c>
      <c r="C422" s="26" t="s">
        <v>40</v>
      </c>
      <c r="D422" s="11" t="b">
        <v>0</v>
      </c>
      <c r="E422" s="71">
        <v>45494.0</v>
      </c>
    </row>
    <row r="423">
      <c r="B423" s="70" t="s">
        <v>51</v>
      </c>
      <c r="C423" s="26" t="s">
        <v>52</v>
      </c>
      <c r="D423" s="11" t="b">
        <v>0</v>
      </c>
      <c r="E423" s="71">
        <v>45494.0</v>
      </c>
    </row>
    <row r="424">
      <c r="B424" s="70" t="s">
        <v>60</v>
      </c>
      <c r="C424" s="26" t="s">
        <v>15</v>
      </c>
      <c r="D424" s="11" t="b">
        <v>0</v>
      </c>
      <c r="E424" s="71">
        <v>45494.0</v>
      </c>
    </row>
    <row r="425">
      <c r="B425" s="70" t="s">
        <v>61</v>
      </c>
      <c r="C425" s="26" t="s">
        <v>93</v>
      </c>
      <c r="D425" s="11" t="b">
        <v>0</v>
      </c>
      <c r="E425" s="71">
        <v>45494.0</v>
      </c>
    </row>
    <row r="426">
      <c r="B426" s="70" t="s">
        <v>64</v>
      </c>
      <c r="C426" s="26" t="s">
        <v>30</v>
      </c>
      <c r="D426" s="11" t="b">
        <v>0</v>
      </c>
      <c r="E426" s="71">
        <v>45494.0</v>
      </c>
    </row>
    <row r="427">
      <c r="B427" s="70" t="s">
        <v>68</v>
      </c>
      <c r="C427" s="26" t="s">
        <v>27</v>
      </c>
      <c r="D427" s="11" t="b">
        <v>0</v>
      </c>
      <c r="E427" s="71">
        <v>45494.0</v>
      </c>
    </row>
    <row r="428">
      <c r="B428" s="70" t="s">
        <v>70</v>
      </c>
      <c r="C428" s="26" t="s">
        <v>79</v>
      </c>
      <c r="D428" s="11" t="b">
        <v>0</v>
      </c>
      <c r="E428" s="71">
        <v>45494.0</v>
      </c>
    </row>
    <row r="429">
      <c r="B429" s="70" t="s">
        <v>72</v>
      </c>
      <c r="C429" s="72"/>
      <c r="D429" s="11" t="b">
        <v>0</v>
      </c>
      <c r="E429" s="71">
        <v>45494.0</v>
      </c>
    </row>
    <row r="430">
      <c r="B430" s="70" t="s">
        <v>14</v>
      </c>
      <c r="C430" s="26" t="s">
        <v>15</v>
      </c>
      <c r="D430" s="11" t="b">
        <v>0</v>
      </c>
      <c r="E430" s="71">
        <v>45501.0</v>
      </c>
    </row>
    <row r="431">
      <c r="B431" s="70" t="s">
        <v>111</v>
      </c>
      <c r="C431" s="26" t="s">
        <v>52</v>
      </c>
      <c r="D431" s="11" t="b">
        <v>0</v>
      </c>
      <c r="E431" s="71">
        <v>45501.0</v>
      </c>
    </row>
    <row r="432">
      <c r="B432" s="70" t="s">
        <v>110</v>
      </c>
      <c r="C432" s="26" t="s">
        <v>106</v>
      </c>
      <c r="D432" s="11" t="b">
        <v>0</v>
      </c>
      <c r="E432" s="71">
        <v>45501.0</v>
      </c>
    </row>
    <row r="433">
      <c r="B433" s="70" t="s">
        <v>36</v>
      </c>
      <c r="C433" s="26" t="s">
        <v>25</v>
      </c>
      <c r="D433" s="11" t="b">
        <v>1</v>
      </c>
      <c r="E433" s="71">
        <v>45501.0</v>
      </c>
    </row>
    <row r="434">
      <c r="B434" s="70" t="s">
        <v>39</v>
      </c>
      <c r="C434" s="26" t="s">
        <v>77</v>
      </c>
      <c r="D434" s="11" t="b">
        <v>1</v>
      </c>
      <c r="E434" s="71">
        <v>45501.0</v>
      </c>
    </row>
    <row r="435">
      <c r="B435" s="70" t="s">
        <v>42</v>
      </c>
      <c r="C435" s="26" t="s">
        <v>107</v>
      </c>
      <c r="D435" s="11" t="b">
        <v>0</v>
      </c>
      <c r="E435" s="71">
        <v>45501.0</v>
      </c>
    </row>
    <row r="436">
      <c r="B436" s="70" t="s">
        <v>102</v>
      </c>
      <c r="C436" s="26" t="s">
        <v>79</v>
      </c>
      <c r="D436" s="11" t="b">
        <v>0</v>
      </c>
      <c r="E436" s="71">
        <v>45501.0</v>
      </c>
    </row>
    <row r="437">
      <c r="B437" s="70" t="s">
        <v>46</v>
      </c>
      <c r="C437" s="26" t="s">
        <v>16</v>
      </c>
      <c r="D437" s="11" t="b">
        <v>0</v>
      </c>
      <c r="E437" s="71">
        <v>45501.0</v>
      </c>
    </row>
    <row r="438">
      <c r="B438" s="70" t="s">
        <v>49</v>
      </c>
      <c r="C438" s="26" t="s">
        <v>27</v>
      </c>
      <c r="D438" s="11" t="b">
        <v>0</v>
      </c>
      <c r="E438" s="71">
        <v>45501.0</v>
      </c>
    </row>
    <row r="439">
      <c r="B439" s="70" t="s">
        <v>51</v>
      </c>
      <c r="C439" s="26" t="s">
        <v>40</v>
      </c>
      <c r="D439" s="11" t="b">
        <v>0</v>
      </c>
      <c r="E439" s="71">
        <v>45501.0</v>
      </c>
    </row>
    <row r="440">
      <c r="B440" s="70" t="s">
        <v>60</v>
      </c>
      <c r="C440" s="26" t="s">
        <v>40</v>
      </c>
      <c r="D440" s="11" t="b">
        <v>0</v>
      </c>
      <c r="E440" s="71">
        <v>45501.0</v>
      </c>
    </row>
    <row r="441">
      <c r="B441" s="70" t="s">
        <v>61</v>
      </c>
      <c r="C441" s="26" t="s">
        <v>33</v>
      </c>
      <c r="D441" s="11" t="b">
        <v>1</v>
      </c>
      <c r="E441" s="71">
        <v>45501.0</v>
      </c>
    </row>
    <row r="442">
      <c r="B442" s="70" t="s">
        <v>64</v>
      </c>
      <c r="C442" s="26" t="s">
        <v>106</v>
      </c>
      <c r="D442" s="11" t="b">
        <v>0</v>
      </c>
      <c r="E442" s="71">
        <v>45501.0</v>
      </c>
    </row>
    <row r="443">
      <c r="B443" s="70" t="s">
        <v>68</v>
      </c>
      <c r="C443" s="26" t="s">
        <v>77</v>
      </c>
      <c r="D443" s="11" t="b">
        <v>0</v>
      </c>
      <c r="E443" s="71">
        <v>45501.0</v>
      </c>
    </row>
    <row r="444">
      <c r="B444" s="70" t="s">
        <v>70</v>
      </c>
      <c r="C444" s="26" t="s">
        <v>16</v>
      </c>
      <c r="D444" s="11" t="b">
        <v>0</v>
      </c>
      <c r="E444" s="71">
        <v>45501.0</v>
      </c>
    </row>
    <row r="445">
      <c r="B445" s="70" t="s">
        <v>72</v>
      </c>
      <c r="C445" s="72"/>
      <c r="D445" s="11" t="b">
        <v>0</v>
      </c>
      <c r="E445" s="71">
        <v>45501.0</v>
      </c>
    </row>
    <row r="446">
      <c r="B446" s="70" t="s">
        <v>14</v>
      </c>
      <c r="C446" s="26" t="s">
        <v>15</v>
      </c>
      <c r="D446" s="11" t="b">
        <v>0</v>
      </c>
      <c r="E446" s="71">
        <v>45508.0</v>
      </c>
    </row>
    <row r="447">
      <c r="B447" s="70" t="s">
        <v>111</v>
      </c>
      <c r="C447" s="26" t="s">
        <v>52</v>
      </c>
      <c r="D447" s="11" t="b">
        <v>0</v>
      </c>
      <c r="E447" s="71">
        <v>45508.0</v>
      </c>
    </row>
    <row r="448">
      <c r="B448" s="70" t="s">
        <v>36</v>
      </c>
      <c r="C448" s="26" t="s">
        <v>40</v>
      </c>
      <c r="D448" s="11" t="b">
        <v>0</v>
      </c>
      <c r="E448" s="71">
        <v>45508.0</v>
      </c>
    </row>
    <row r="449">
      <c r="B449" s="70" t="s">
        <v>39</v>
      </c>
      <c r="C449" s="26" t="s">
        <v>27</v>
      </c>
      <c r="D449" s="11" t="b">
        <v>0</v>
      </c>
      <c r="E449" s="71">
        <v>45508.0</v>
      </c>
    </row>
    <row r="450">
      <c r="B450" s="70" t="s">
        <v>42</v>
      </c>
      <c r="C450" s="72"/>
      <c r="D450" s="11" t="b">
        <v>0</v>
      </c>
      <c r="E450" s="71">
        <v>45508.0</v>
      </c>
    </row>
    <row r="451">
      <c r="B451" s="70" t="s">
        <v>46</v>
      </c>
      <c r="C451" s="72"/>
      <c r="D451" s="11" t="b">
        <v>0</v>
      </c>
      <c r="E451" s="71">
        <v>45508.0</v>
      </c>
    </row>
    <row r="452">
      <c r="B452" s="70" t="s">
        <v>49</v>
      </c>
      <c r="C452" s="26" t="s">
        <v>77</v>
      </c>
      <c r="D452" s="11" t="b">
        <v>0</v>
      </c>
      <c r="E452" s="71">
        <v>45508.0</v>
      </c>
    </row>
    <row r="453">
      <c r="B453" s="70" t="s">
        <v>51</v>
      </c>
      <c r="C453" s="72"/>
      <c r="D453" s="11" t="b">
        <v>0</v>
      </c>
      <c r="E453" s="71">
        <v>45508.0</v>
      </c>
    </row>
    <row r="454">
      <c r="B454" s="70" t="s">
        <v>102</v>
      </c>
      <c r="C454" s="26" t="s">
        <v>79</v>
      </c>
      <c r="D454" s="11" t="b">
        <v>0</v>
      </c>
      <c r="E454" s="71">
        <v>45508.0</v>
      </c>
    </row>
    <row r="455">
      <c r="B455" s="70" t="s">
        <v>60</v>
      </c>
      <c r="C455" s="72"/>
      <c r="D455" s="11" t="b">
        <v>0</v>
      </c>
      <c r="E455" s="71">
        <v>45508.0</v>
      </c>
    </row>
    <row r="456">
      <c r="B456" s="70" t="s">
        <v>61</v>
      </c>
      <c r="C456" s="26" t="s">
        <v>109</v>
      </c>
      <c r="D456" s="11" t="b">
        <v>0</v>
      </c>
      <c r="E456" s="71">
        <v>45508.0</v>
      </c>
    </row>
    <row r="457">
      <c r="B457" s="70" t="s">
        <v>64</v>
      </c>
      <c r="C457" s="26" t="s">
        <v>52</v>
      </c>
      <c r="D457" s="11" t="b">
        <v>1</v>
      </c>
      <c r="E457" s="71">
        <v>45508.0</v>
      </c>
    </row>
    <row r="458">
      <c r="B458" s="70" t="s">
        <v>68</v>
      </c>
      <c r="C458" s="26" t="s">
        <v>27</v>
      </c>
      <c r="D458" s="11" t="b">
        <v>0</v>
      </c>
      <c r="E458" s="71">
        <v>45508.0</v>
      </c>
    </row>
    <row r="459">
      <c r="B459" s="70" t="s">
        <v>70</v>
      </c>
      <c r="C459" s="26" t="s">
        <v>16</v>
      </c>
      <c r="D459" s="11" t="b">
        <v>0</v>
      </c>
      <c r="E459" s="71">
        <v>45508.0</v>
      </c>
    </row>
    <row r="460">
      <c r="B460" s="70" t="s">
        <v>72</v>
      </c>
      <c r="C460" s="72"/>
      <c r="D460" s="11" t="b">
        <v>0</v>
      </c>
      <c r="E460" s="71">
        <v>45508.0</v>
      </c>
    </row>
    <row r="461">
      <c r="B461" s="70" t="s">
        <v>14</v>
      </c>
      <c r="C461" s="26" t="s">
        <v>15</v>
      </c>
      <c r="D461" s="11" t="b">
        <v>1</v>
      </c>
      <c r="E461" s="71">
        <v>45515.0</v>
      </c>
    </row>
    <row r="462">
      <c r="B462" s="70" t="s">
        <v>111</v>
      </c>
      <c r="C462" s="26" t="s">
        <v>40</v>
      </c>
      <c r="D462" s="11" t="b">
        <v>0</v>
      </c>
      <c r="E462" s="71">
        <v>45515.0</v>
      </c>
    </row>
    <row r="463">
      <c r="B463" s="70" t="s">
        <v>36</v>
      </c>
      <c r="C463" s="26" t="s">
        <v>27</v>
      </c>
      <c r="D463" s="11" t="b">
        <v>0</v>
      </c>
      <c r="E463" s="71">
        <v>45515.0</v>
      </c>
    </row>
    <row r="464">
      <c r="B464" s="70" t="s">
        <v>39</v>
      </c>
      <c r="C464" s="26" t="s">
        <v>77</v>
      </c>
      <c r="D464" s="11" t="b">
        <v>1</v>
      </c>
      <c r="E464" s="71">
        <v>45515.0</v>
      </c>
    </row>
    <row r="465">
      <c r="B465" s="70" t="s">
        <v>42</v>
      </c>
      <c r="C465" s="72"/>
      <c r="D465" s="11" t="b">
        <v>0</v>
      </c>
      <c r="E465" s="71">
        <v>45515.0</v>
      </c>
    </row>
    <row r="466">
      <c r="B466" s="70" t="s">
        <v>102</v>
      </c>
      <c r="C466" s="26" t="s">
        <v>79</v>
      </c>
      <c r="D466" s="11" t="b">
        <v>1</v>
      </c>
      <c r="E466" s="71">
        <v>45515.0</v>
      </c>
    </row>
    <row r="467">
      <c r="B467" s="70" t="s">
        <v>46</v>
      </c>
      <c r="C467" s="26" t="s">
        <v>52</v>
      </c>
      <c r="D467" s="11" t="b">
        <v>0</v>
      </c>
      <c r="E467" s="71">
        <v>45515.0</v>
      </c>
    </row>
    <row r="468">
      <c r="B468" s="70" t="s">
        <v>49</v>
      </c>
      <c r="C468" s="72"/>
      <c r="D468" s="11" t="b">
        <v>0</v>
      </c>
      <c r="E468" s="71">
        <v>45515.0</v>
      </c>
    </row>
    <row r="469">
      <c r="B469" s="70" t="s">
        <v>51</v>
      </c>
      <c r="C469" s="72"/>
      <c r="D469" s="11" t="b">
        <v>0</v>
      </c>
      <c r="E469" s="71">
        <v>45515.0</v>
      </c>
    </row>
    <row r="470">
      <c r="B470" s="70" t="s">
        <v>60</v>
      </c>
      <c r="C470" s="26" t="s">
        <v>40</v>
      </c>
      <c r="D470" s="11" t="b">
        <v>0</v>
      </c>
      <c r="E470" s="71">
        <v>45515.0</v>
      </c>
    </row>
    <row r="471">
      <c r="B471" s="70" t="s">
        <v>61</v>
      </c>
      <c r="C471" s="26" t="s">
        <v>33</v>
      </c>
      <c r="D471" s="11" t="b">
        <v>0</v>
      </c>
      <c r="E471" s="71">
        <v>45515.0</v>
      </c>
    </row>
    <row r="472">
      <c r="B472" s="70" t="s">
        <v>64</v>
      </c>
      <c r="C472" s="72"/>
      <c r="D472" s="11" t="b">
        <v>0</v>
      </c>
      <c r="E472" s="71">
        <v>45515.0</v>
      </c>
    </row>
    <row r="473">
      <c r="B473" s="70" t="s">
        <v>68</v>
      </c>
      <c r="C473" s="26" t="s">
        <v>77</v>
      </c>
      <c r="D473" s="11" t="b">
        <v>0</v>
      </c>
      <c r="E473" s="71">
        <v>45515.0</v>
      </c>
    </row>
    <row r="474">
      <c r="B474" s="70" t="s">
        <v>70</v>
      </c>
      <c r="C474" s="26" t="s">
        <v>79</v>
      </c>
      <c r="D474" s="11" t="b">
        <v>0</v>
      </c>
      <c r="E474" s="71">
        <v>45515.0</v>
      </c>
    </row>
    <row r="475">
      <c r="B475" s="70" t="s">
        <v>72</v>
      </c>
      <c r="C475" s="72"/>
      <c r="D475" s="11" t="b">
        <v>0</v>
      </c>
      <c r="E475" s="71">
        <v>45515.0</v>
      </c>
    </row>
    <row r="476">
      <c r="B476" s="70" t="s">
        <v>14</v>
      </c>
      <c r="C476" s="26" t="s">
        <v>15</v>
      </c>
      <c r="D476" s="11" t="b">
        <v>1</v>
      </c>
      <c r="E476" s="71">
        <v>45522.0</v>
      </c>
    </row>
    <row r="477">
      <c r="B477" s="70" t="s">
        <v>96</v>
      </c>
      <c r="C477" s="26" t="s">
        <v>77</v>
      </c>
      <c r="D477" s="11" t="b">
        <v>1</v>
      </c>
      <c r="E477" s="71">
        <v>45522.0</v>
      </c>
    </row>
    <row r="478">
      <c r="B478" s="70" t="s">
        <v>36</v>
      </c>
      <c r="C478" s="26" t="s">
        <v>40</v>
      </c>
      <c r="D478" s="11" t="b">
        <v>1</v>
      </c>
      <c r="E478" s="71">
        <v>45522.0</v>
      </c>
    </row>
    <row r="479">
      <c r="B479" s="70" t="s">
        <v>39</v>
      </c>
      <c r="C479" s="26" t="s">
        <v>25</v>
      </c>
      <c r="D479" s="11" t="b">
        <v>1</v>
      </c>
      <c r="E479" s="71">
        <v>45522.0</v>
      </c>
    </row>
    <row r="480">
      <c r="B480" s="70" t="s">
        <v>112</v>
      </c>
      <c r="C480" s="26" t="s">
        <v>52</v>
      </c>
      <c r="D480" s="11" t="b">
        <v>1</v>
      </c>
      <c r="E480" s="71">
        <v>45522.0</v>
      </c>
    </row>
    <row r="481">
      <c r="B481" s="70" t="s">
        <v>102</v>
      </c>
      <c r="C481" s="26" t="s">
        <v>79</v>
      </c>
      <c r="D481" s="11" t="b">
        <v>1</v>
      </c>
      <c r="E481" s="71">
        <v>45522.0</v>
      </c>
    </row>
    <row r="482">
      <c r="B482" s="70" t="s">
        <v>46</v>
      </c>
      <c r="C482" s="72"/>
      <c r="D482" s="11" t="b">
        <v>0</v>
      </c>
      <c r="E482" s="71">
        <v>45522.0</v>
      </c>
    </row>
    <row r="483">
      <c r="B483" s="70" t="s">
        <v>49</v>
      </c>
      <c r="C483" s="26" t="s">
        <v>32</v>
      </c>
      <c r="D483" s="11" t="b">
        <v>1</v>
      </c>
      <c r="E483" s="71">
        <v>45522.0</v>
      </c>
    </row>
    <row r="484">
      <c r="B484" s="70" t="s">
        <v>51</v>
      </c>
      <c r="C484" s="26" t="s">
        <v>35</v>
      </c>
      <c r="D484" s="11" t="b">
        <v>1</v>
      </c>
      <c r="E484" s="71">
        <v>45522.0</v>
      </c>
    </row>
    <row r="485">
      <c r="B485" s="70" t="s">
        <v>60</v>
      </c>
      <c r="C485" s="26" t="s">
        <v>15</v>
      </c>
      <c r="D485" s="11" t="b">
        <v>0</v>
      </c>
      <c r="E485" s="71">
        <v>45522.0</v>
      </c>
    </row>
    <row r="486">
      <c r="B486" s="70" t="s">
        <v>61</v>
      </c>
      <c r="C486" s="72"/>
      <c r="D486" s="11" t="b">
        <v>0</v>
      </c>
      <c r="E486" s="71">
        <v>45522.0</v>
      </c>
    </row>
    <row r="487">
      <c r="B487" s="70" t="s">
        <v>64</v>
      </c>
      <c r="C487" s="26" t="s">
        <v>52</v>
      </c>
      <c r="D487" s="11" t="b">
        <v>1</v>
      </c>
      <c r="E487" s="71">
        <v>45522.0</v>
      </c>
    </row>
    <row r="488">
      <c r="B488" s="70" t="s">
        <v>68</v>
      </c>
      <c r="C488" s="26" t="s">
        <v>27</v>
      </c>
      <c r="D488" s="11" t="b">
        <v>0</v>
      </c>
      <c r="E488" s="71">
        <v>45522.0</v>
      </c>
    </row>
    <row r="489">
      <c r="B489" s="70" t="s">
        <v>70</v>
      </c>
      <c r="C489" s="26" t="s">
        <v>16</v>
      </c>
      <c r="D489" s="11" t="b">
        <v>1</v>
      </c>
      <c r="E489" s="71">
        <v>45522.0</v>
      </c>
    </row>
    <row r="490">
      <c r="B490" s="70" t="s">
        <v>72</v>
      </c>
      <c r="C490" s="72"/>
      <c r="D490" s="11" t="b">
        <v>0</v>
      </c>
      <c r="E490" s="71">
        <v>45522.0</v>
      </c>
    </row>
    <row r="491">
      <c r="B491" s="70" t="s">
        <v>14</v>
      </c>
      <c r="C491" s="26" t="s">
        <v>15</v>
      </c>
      <c r="D491" s="11" t="b">
        <v>1</v>
      </c>
      <c r="E491" s="71">
        <v>45529.0</v>
      </c>
    </row>
    <row r="492">
      <c r="B492" s="70" t="s">
        <v>92</v>
      </c>
      <c r="C492" s="72"/>
      <c r="D492" s="11" t="b">
        <v>0</v>
      </c>
      <c r="E492" s="71">
        <v>45529.0</v>
      </c>
    </row>
    <row r="493">
      <c r="B493" s="70" t="s">
        <v>31</v>
      </c>
      <c r="C493" s="26" t="s">
        <v>32</v>
      </c>
      <c r="D493" s="11" t="b">
        <v>1</v>
      </c>
      <c r="E493" s="71">
        <v>45529.0</v>
      </c>
    </row>
    <row r="494">
      <c r="B494" s="70" t="s">
        <v>36</v>
      </c>
      <c r="C494" s="26" t="s">
        <v>35</v>
      </c>
      <c r="D494" s="11" t="b">
        <v>0</v>
      </c>
      <c r="E494" s="71">
        <v>45529.0</v>
      </c>
    </row>
    <row r="495">
      <c r="B495" s="70" t="s">
        <v>39</v>
      </c>
      <c r="C495" s="26" t="s">
        <v>40</v>
      </c>
      <c r="D495" s="11" t="b">
        <v>0</v>
      </c>
      <c r="E495" s="71">
        <v>45529.0</v>
      </c>
    </row>
    <row r="496">
      <c r="B496" s="70" t="s">
        <v>42</v>
      </c>
      <c r="C496" s="26" t="s">
        <v>27</v>
      </c>
      <c r="D496" s="11" t="b">
        <v>0</v>
      </c>
      <c r="E496" s="71">
        <v>45529.0</v>
      </c>
    </row>
    <row r="497">
      <c r="B497" s="70" t="s">
        <v>102</v>
      </c>
      <c r="C497" s="26" t="s">
        <v>79</v>
      </c>
      <c r="D497" s="11" t="b">
        <v>0</v>
      </c>
      <c r="E497" s="71">
        <v>45529.0</v>
      </c>
    </row>
    <row r="498">
      <c r="B498" s="70" t="s">
        <v>46</v>
      </c>
      <c r="C498" s="26" t="s">
        <v>25</v>
      </c>
      <c r="D498" s="11" t="b">
        <v>1</v>
      </c>
      <c r="E498" s="71">
        <v>45529.0</v>
      </c>
    </row>
    <row r="499">
      <c r="B499" s="70" t="s">
        <v>49</v>
      </c>
      <c r="C499" s="26" t="s">
        <v>52</v>
      </c>
      <c r="D499" s="11" t="b">
        <v>1</v>
      </c>
      <c r="E499" s="71">
        <v>45529.0</v>
      </c>
    </row>
    <row r="500">
      <c r="B500" s="70" t="s">
        <v>51</v>
      </c>
      <c r="C500" s="26" t="s">
        <v>77</v>
      </c>
      <c r="D500" s="11" t="b">
        <v>1</v>
      </c>
      <c r="E500" s="71">
        <v>45529.0</v>
      </c>
    </row>
    <row r="501">
      <c r="B501" s="70" t="s">
        <v>60</v>
      </c>
      <c r="C501" s="26" t="s">
        <v>25</v>
      </c>
      <c r="D501" s="11" t="b">
        <v>0</v>
      </c>
      <c r="E501" s="71">
        <v>45529.0</v>
      </c>
    </row>
    <row r="502">
      <c r="B502" s="70" t="s">
        <v>61</v>
      </c>
      <c r="C502" s="26" t="s">
        <v>109</v>
      </c>
      <c r="D502" s="11" t="b">
        <v>0</v>
      </c>
      <c r="E502" s="71">
        <v>45529.0</v>
      </c>
    </row>
    <row r="503">
      <c r="B503" s="70" t="s">
        <v>64</v>
      </c>
      <c r="C503" s="26" t="s">
        <v>30</v>
      </c>
      <c r="D503" s="11" t="b">
        <v>0</v>
      </c>
      <c r="E503" s="71">
        <v>45529.0</v>
      </c>
    </row>
    <row r="504">
      <c r="B504" s="70" t="s">
        <v>68</v>
      </c>
      <c r="C504" s="26" t="s">
        <v>77</v>
      </c>
      <c r="D504" s="11" t="b">
        <v>1</v>
      </c>
      <c r="E504" s="71">
        <v>45529.0</v>
      </c>
    </row>
    <row r="505">
      <c r="B505" s="70" t="s">
        <v>70</v>
      </c>
      <c r="C505" s="26" t="s">
        <v>79</v>
      </c>
      <c r="D505" s="11" t="b">
        <v>0</v>
      </c>
      <c r="E505" s="71">
        <v>45529.0</v>
      </c>
    </row>
    <row r="506">
      <c r="B506" s="70" t="s">
        <v>72</v>
      </c>
      <c r="C506" s="72"/>
      <c r="D506" s="11" t="b">
        <v>0</v>
      </c>
      <c r="E506" s="71">
        <v>45529.0</v>
      </c>
    </row>
    <row r="507">
      <c r="B507" s="70" t="s">
        <v>14</v>
      </c>
      <c r="C507" s="26" t="s">
        <v>15</v>
      </c>
      <c r="D507" s="11" t="b">
        <v>1</v>
      </c>
      <c r="E507" s="71">
        <v>45536.0</v>
      </c>
    </row>
    <row r="508">
      <c r="B508" s="70" t="s">
        <v>92</v>
      </c>
      <c r="C508" s="26" t="s">
        <v>32</v>
      </c>
      <c r="D508" s="11" t="b">
        <v>1</v>
      </c>
      <c r="E508" s="71">
        <v>45536.0</v>
      </c>
    </row>
    <row r="509">
      <c r="B509" s="70" t="s">
        <v>31</v>
      </c>
      <c r="C509" s="26" t="s">
        <v>27</v>
      </c>
      <c r="D509" s="11" t="b">
        <v>0</v>
      </c>
      <c r="E509" s="71">
        <v>45536.0</v>
      </c>
    </row>
    <row r="510">
      <c r="B510" s="70" t="s">
        <v>36</v>
      </c>
      <c r="C510" s="26" t="s">
        <v>52</v>
      </c>
      <c r="D510" s="11" t="b">
        <v>0</v>
      </c>
      <c r="E510" s="71">
        <v>45536.0</v>
      </c>
    </row>
    <row r="511">
      <c r="B511" s="70" t="s">
        <v>39</v>
      </c>
      <c r="C511" s="72"/>
      <c r="D511" s="11" t="b">
        <v>0</v>
      </c>
      <c r="E511" s="71">
        <v>45536.0</v>
      </c>
    </row>
    <row r="512">
      <c r="B512" s="70" t="s">
        <v>42</v>
      </c>
      <c r="C512" s="26" t="s">
        <v>40</v>
      </c>
      <c r="D512" s="11" t="b">
        <v>0</v>
      </c>
      <c r="E512" s="71">
        <v>45536.0</v>
      </c>
    </row>
    <row r="513">
      <c r="B513" s="70" t="s">
        <v>102</v>
      </c>
      <c r="C513" s="26" t="s">
        <v>79</v>
      </c>
      <c r="D513" s="11" t="b">
        <v>1</v>
      </c>
      <c r="E513" s="71">
        <v>45536.0</v>
      </c>
    </row>
    <row r="514">
      <c r="B514" s="70" t="s">
        <v>46</v>
      </c>
      <c r="C514" s="26" t="s">
        <v>47</v>
      </c>
      <c r="D514" s="11" t="b">
        <v>1</v>
      </c>
      <c r="E514" s="71">
        <v>45536.0</v>
      </c>
    </row>
    <row r="515">
      <c r="B515" s="70" t="s">
        <v>49</v>
      </c>
      <c r="C515" s="26" t="s">
        <v>77</v>
      </c>
      <c r="D515" s="11" t="b">
        <v>1</v>
      </c>
      <c r="E515" s="71">
        <v>45536.0</v>
      </c>
    </row>
    <row r="516">
      <c r="B516" s="70" t="s">
        <v>51</v>
      </c>
      <c r="C516" s="26" t="s">
        <v>25</v>
      </c>
      <c r="D516" s="11" t="b">
        <v>0</v>
      </c>
      <c r="E516" s="71">
        <v>45536.0</v>
      </c>
    </row>
    <row r="517">
      <c r="B517" s="70" t="s">
        <v>60</v>
      </c>
      <c r="C517" s="26" t="s">
        <v>40</v>
      </c>
      <c r="D517" s="11" t="b">
        <v>0</v>
      </c>
      <c r="E517" s="71">
        <v>45536.0</v>
      </c>
    </row>
    <row r="518">
      <c r="B518" s="70" t="s">
        <v>61</v>
      </c>
      <c r="C518" s="26" t="s">
        <v>33</v>
      </c>
      <c r="D518" s="11" t="b">
        <v>1</v>
      </c>
      <c r="E518" s="71">
        <v>45536.0</v>
      </c>
    </row>
    <row r="519">
      <c r="B519" s="70" t="s">
        <v>64</v>
      </c>
      <c r="C519" s="26" t="s">
        <v>35</v>
      </c>
      <c r="D519" s="11" t="b">
        <v>0</v>
      </c>
      <c r="E519" s="71">
        <v>45536.0</v>
      </c>
    </row>
    <row r="520">
      <c r="B520" s="70" t="s">
        <v>68</v>
      </c>
      <c r="C520" s="26" t="s">
        <v>27</v>
      </c>
      <c r="D520" s="11" t="b">
        <v>0</v>
      </c>
      <c r="E520" s="71">
        <v>45536.0</v>
      </c>
    </row>
    <row r="521">
      <c r="B521" s="70" t="s">
        <v>70</v>
      </c>
      <c r="C521" s="26" t="s">
        <v>16</v>
      </c>
      <c r="D521" s="11" t="b">
        <v>0</v>
      </c>
      <c r="E521" s="71">
        <v>45536.0</v>
      </c>
    </row>
    <row r="522">
      <c r="B522" s="70" t="s">
        <v>72</v>
      </c>
      <c r="C522" s="72"/>
      <c r="D522" s="11" t="b">
        <v>0</v>
      </c>
      <c r="E522" s="71">
        <v>45536.0</v>
      </c>
    </row>
    <row r="523">
      <c r="B523" s="70" t="s">
        <v>14</v>
      </c>
      <c r="C523" s="26" t="s">
        <v>15</v>
      </c>
      <c r="D523" s="11" t="b">
        <v>1</v>
      </c>
      <c r="E523" s="71">
        <v>45543.0</v>
      </c>
    </row>
    <row r="524">
      <c r="B524" s="70" t="s">
        <v>92</v>
      </c>
      <c r="C524" s="26" t="s">
        <v>25</v>
      </c>
      <c r="D524" s="11" t="b">
        <v>0</v>
      </c>
      <c r="E524" s="71">
        <v>45543.0</v>
      </c>
    </row>
    <row r="525">
      <c r="B525" s="70" t="s">
        <v>31</v>
      </c>
      <c r="C525" s="26" t="s">
        <v>113</v>
      </c>
      <c r="D525" s="11" t="b">
        <v>1</v>
      </c>
      <c r="E525" s="71">
        <v>45543.0</v>
      </c>
    </row>
    <row r="526">
      <c r="B526" s="70" t="s">
        <v>36</v>
      </c>
      <c r="C526" s="26" t="s">
        <v>77</v>
      </c>
      <c r="D526" s="11" t="b">
        <v>0</v>
      </c>
      <c r="E526" s="71">
        <v>45543.0</v>
      </c>
    </row>
    <row r="527">
      <c r="B527" s="70" t="s">
        <v>39</v>
      </c>
      <c r="C527" s="26" t="s">
        <v>32</v>
      </c>
      <c r="D527" s="11" t="b">
        <v>1</v>
      </c>
      <c r="E527" s="71">
        <v>45543.0</v>
      </c>
    </row>
    <row r="528">
      <c r="B528" s="70" t="s">
        <v>42</v>
      </c>
      <c r="C528" s="26" t="s">
        <v>47</v>
      </c>
      <c r="D528" s="11" t="b">
        <v>1</v>
      </c>
      <c r="E528" s="71">
        <v>45543.0</v>
      </c>
    </row>
    <row r="529">
      <c r="B529" s="70" t="s">
        <v>102</v>
      </c>
      <c r="C529" s="26" t="s">
        <v>114</v>
      </c>
      <c r="D529" s="11" t="b">
        <v>0</v>
      </c>
      <c r="E529" s="71">
        <v>45543.0</v>
      </c>
    </row>
    <row r="530">
      <c r="B530" s="70" t="s">
        <v>46</v>
      </c>
      <c r="C530" s="26" t="s">
        <v>115</v>
      </c>
      <c r="D530" s="11" t="b">
        <v>1</v>
      </c>
      <c r="E530" s="71">
        <v>45543.0</v>
      </c>
    </row>
    <row r="531">
      <c r="B531" s="70" t="s">
        <v>49</v>
      </c>
      <c r="C531" s="26" t="s">
        <v>27</v>
      </c>
      <c r="D531" s="11" t="b">
        <v>0</v>
      </c>
      <c r="E531" s="71">
        <v>45543.0</v>
      </c>
    </row>
    <row r="532">
      <c r="B532" s="70" t="s">
        <v>51</v>
      </c>
      <c r="C532" s="26" t="s">
        <v>40</v>
      </c>
      <c r="D532" s="11" t="b">
        <v>0</v>
      </c>
      <c r="E532" s="71">
        <v>45543.0</v>
      </c>
    </row>
    <row r="533">
      <c r="B533" s="70" t="s">
        <v>60</v>
      </c>
      <c r="C533" s="26" t="s">
        <v>32</v>
      </c>
      <c r="D533" s="11" t="b">
        <v>1</v>
      </c>
      <c r="E533" s="71">
        <v>45543.0</v>
      </c>
    </row>
    <row r="534">
      <c r="B534" s="70" t="s">
        <v>61</v>
      </c>
      <c r="C534" s="26" t="s">
        <v>115</v>
      </c>
      <c r="D534" s="11" t="b">
        <v>1</v>
      </c>
      <c r="E534" s="71">
        <v>45543.0</v>
      </c>
    </row>
    <row r="535">
      <c r="B535" s="70" t="s">
        <v>64</v>
      </c>
      <c r="C535" s="26" t="s">
        <v>30</v>
      </c>
      <c r="D535" s="11" t="b">
        <v>0</v>
      </c>
      <c r="E535" s="71">
        <v>45543.0</v>
      </c>
    </row>
    <row r="536">
      <c r="B536" s="70" t="s">
        <v>68</v>
      </c>
      <c r="C536" s="26" t="s">
        <v>77</v>
      </c>
      <c r="D536" s="11" t="b">
        <v>0</v>
      </c>
      <c r="E536" s="71">
        <v>45543.0</v>
      </c>
    </row>
    <row r="537">
      <c r="B537" s="70" t="s">
        <v>70</v>
      </c>
      <c r="C537" s="26" t="s">
        <v>113</v>
      </c>
      <c r="D537" s="11" t="b">
        <v>1</v>
      </c>
      <c r="E537" s="71">
        <v>45543.0</v>
      </c>
    </row>
    <row r="538">
      <c r="B538" s="70" t="s">
        <v>72</v>
      </c>
      <c r="C538" s="26" t="s">
        <v>53</v>
      </c>
      <c r="D538" s="11" t="b">
        <v>0</v>
      </c>
      <c r="E538" s="71">
        <v>45543.0</v>
      </c>
    </row>
    <row r="539">
      <c r="B539" s="70" t="s">
        <v>14</v>
      </c>
      <c r="C539" s="26" t="s">
        <v>15</v>
      </c>
      <c r="D539" s="11" t="b">
        <v>1</v>
      </c>
      <c r="E539" s="71">
        <v>45550.0</v>
      </c>
    </row>
    <row r="540">
      <c r="B540" s="70" t="s">
        <v>92</v>
      </c>
      <c r="C540" s="26" t="s">
        <v>114</v>
      </c>
      <c r="D540" s="11" t="b">
        <v>0</v>
      </c>
      <c r="E540" s="71">
        <v>45550.0</v>
      </c>
    </row>
    <row r="541">
      <c r="B541" s="70" t="s">
        <v>31</v>
      </c>
      <c r="C541" s="26" t="s">
        <v>32</v>
      </c>
      <c r="D541" s="11" t="b">
        <v>1</v>
      </c>
      <c r="E541" s="71">
        <v>45550.0</v>
      </c>
    </row>
    <row r="542">
      <c r="B542" s="70" t="s">
        <v>36</v>
      </c>
      <c r="C542" s="26" t="s">
        <v>25</v>
      </c>
      <c r="D542" s="11" t="b">
        <v>0</v>
      </c>
      <c r="E542" s="71">
        <v>45550.0</v>
      </c>
    </row>
    <row r="543">
      <c r="B543" s="70" t="s">
        <v>39</v>
      </c>
      <c r="C543" s="26" t="s">
        <v>40</v>
      </c>
      <c r="D543" s="11" t="b">
        <v>0</v>
      </c>
      <c r="E543" s="71">
        <v>45550.0</v>
      </c>
    </row>
    <row r="544">
      <c r="B544" s="70" t="s">
        <v>42</v>
      </c>
      <c r="C544" s="26" t="s">
        <v>27</v>
      </c>
      <c r="D544" s="11" t="b">
        <v>0</v>
      </c>
      <c r="E544" s="71">
        <v>45550.0</v>
      </c>
    </row>
    <row r="545">
      <c r="B545" s="70" t="s">
        <v>102</v>
      </c>
      <c r="C545" s="26" t="s">
        <v>43</v>
      </c>
      <c r="D545" s="11" t="b">
        <v>1</v>
      </c>
      <c r="E545" s="71">
        <v>45550.0</v>
      </c>
    </row>
    <row r="546">
      <c r="B546" s="70" t="s">
        <v>46</v>
      </c>
      <c r="C546" s="72"/>
      <c r="D546" s="11" t="b">
        <v>0</v>
      </c>
      <c r="E546" s="71">
        <v>45550.0</v>
      </c>
    </row>
    <row r="547">
      <c r="B547" s="70" t="s">
        <v>49</v>
      </c>
      <c r="C547" s="26" t="s">
        <v>47</v>
      </c>
      <c r="D547" s="11" t="b">
        <v>1</v>
      </c>
      <c r="E547" s="71">
        <v>45550.0</v>
      </c>
    </row>
    <row r="548">
      <c r="B548" s="70" t="s">
        <v>51</v>
      </c>
      <c r="C548" s="26" t="s">
        <v>77</v>
      </c>
      <c r="D548" s="11" t="b">
        <v>0</v>
      </c>
      <c r="E548" s="71">
        <v>45550.0</v>
      </c>
    </row>
    <row r="549">
      <c r="B549" s="70" t="s">
        <v>60</v>
      </c>
      <c r="C549" s="26" t="s">
        <v>25</v>
      </c>
      <c r="D549" s="11" t="b">
        <v>1</v>
      </c>
      <c r="E549" s="71">
        <v>45550.0</v>
      </c>
    </row>
    <row r="550">
      <c r="B550" s="70" t="s">
        <v>61</v>
      </c>
      <c r="C550" s="26" t="s">
        <v>33</v>
      </c>
      <c r="D550" s="11" t="b">
        <v>1</v>
      </c>
      <c r="E550" s="71">
        <v>45550.0</v>
      </c>
    </row>
    <row r="551">
      <c r="B551" s="70" t="s">
        <v>64</v>
      </c>
      <c r="C551" s="26" t="s">
        <v>35</v>
      </c>
      <c r="D551" s="11" t="b">
        <v>0</v>
      </c>
      <c r="E551" s="71">
        <v>45550.0</v>
      </c>
    </row>
    <row r="552">
      <c r="B552" s="70" t="s">
        <v>68</v>
      </c>
      <c r="C552" s="26" t="s">
        <v>27</v>
      </c>
      <c r="D552" s="11" t="b">
        <v>0</v>
      </c>
      <c r="E552" s="71">
        <v>45550.0</v>
      </c>
    </row>
    <row r="553">
      <c r="B553" s="70" t="s">
        <v>70</v>
      </c>
      <c r="C553" s="26" t="s">
        <v>16</v>
      </c>
      <c r="D553" s="11" t="b">
        <v>0</v>
      </c>
      <c r="E553" s="71">
        <v>45550.0</v>
      </c>
    </row>
    <row r="554">
      <c r="B554" s="70" t="s">
        <v>72</v>
      </c>
      <c r="C554" s="26" t="s">
        <v>43</v>
      </c>
      <c r="D554" s="11" t="b">
        <v>1</v>
      </c>
      <c r="E554" s="71">
        <v>45550.0</v>
      </c>
    </row>
    <row r="555">
      <c r="B555" s="70" t="s">
        <v>14</v>
      </c>
      <c r="C555" s="26" t="s">
        <v>15</v>
      </c>
      <c r="D555" s="11" t="b">
        <v>1</v>
      </c>
      <c r="E555" s="71">
        <v>45557.0</v>
      </c>
    </row>
    <row r="556">
      <c r="B556" s="70" t="s">
        <v>92</v>
      </c>
      <c r="C556" s="72"/>
      <c r="D556" s="11" t="b">
        <v>0</v>
      </c>
      <c r="E556" s="71">
        <v>45557.0</v>
      </c>
    </row>
    <row r="557">
      <c r="B557" s="70" t="s">
        <v>31</v>
      </c>
      <c r="C557" s="26" t="s">
        <v>25</v>
      </c>
      <c r="D557" s="11" t="b">
        <v>1</v>
      </c>
      <c r="E557" s="71">
        <v>45557.0</v>
      </c>
    </row>
    <row r="558">
      <c r="B558" s="70" t="s">
        <v>36</v>
      </c>
      <c r="C558" s="26" t="s">
        <v>43</v>
      </c>
      <c r="D558" s="11" t="b">
        <v>0</v>
      </c>
      <c r="E558" s="71">
        <v>45557.0</v>
      </c>
    </row>
    <row r="559">
      <c r="B559" s="70" t="s">
        <v>39</v>
      </c>
      <c r="C559" s="26" t="s">
        <v>27</v>
      </c>
      <c r="D559" s="11" t="b">
        <v>0</v>
      </c>
      <c r="E559" s="71">
        <v>45557.0</v>
      </c>
    </row>
    <row r="560">
      <c r="B560" s="70" t="s">
        <v>42</v>
      </c>
      <c r="C560" s="26" t="s">
        <v>77</v>
      </c>
      <c r="D560" s="11" t="b">
        <v>0</v>
      </c>
      <c r="E560" s="71">
        <v>45557.0</v>
      </c>
    </row>
    <row r="561">
      <c r="B561" s="70" t="s">
        <v>102</v>
      </c>
      <c r="C561" s="26" t="s">
        <v>47</v>
      </c>
      <c r="D561" s="11" t="b">
        <v>1</v>
      </c>
      <c r="E561" s="71">
        <v>45557.0</v>
      </c>
    </row>
    <row r="562">
      <c r="B562" s="70" t="s">
        <v>46</v>
      </c>
      <c r="C562" s="26" t="s">
        <v>32</v>
      </c>
      <c r="D562" s="11" t="b">
        <v>1</v>
      </c>
      <c r="E562" s="71">
        <v>45557.0</v>
      </c>
    </row>
    <row r="563">
      <c r="B563" s="70" t="s">
        <v>49</v>
      </c>
      <c r="C563" s="26" t="s">
        <v>40</v>
      </c>
      <c r="D563" s="11" t="b">
        <v>0</v>
      </c>
      <c r="E563" s="71">
        <v>45557.0</v>
      </c>
    </row>
    <row r="564">
      <c r="B564" s="70" t="s">
        <v>51</v>
      </c>
      <c r="C564" s="26" t="s">
        <v>114</v>
      </c>
      <c r="D564" s="11" t="b">
        <v>0</v>
      </c>
      <c r="E564" s="71">
        <v>45557.0</v>
      </c>
    </row>
    <row r="565">
      <c r="B565" s="70" t="s">
        <v>60</v>
      </c>
      <c r="C565" s="26" t="s">
        <v>50</v>
      </c>
      <c r="D565" s="11" t="b">
        <v>1</v>
      </c>
      <c r="E565" s="71">
        <v>45557.0</v>
      </c>
    </row>
    <row r="566">
      <c r="B566" s="70" t="s">
        <v>61</v>
      </c>
      <c r="C566" s="26" t="s">
        <v>47</v>
      </c>
      <c r="D566" s="11" t="b">
        <v>1</v>
      </c>
      <c r="E566" s="71">
        <v>45557.0</v>
      </c>
    </row>
    <row r="567">
      <c r="B567" s="70" t="s">
        <v>64</v>
      </c>
      <c r="C567" s="26" t="s">
        <v>40</v>
      </c>
      <c r="D567" s="11" t="b">
        <v>0</v>
      </c>
      <c r="E567" s="71">
        <v>45557.0</v>
      </c>
    </row>
    <row r="568">
      <c r="B568" s="70" t="s">
        <v>68</v>
      </c>
      <c r="C568" s="26" t="s">
        <v>77</v>
      </c>
      <c r="D568" s="11" t="b">
        <v>0</v>
      </c>
      <c r="E568" s="71">
        <v>45557.0</v>
      </c>
    </row>
    <row r="569">
      <c r="B569" s="70" t="s">
        <v>70</v>
      </c>
      <c r="C569" s="26" t="s">
        <v>79</v>
      </c>
      <c r="D569" s="11" t="b">
        <v>0</v>
      </c>
      <c r="E569" s="71">
        <v>45557.0</v>
      </c>
    </row>
    <row r="570">
      <c r="B570" s="70" t="s">
        <v>72</v>
      </c>
      <c r="C570" s="26" t="s">
        <v>53</v>
      </c>
      <c r="D570" s="11" t="b">
        <v>1</v>
      </c>
      <c r="E570" s="71">
        <v>45557.0</v>
      </c>
    </row>
    <row r="571">
      <c r="B571" s="70" t="s">
        <v>14</v>
      </c>
      <c r="C571" s="26" t="s">
        <v>15</v>
      </c>
      <c r="D571" s="11" t="b">
        <v>1</v>
      </c>
      <c r="E571" s="71">
        <v>45564.0</v>
      </c>
    </row>
    <row r="572">
      <c r="B572" s="70" t="s">
        <v>92</v>
      </c>
      <c r="C572" s="26" t="s">
        <v>43</v>
      </c>
      <c r="D572" s="11" t="b">
        <v>1</v>
      </c>
      <c r="E572" s="71">
        <v>45564.0</v>
      </c>
    </row>
    <row r="573">
      <c r="B573" s="70" t="s">
        <v>31</v>
      </c>
      <c r="C573" s="26" t="s">
        <v>47</v>
      </c>
      <c r="D573" s="11" t="b">
        <v>1</v>
      </c>
      <c r="E573" s="71">
        <v>45564.0</v>
      </c>
    </row>
    <row r="574">
      <c r="B574" s="70" t="s">
        <v>36</v>
      </c>
      <c r="C574" s="26" t="s">
        <v>114</v>
      </c>
      <c r="D574" s="11" t="b">
        <v>1</v>
      </c>
      <c r="E574" s="71">
        <v>45564.0</v>
      </c>
    </row>
    <row r="575">
      <c r="B575" s="70" t="s">
        <v>39</v>
      </c>
      <c r="C575" s="26" t="s">
        <v>77</v>
      </c>
      <c r="D575" s="11" t="b">
        <v>1</v>
      </c>
      <c r="E575" s="71">
        <v>45564.0</v>
      </c>
    </row>
    <row r="576">
      <c r="B576" s="70" t="s">
        <v>42</v>
      </c>
      <c r="C576" s="26" t="s">
        <v>27</v>
      </c>
      <c r="D576" s="11" t="b">
        <v>0</v>
      </c>
      <c r="E576" s="71">
        <v>45564.0</v>
      </c>
    </row>
    <row r="577">
      <c r="B577" s="70" t="s">
        <v>102</v>
      </c>
      <c r="C577" s="26" t="s">
        <v>32</v>
      </c>
      <c r="D577" s="11" t="b">
        <v>1</v>
      </c>
      <c r="E577" s="71">
        <v>45564.0</v>
      </c>
    </row>
    <row r="578">
      <c r="B578" s="70" t="s">
        <v>46</v>
      </c>
      <c r="C578" s="72"/>
      <c r="D578" s="11" t="b">
        <v>0</v>
      </c>
      <c r="E578" s="71">
        <v>45564.0</v>
      </c>
    </row>
    <row r="579">
      <c r="B579" s="70" t="s">
        <v>49</v>
      </c>
      <c r="C579" s="26" t="s">
        <v>25</v>
      </c>
      <c r="D579" s="11" t="b">
        <v>0</v>
      </c>
      <c r="E579" s="71">
        <v>45564.0</v>
      </c>
    </row>
    <row r="580">
      <c r="B580" s="70" t="s">
        <v>51</v>
      </c>
      <c r="C580" s="26" t="s">
        <v>40</v>
      </c>
      <c r="D580" s="11" t="b">
        <v>0</v>
      </c>
      <c r="E580" s="71">
        <v>45564.0</v>
      </c>
    </row>
    <row r="581">
      <c r="B581" s="70" t="s">
        <v>60</v>
      </c>
      <c r="C581" s="26" t="s">
        <v>32</v>
      </c>
      <c r="D581" s="11" t="b">
        <v>1</v>
      </c>
      <c r="E581" s="71">
        <v>45564.0</v>
      </c>
    </row>
    <row r="582">
      <c r="B582" s="70" t="s">
        <v>61</v>
      </c>
      <c r="C582" s="26" t="s">
        <v>115</v>
      </c>
      <c r="D582" s="11" t="b">
        <v>0</v>
      </c>
      <c r="E582" s="71">
        <v>45564.0</v>
      </c>
    </row>
    <row r="583">
      <c r="B583" s="70" t="s">
        <v>64</v>
      </c>
      <c r="C583" s="26" t="s">
        <v>35</v>
      </c>
      <c r="D583" s="11" t="b">
        <v>1</v>
      </c>
      <c r="E583" s="71">
        <v>45564.0</v>
      </c>
    </row>
    <row r="584">
      <c r="B584" s="70" t="s">
        <v>68</v>
      </c>
      <c r="C584" s="26" t="s">
        <v>27</v>
      </c>
      <c r="D584" s="11" t="b">
        <v>0</v>
      </c>
      <c r="E584" s="71">
        <v>45564.0</v>
      </c>
    </row>
    <row r="585">
      <c r="B585" s="70" t="s">
        <v>70</v>
      </c>
      <c r="C585" s="26" t="s">
        <v>113</v>
      </c>
      <c r="D585" s="11" t="b">
        <v>0</v>
      </c>
      <c r="E585" s="71">
        <v>45564.0</v>
      </c>
    </row>
    <row r="586">
      <c r="B586" s="70" t="s">
        <v>72</v>
      </c>
      <c r="C586" s="26" t="s">
        <v>43</v>
      </c>
      <c r="D586" s="11" t="b">
        <v>1</v>
      </c>
      <c r="E586" s="71">
        <v>45564.0</v>
      </c>
    </row>
    <row r="587">
      <c r="B587" s="70" t="s">
        <v>14</v>
      </c>
      <c r="C587" s="26" t="s">
        <v>15</v>
      </c>
      <c r="D587" s="11" t="b">
        <v>0</v>
      </c>
      <c r="E587" s="71">
        <v>45571.0</v>
      </c>
    </row>
    <row r="588">
      <c r="B588" s="70" t="s">
        <v>92</v>
      </c>
      <c r="C588" s="26" t="s">
        <v>27</v>
      </c>
      <c r="D588" s="11" t="b">
        <v>0</v>
      </c>
      <c r="E588" s="71">
        <v>45571.0</v>
      </c>
    </row>
    <row r="589">
      <c r="B589" s="70" t="s">
        <v>31</v>
      </c>
      <c r="C589" s="26" t="s">
        <v>32</v>
      </c>
      <c r="D589" s="11" t="b">
        <v>1</v>
      </c>
      <c r="E589" s="71">
        <v>45571.0</v>
      </c>
    </row>
    <row r="590">
      <c r="B590" s="70" t="s">
        <v>36</v>
      </c>
      <c r="C590" s="26" t="s">
        <v>25</v>
      </c>
      <c r="D590" s="11" t="b">
        <v>0</v>
      </c>
      <c r="E590" s="71">
        <v>45571.0</v>
      </c>
    </row>
    <row r="591">
      <c r="B591" s="70" t="s">
        <v>39</v>
      </c>
      <c r="C591" s="26" t="s">
        <v>40</v>
      </c>
      <c r="D591" s="11" t="b">
        <v>0</v>
      </c>
      <c r="E591" s="71">
        <v>45571.0</v>
      </c>
    </row>
    <row r="592">
      <c r="B592" s="70" t="s">
        <v>42</v>
      </c>
      <c r="C592" s="26" t="s">
        <v>43</v>
      </c>
      <c r="D592" s="11" t="b">
        <v>1</v>
      </c>
      <c r="E592" s="71">
        <v>45571.0</v>
      </c>
    </row>
    <row r="593">
      <c r="B593" s="70" t="s">
        <v>102</v>
      </c>
      <c r="C593" s="26" t="s">
        <v>47</v>
      </c>
      <c r="D593" s="11" t="b">
        <v>1</v>
      </c>
      <c r="E593" s="71">
        <v>45571.0</v>
      </c>
    </row>
    <row r="594">
      <c r="B594" s="70" t="s">
        <v>46</v>
      </c>
      <c r="C594" s="26" t="s">
        <v>50</v>
      </c>
      <c r="D594" s="11" t="b">
        <v>1</v>
      </c>
      <c r="E594" s="71">
        <v>45571.0</v>
      </c>
    </row>
    <row r="595">
      <c r="B595" s="70" t="s">
        <v>49</v>
      </c>
      <c r="C595" s="26" t="s">
        <v>77</v>
      </c>
      <c r="D595" s="11" t="b">
        <v>0</v>
      </c>
      <c r="E595" s="71">
        <v>45571.0</v>
      </c>
    </row>
    <row r="596">
      <c r="B596" s="70" t="s">
        <v>51</v>
      </c>
      <c r="C596" s="72"/>
      <c r="D596" s="11" t="b">
        <v>0</v>
      </c>
      <c r="E596" s="71">
        <v>45571.0</v>
      </c>
    </row>
    <row r="597">
      <c r="B597" s="70" t="s">
        <v>60</v>
      </c>
      <c r="C597" s="26" t="s">
        <v>25</v>
      </c>
      <c r="D597" s="11" t="b">
        <v>1</v>
      </c>
      <c r="E597" s="71">
        <v>45571.0</v>
      </c>
    </row>
    <row r="598">
      <c r="B598" s="70" t="s">
        <v>61</v>
      </c>
      <c r="C598" s="26" t="s">
        <v>33</v>
      </c>
      <c r="D598" s="11" t="b">
        <v>1</v>
      </c>
      <c r="E598" s="71">
        <v>45571.0</v>
      </c>
    </row>
    <row r="599">
      <c r="B599" s="70" t="s">
        <v>64</v>
      </c>
      <c r="C599" s="26" t="s">
        <v>40</v>
      </c>
      <c r="D599" s="11" t="b">
        <v>0</v>
      </c>
      <c r="E599" s="71">
        <v>45571.0</v>
      </c>
    </row>
    <row r="600">
      <c r="B600" s="70" t="s">
        <v>68</v>
      </c>
      <c r="C600" s="26" t="s">
        <v>77</v>
      </c>
      <c r="D600" s="11" t="b">
        <v>0</v>
      </c>
      <c r="E600" s="71">
        <v>45571.0</v>
      </c>
    </row>
    <row r="601">
      <c r="B601" s="70" t="s">
        <v>70</v>
      </c>
      <c r="C601" s="26" t="s">
        <v>79</v>
      </c>
      <c r="D601" s="11" t="b">
        <v>0</v>
      </c>
      <c r="E601" s="71">
        <v>45571.0</v>
      </c>
    </row>
    <row r="602">
      <c r="B602" s="70" t="s">
        <v>72</v>
      </c>
      <c r="C602" s="26" t="s">
        <v>43</v>
      </c>
      <c r="D602" s="11" t="b">
        <v>1</v>
      </c>
      <c r="E602" s="71">
        <v>45571.0</v>
      </c>
    </row>
    <row r="603">
      <c r="B603" s="70" t="s">
        <v>14</v>
      </c>
      <c r="C603" s="26" t="s">
        <v>15</v>
      </c>
      <c r="D603" s="11" t="b">
        <v>1</v>
      </c>
      <c r="E603" s="71">
        <v>45578.0</v>
      </c>
    </row>
    <row r="604">
      <c r="B604" s="70" t="s">
        <v>92</v>
      </c>
      <c r="C604" s="72"/>
      <c r="D604" s="11" t="b">
        <v>0</v>
      </c>
      <c r="E604" s="71">
        <v>45578.0</v>
      </c>
    </row>
    <row r="605">
      <c r="B605" s="70" t="s">
        <v>31</v>
      </c>
      <c r="C605" s="26" t="s">
        <v>27</v>
      </c>
      <c r="D605" s="11" t="b">
        <v>0</v>
      </c>
      <c r="E605" s="71">
        <v>45578.0</v>
      </c>
    </row>
    <row r="606">
      <c r="B606" s="70" t="s">
        <v>36</v>
      </c>
      <c r="C606" s="26" t="s">
        <v>32</v>
      </c>
      <c r="D606" s="11" t="b">
        <v>1</v>
      </c>
      <c r="E606" s="71">
        <v>45578.0</v>
      </c>
    </row>
    <row r="607">
      <c r="B607" s="70" t="s">
        <v>39</v>
      </c>
      <c r="C607" s="26" t="s">
        <v>25</v>
      </c>
      <c r="D607" s="11" t="b">
        <v>1</v>
      </c>
      <c r="E607" s="71">
        <v>45578.0</v>
      </c>
    </row>
    <row r="608">
      <c r="B608" s="70" t="s">
        <v>42</v>
      </c>
      <c r="C608" s="26" t="s">
        <v>40</v>
      </c>
      <c r="D608" s="11" t="b">
        <v>0</v>
      </c>
      <c r="E608" s="71">
        <v>45578.0</v>
      </c>
    </row>
    <row r="609">
      <c r="B609" s="70" t="s">
        <v>102</v>
      </c>
      <c r="C609" s="26" t="s">
        <v>43</v>
      </c>
      <c r="D609" s="11" t="b">
        <v>1</v>
      </c>
      <c r="E609" s="71">
        <v>45578.0</v>
      </c>
    </row>
    <row r="610">
      <c r="B610" s="70" t="s">
        <v>46</v>
      </c>
      <c r="C610" s="26" t="s">
        <v>47</v>
      </c>
      <c r="D610" s="11" t="b">
        <v>1</v>
      </c>
      <c r="E610" s="71">
        <v>45578.0</v>
      </c>
    </row>
    <row r="611">
      <c r="B611" s="70" t="s">
        <v>49</v>
      </c>
      <c r="C611" s="26" t="s">
        <v>50</v>
      </c>
      <c r="D611" s="11" t="b">
        <v>0</v>
      </c>
      <c r="E611" s="71">
        <v>45578.0</v>
      </c>
    </row>
    <row r="612">
      <c r="B612" s="70" t="s">
        <v>51</v>
      </c>
      <c r="C612" s="26" t="s">
        <v>77</v>
      </c>
      <c r="D612" s="11" t="b">
        <v>0</v>
      </c>
      <c r="E612" s="71">
        <v>45578.0</v>
      </c>
    </row>
    <row r="613">
      <c r="B613" s="70" t="s">
        <v>60</v>
      </c>
      <c r="C613" s="26" t="s">
        <v>32</v>
      </c>
      <c r="D613" s="11" t="b">
        <v>1</v>
      </c>
      <c r="E613" s="71">
        <v>45578.0</v>
      </c>
    </row>
    <row r="614">
      <c r="B614" s="70" t="s">
        <v>61</v>
      </c>
      <c r="C614" s="26" t="s">
        <v>47</v>
      </c>
      <c r="D614" s="11" t="b">
        <v>1</v>
      </c>
      <c r="E614" s="71">
        <v>45578.0</v>
      </c>
    </row>
    <row r="615">
      <c r="B615" s="70" t="s">
        <v>64</v>
      </c>
      <c r="C615" s="26" t="s">
        <v>35</v>
      </c>
      <c r="D615" s="11" t="b">
        <v>0</v>
      </c>
      <c r="E615" s="71">
        <v>45578.0</v>
      </c>
    </row>
    <row r="616">
      <c r="B616" s="70" t="s">
        <v>68</v>
      </c>
      <c r="C616" s="26" t="s">
        <v>27</v>
      </c>
      <c r="D616" s="11" t="b">
        <v>0</v>
      </c>
      <c r="E616" s="71">
        <v>45578.0</v>
      </c>
    </row>
    <row r="617">
      <c r="B617" s="70" t="s">
        <v>70</v>
      </c>
      <c r="C617" s="26" t="s">
        <v>16</v>
      </c>
      <c r="D617" s="11" t="b">
        <v>0</v>
      </c>
      <c r="E617" s="71">
        <v>45578.0</v>
      </c>
    </row>
    <row r="618">
      <c r="B618" s="70" t="s">
        <v>72</v>
      </c>
      <c r="C618" s="26" t="s">
        <v>53</v>
      </c>
      <c r="D618" s="11" t="b">
        <v>0</v>
      </c>
      <c r="E618" s="71">
        <v>45578.0</v>
      </c>
    </row>
    <row r="619">
      <c r="B619" s="70" t="s">
        <v>14</v>
      </c>
      <c r="C619" s="26" t="s">
        <v>15</v>
      </c>
      <c r="D619" s="11" t="b">
        <v>1</v>
      </c>
      <c r="E619" s="71">
        <v>45585.0</v>
      </c>
    </row>
    <row r="620">
      <c r="B620" s="70" t="s">
        <v>92</v>
      </c>
      <c r="C620" s="26" t="s">
        <v>77</v>
      </c>
      <c r="D620" s="11" t="b">
        <v>1</v>
      </c>
      <c r="E620" s="71">
        <v>45585.0</v>
      </c>
    </row>
    <row r="621">
      <c r="B621" s="70" t="s">
        <v>31</v>
      </c>
      <c r="C621" s="72"/>
      <c r="D621" s="11" t="b">
        <v>0</v>
      </c>
      <c r="E621" s="71">
        <v>45585.0</v>
      </c>
    </row>
    <row r="622">
      <c r="B622" s="70" t="s">
        <v>36</v>
      </c>
      <c r="C622" s="26" t="s">
        <v>27</v>
      </c>
      <c r="D622" s="11" t="b">
        <v>0</v>
      </c>
      <c r="E622" s="71">
        <v>45585.0</v>
      </c>
    </row>
    <row r="623">
      <c r="B623" s="70" t="s">
        <v>39</v>
      </c>
      <c r="C623" s="26" t="s">
        <v>32</v>
      </c>
      <c r="D623" s="11" t="b">
        <v>1</v>
      </c>
      <c r="E623" s="71">
        <v>45585.0</v>
      </c>
    </row>
    <row r="624">
      <c r="B624" s="70" t="s">
        <v>42</v>
      </c>
      <c r="C624" s="26" t="s">
        <v>25</v>
      </c>
      <c r="D624" s="11" t="b">
        <v>0</v>
      </c>
      <c r="E624" s="71">
        <v>45585.0</v>
      </c>
    </row>
    <row r="625">
      <c r="B625" s="70" t="s">
        <v>102</v>
      </c>
      <c r="C625" s="26" t="s">
        <v>40</v>
      </c>
      <c r="D625" s="11" t="b">
        <v>0</v>
      </c>
      <c r="E625" s="71">
        <v>45585.0</v>
      </c>
    </row>
    <row r="626">
      <c r="B626" s="70" t="s">
        <v>46</v>
      </c>
      <c r="C626" s="26" t="s">
        <v>43</v>
      </c>
      <c r="D626" s="11" t="b">
        <v>1</v>
      </c>
      <c r="E626" s="71">
        <v>45585.0</v>
      </c>
    </row>
    <row r="627">
      <c r="B627" s="70" t="s">
        <v>49</v>
      </c>
      <c r="C627" s="26" t="s">
        <v>47</v>
      </c>
      <c r="D627" s="11" t="b">
        <v>1</v>
      </c>
      <c r="E627" s="71">
        <v>45585.0</v>
      </c>
    </row>
    <row r="628">
      <c r="B628" s="70" t="s">
        <v>51</v>
      </c>
      <c r="C628" s="26" t="s">
        <v>50</v>
      </c>
      <c r="D628" s="11" t="b">
        <v>0</v>
      </c>
      <c r="E628" s="71">
        <v>45585.0</v>
      </c>
    </row>
    <row r="629">
      <c r="B629" s="70" t="s">
        <v>60</v>
      </c>
      <c r="C629" s="26" t="s">
        <v>50</v>
      </c>
      <c r="D629" s="11" t="b">
        <v>0</v>
      </c>
      <c r="E629" s="71">
        <v>45585.0</v>
      </c>
    </row>
    <row r="630">
      <c r="B630" s="70" t="s">
        <v>61</v>
      </c>
      <c r="C630" s="26" t="s">
        <v>115</v>
      </c>
      <c r="D630" s="11" t="b">
        <v>0</v>
      </c>
      <c r="E630" s="71">
        <v>45585.0</v>
      </c>
    </row>
    <row r="631">
      <c r="B631" s="70" t="s">
        <v>64</v>
      </c>
      <c r="C631" s="26" t="s">
        <v>30</v>
      </c>
      <c r="D631" s="11" t="b">
        <v>0</v>
      </c>
      <c r="E631" s="71">
        <v>45585.0</v>
      </c>
    </row>
    <row r="632">
      <c r="B632" s="70" t="s">
        <v>68</v>
      </c>
      <c r="C632" s="26" t="s">
        <v>77</v>
      </c>
      <c r="D632" s="11" t="b">
        <v>0</v>
      </c>
      <c r="E632" s="71">
        <v>45585.0</v>
      </c>
    </row>
    <row r="633">
      <c r="B633" s="70" t="s">
        <v>70</v>
      </c>
      <c r="C633" s="26" t="s">
        <v>113</v>
      </c>
      <c r="D633" s="11" t="b">
        <v>0</v>
      </c>
      <c r="E633" s="71">
        <v>45585.0</v>
      </c>
    </row>
    <row r="634">
      <c r="B634" s="70" t="s">
        <v>72</v>
      </c>
      <c r="C634" s="26" t="s">
        <v>43</v>
      </c>
      <c r="D634" s="11" t="b">
        <v>1</v>
      </c>
      <c r="E634" s="71">
        <v>45585.0</v>
      </c>
    </row>
    <row r="635">
      <c r="B635" s="70" t="s">
        <v>14</v>
      </c>
      <c r="C635" s="26" t="s">
        <v>15</v>
      </c>
      <c r="D635" s="11" t="b">
        <v>1</v>
      </c>
      <c r="E635" s="71">
        <v>45592.0</v>
      </c>
    </row>
    <row r="636">
      <c r="B636" s="70" t="s">
        <v>92</v>
      </c>
      <c r="C636" s="26" t="s">
        <v>50</v>
      </c>
      <c r="D636" s="11" t="b">
        <v>0</v>
      </c>
      <c r="E636" s="71">
        <v>45592.0</v>
      </c>
    </row>
    <row r="637">
      <c r="B637" s="70" t="s">
        <v>31</v>
      </c>
      <c r="C637" s="26" t="s">
        <v>77</v>
      </c>
      <c r="D637" s="11" t="b">
        <v>1</v>
      </c>
      <c r="E637" s="71">
        <v>45592.0</v>
      </c>
    </row>
    <row r="638">
      <c r="B638" s="70" t="s">
        <v>36</v>
      </c>
      <c r="C638" s="72"/>
      <c r="D638" s="11" t="b">
        <v>0</v>
      </c>
      <c r="E638" s="71">
        <v>45592.0</v>
      </c>
    </row>
    <row r="639">
      <c r="B639" s="70" t="s">
        <v>39</v>
      </c>
      <c r="C639" s="26" t="s">
        <v>27</v>
      </c>
      <c r="D639" s="11" t="b">
        <v>0</v>
      </c>
      <c r="E639" s="71">
        <v>45592.0</v>
      </c>
    </row>
    <row r="640">
      <c r="B640" s="70" t="s">
        <v>42</v>
      </c>
      <c r="C640" s="26" t="s">
        <v>32</v>
      </c>
      <c r="D640" s="11" t="b">
        <v>1</v>
      </c>
      <c r="E640" s="71">
        <v>45592.0</v>
      </c>
    </row>
    <row r="641">
      <c r="B641" s="70" t="s">
        <v>102</v>
      </c>
      <c r="C641" s="26" t="s">
        <v>25</v>
      </c>
      <c r="D641" s="11" t="b">
        <v>0</v>
      </c>
      <c r="E641" s="71">
        <v>45592.0</v>
      </c>
    </row>
    <row r="642">
      <c r="B642" s="70" t="s">
        <v>46</v>
      </c>
      <c r="C642" s="26" t="s">
        <v>40</v>
      </c>
      <c r="D642" s="11" t="b">
        <v>0</v>
      </c>
      <c r="E642" s="71">
        <v>45592.0</v>
      </c>
    </row>
    <row r="643">
      <c r="B643" s="70" t="s">
        <v>49</v>
      </c>
      <c r="C643" s="26" t="s">
        <v>43</v>
      </c>
      <c r="D643" s="11" t="b">
        <v>1</v>
      </c>
      <c r="E643" s="71">
        <v>45592.0</v>
      </c>
    </row>
    <row r="644">
      <c r="B644" s="70" t="s">
        <v>51</v>
      </c>
      <c r="C644" s="26" t="s">
        <v>47</v>
      </c>
      <c r="D644" s="11" t="b">
        <v>1</v>
      </c>
      <c r="E644" s="71">
        <v>45592.0</v>
      </c>
    </row>
    <row r="645">
      <c r="B645" s="70" t="s">
        <v>60</v>
      </c>
      <c r="C645" s="26" t="s">
        <v>25</v>
      </c>
      <c r="D645" s="11" t="b">
        <v>1</v>
      </c>
      <c r="E645" s="71">
        <v>45592.0</v>
      </c>
    </row>
    <row r="646">
      <c r="B646" s="70" t="s">
        <v>61</v>
      </c>
      <c r="C646" s="26" t="s">
        <v>33</v>
      </c>
      <c r="D646" s="11" t="b">
        <v>1</v>
      </c>
      <c r="E646" s="71">
        <v>45592.0</v>
      </c>
    </row>
    <row r="647">
      <c r="B647" s="70" t="s">
        <v>116</v>
      </c>
      <c r="C647" s="26" t="s">
        <v>40</v>
      </c>
      <c r="D647" s="11" t="b">
        <v>0</v>
      </c>
      <c r="E647" s="71">
        <v>45592.0</v>
      </c>
    </row>
    <row r="648">
      <c r="B648" s="70" t="s">
        <v>68</v>
      </c>
      <c r="C648" s="26" t="s">
        <v>27</v>
      </c>
      <c r="D648" s="11" t="b">
        <v>0</v>
      </c>
      <c r="E648" s="71">
        <v>45592.0</v>
      </c>
    </row>
    <row r="649">
      <c r="B649" s="70" t="s">
        <v>70</v>
      </c>
      <c r="C649" s="26" t="s">
        <v>79</v>
      </c>
      <c r="D649" s="11" t="b">
        <v>0</v>
      </c>
      <c r="E649" s="71">
        <v>45592.0</v>
      </c>
    </row>
    <row r="650">
      <c r="B650" s="70" t="s">
        <v>72</v>
      </c>
      <c r="C650" s="26" t="s">
        <v>53</v>
      </c>
      <c r="D650" s="11" t="b">
        <v>1</v>
      </c>
      <c r="E650" s="71">
        <v>45592.0</v>
      </c>
    </row>
    <row r="651">
      <c r="B651" s="70" t="s">
        <v>14</v>
      </c>
      <c r="C651" s="26" t="s">
        <v>15</v>
      </c>
      <c r="D651" s="11" t="b">
        <v>1</v>
      </c>
      <c r="E651" s="71">
        <v>45599.0</v>
      </c>
    </row>
    <row r="652">
      <c r="B652" s="70" t="s">
        <v>92</v>
      </c>
      <c r="C652" s="26" t="s">
        <v>47</v>
      </c>
      <c r="D652" s="11" t="b">
        <v>1</v>
      </c>
      <c r="E652" s="71">
        <v>45599.0</v>
      </c>
    </row>
    <row r="653">
      <c r="B653" s="70" t="s">
        <v>31</v>
      </c>
      <c r="C653" s="26" t="s">
        <v>50</v>
      </c>
      <c r="D653" s="11" t="b">
        <v>0</v>
      </c>
      <c r="E653" s="71">
        <v>45599.0</v>
      </c>
    </row>
    <row r="654">
      <c r="B654" s="70" t="s">
        <v>36</v>
      </c>
      <c r="C654" s="26" t="s">
        <v>77</v>
      </c>
      <c r="D654" s="11" t="b">
        <v>1</v>
      </c>
      <c r="E654" s="71">
        <v>45599.0</v>
      </c>
    </row>
    <row r="655">
      <c r="B655" s="70" t="s">
        <v>39</v>
      </c>
      <c r="C655" s="72"/>
      <c r="D655" s="11" t="b">
        <v>0</v>
      </c>
      <c r="E655" s="71">
        <v>45599.0</v>
      </c>
    </row>
    <row r="656">
      <c r="B656" s="70" t="s">
        <v>42</v>
      </c>
      <c r="C656" s="26" t="s">
        <v>27</v>
      </c>
      <c r="D656" s="11" t="b">
        <v>0</v>
      </c>
      <c r="E656" s="71">
        <v>45599.0</v>
      </c>
    </row>
    <row r="657">
      <c r="B657" s="70" t="s">
        <v>102</v>
      </c>
      <c r="C657" s="26" t="s">
        <v>32</v>
      </c>
      <c r="D657" s="11" t="b">
        <v>1</v>
      </c>
      <c r="E657" s="71">
        <v>45599.0</v>
      </c>
    </row>
    <row r="658">
      <c r="B658" s="70" t="s">
        <v>46</v>
      </c>
      <c r="C658" s="26" t="s">
        <v>25</v>
      </c>
      <c r="D658" s="11" t="b">
        <v>1</v>
      </c>
      <c r="E658" s="71">
        <v>45599.0</v>
      </c>
    </row>
    <row r="659">
      <c r="B659" s="70" t="s">
        <v>49</v>
      </c>
      <c r="C659" s="26" t="s">
        <v>40</v>
      </c>
      <c r="D659" s="11" t="b">
        <v>0</v>
      </c>
      <c r="E659" s="71">
        <v>45599.0</v>
      </c>
    </row>
    <row r="660">
      <c r="B660" s="70" t="s">
        <v>51</v>
      </c>
      <c r="C660" s="26" t="s">
        <v>43</v>
      </c>
      <c r="D660" s="11" t="b">
        <v>1</v>
      </c>
      <c r="E660" s="71">
        <v>45599.0</v>
      </c>
    </row>
    <row r="661">
      <c r="B661" s="70" t="s">
        <v>60</v>
      </c>
      <c r="C661" s="26" t="s">
        <v>25</v>
      </c>
      <c r="D661" s="11" t="b">
        <v>1</v>
      </c>
      <c r="E661" s="71">
        <v>45599.0</v>
      </c>
    </row>
    <row r="662">
      <c r="B662" s="70" t="s">
        <v>61</v>
      </c>
      <c r="C662" s="26" t="s">
        <v>33</v>
      </c>
      <c r="D662" s="11" t="b">
        <v>1</v>
      </c>
      <c r="E662" s="71">
        <v>45599.0</v>
      </c>
    </row>
    <row r="663">
      <c r="B663" s="70" t="s">
        <v>64</v>
      </c>
      <c r="C663" s="26" t="s">
        <v>40</v>
      </c>
      <c r="D663" s="11" t="b">
        <v>0</v>
      </c>
      <c r="E663" s="71">
        <v>45599.0</v>
      </c>
    </row>
    <row r="664">
      <c r="B664" s="70" t="s">
        <v>68</v>
      </c>
      <c r="C664" s="26" t="s">
        <v>77</v>
      </c>
      <c r="D664" s="11" t="b">
        <v>0</v>
      </c>
      <c r="E664" s="71">
        <v>45599.0</v>
      </c>
    </row>
    <row r="665">
      <c r="B665" s="70" t="s">
        <v>70</v>
      </c>
      <c r="C665" s="26" t="s">
        <v>79</v>
      </c>
      <c r="D665" s="11" t="b">
        <v>0</v>
      </c>
      <c r="E665" s="71">
        <v>45599.0</v>
      </c>
    </row>
    <row r="666">
      <c r="B666" s="70" t="s">
        <v>72</v>
      </c>
      <c r="C666" s="26" t="s">
        <v>43</v>
      </c>
      <c r="D666" s="11" t="b">
        <v>1</v>
      </c>
      <c r="E666" s="71">
        <v>45599.0</v>
      </c>
    </row>
    <row r="667">
      <c r="B667" s="70" t="s">
        <v>14</v>
      </c>
      <c r="C667" s="26" t="s">
        <v>15</v>
      </c>
      <c r="D667" s="11" t="b">
        <v>1</v>
      </c>
      <c r="E667" s="71">
        <v>45606.0</v>
      </c>
    </row>
    <row r="668">
      <c r="B668" s="70" t="s">
        <v>92</v>
      </c>
      <c r="C668" s="26" t="s">
        <v>43</v>
      </c>
      <c r="D668" s="11" t="b">
        <v>1</v>
      </c>
      <c r="E668" s="71">
        <v>45606.0</v>
      </c>
    </row>
    <row r="669">
      <c r="B669" s="70" t="s">
        <v>31</v>
      </c>
      <c r="C669" s="26" t="s">
        <v>47</v>
      </c>
      <c r="D669" s="11" t="b">
        <v>1</v>
      </c>
      <c r="E669" s="71">
        <v>45606.0</v>
      </c>
    </row>
    <row r="670">
      <c r="B670" s="70" t="s">
        <v>36</v>
      </c>
      <c r="C670" s="26" t="s">
        <v>50</v>
      </c>
      <c r="D670" s="11" t="b">
        <v>1</v>
      </c>
      <c r="E670" s="71">
        <v>45606.0</v>
      </c>
    </row>
    <row r="671">
      <c r="B671" s="70" t="s">
        <v>39</v>
      </c>
      <c r="C671" s="26" t="s">
        <v>77</v>
      </c>
      <c r="D671" s="11" t="b">
        <v>1</v>
      </c>
      <c r="E671" s="71">
        <v>45606.0</v>
      </c>
    </row>
    <row r="672">
      <c r="B672" s="70" t="s">
        <v>42</v>
      </c>
      <c r="C672" s="72"/>
      <c r="D672" s="11" t="b">
        <v>0</v>
      </c>
      <c r="E672" s="71">
        <v>45606.0</v>
      </c>
    </row>
    <row r="673">
      <c r="B673" s="70" t="s">
        <v>102</v>
      </c>
      <c r="C673" s="26" t="s">
        <v>27</v>
      </c>
      <c r="D673" s="11" t="b">
        <v>0</v>
      </c>
      <c r="E673" s="71">
        <v>45606.0</v>
      </c>
    </row>
    <row r="674">
      <c r="B674" s="70" t="s">
        <v>46</v>
      </c>
      <c r="C674" s="26" t="s">
        <v>32</v>
      </c>
      <c r="D674" s="11" t="b">
        <v>1</v>
      </c>
      <c r="E674" s="71">
        <v>45606.0</v>
      </c>
    </row>
    <row r="675">
      <c r="B675" s="70" t="s">
        <v>49</v>
      </c>
      <c r="C675" s="26" t="s">
        <v>25</v>
      </c>
      <c r="D675" s="11" t="b">
        <v>0</v>
      </c>
      <c r="E675" s="71">
        <v>45606.0</v>
      </c>
    </row>
    <row r="676">
      <c r="B676" s="70" t="s">
        <v>51</v>
      </c>
      <c r="C676" s="26" t="s">
        <v>40</v>
      </c>
      <c r="D676" s="11" t="b">
        <v>0</v>
      </c>
      <c r="E676" s="71">
        <v>45606.0</v>
      </c>
    </row>
    <row r="677">
      <c r="B677" s="70" t="s">
        <v>60</v>
      </c>
      <c r="C677" s="26" t="s">
        <v>32</v>
      </c>
      <c r="D677" s="11" t="b">
        <v>1</v>
      </c>
      <c r="E677" s="71">
        <v>45606.0</v>
      </c>
    </row>
    <row r="678">
      <c r="B678" s="70" t="s">
        <v>61</v>
      </c>
      <c r="C678" s="26" t="s">
        <v>47</v>
      </c>
      <c r="D678" s="11" t="b">
        <v>1</v>
      </c>
      <c r="E678" s="71">
        <v>45606.0</v>
      </c>
    </row>
    <row r="679">
      <c r="B679" s="70" t="s">
        <v>64</v>
      </c>
      <c r="C679" s="26" t="s">
        <v>35</v>
      </c>
      <c r="D679" s="11" t="b">
        <v>0</v>
      </c>
      <c r="E679" s="71">
        <v>45606.0</v>
      </c>
    </row>
    <row r="680">
      <c r="B680" s="70" t="s">
        <v>68</v>
      </c>
      <c r="C680" s="26" t="s">
        <v>27</v>
      </c>
      <c r="D680" s="11" t="b">
        <v>0</v>
      </c>
      <c r="E680" s="71">
        <v>45606.0</v>
      </c>
    </row>
    <row r="681">
      <c r="B681" s="70" t="s">
        <v>70</v>
      </c>
      <c r="C681" s="26" t="s">
        <v>16</v>
      </c>
      <c r="D681" s="11" t="b">
        <v>0</v>
      </c>
      <c r="E681" s="71">
        <v>45606.0</v>
      </c>
    </row>
    <row r="682">
      <c r="B682" s="70" t="s">
        <v>72</v>
      </c>
      <c r="C682" s="26" t="s">
        <v>53</v>
      </c>
      <c r="D682" s="11" t="b">
        <v>1</v>
      </c>
      <c r="E682" s="71">
        <v>45606.0</v>
      </c>
    </row>
    <row r="683">
      <c r="B683" s="70" t="s">
        <v>14</v>
      </c>
      <c r="C683" s="26" t="s">
        <v>15</v>
      </c>
      <c r="D683" s="11" t="b">
        <v>1</v>
      </c>
      <c r="E683" s="71">
        <v>45613.0</v>
      </c>
    </row>
    <row r="684">
      <c r="B684" s="70" t="s">
        <v>92</v>
      </c>
      <c r="C684" s="26" t="s">
        <v>40</v>
      </c>
      <c r="D684" s="11" t="b">
        <v>0</v>
      </c>
      <c r="E684" s="71">
        <v>45613.0</v>
      </c>
    </row>
    <row r="685">
      <c r="B685" s="70" t="s">
        <v>31</v>
      </c>
      <c r="C685" s="26" t="s">
        <v>43</v>
      </c>
      <c r="D685" s="11" t="b">
        <v>1</v>
      </c>
      <c r="E685" s="71">
        <v>45613.0</v>
      </c>
    </row>
    <row r="686">
      <c r="B686" s="70" t="s">
        <v>36</v>
      </c>
      <c r="C686" s="26" t="s">
        <v>47</v>
      </c>
      <c r="D686" s="11" t="b">
        <v>1</v>
      </c>
      <c r="E686" s="71">
        <v>45613.0</v>
      </c>
    </row>
    <row r="687">
      <c r="B687" s="70" t="s">
        <v>39</v>
      </c>
      <c r="C687" s="26" t="s">
        <v>50</v>
      </c>
      <c r="D687" s="11" t="b">
        <v>0</v>
      </c>
      <c r="E687" s="71">
        <v>45613.0</v>
      </c>
    </row>
    <row r="688">
      <c r="B688" s="70" t="s">
        <v>42</v>
      </c>
      <c r="C688" s="26" t="s">
        <v>77</v>
      </c>
      <c r="D688" s="11" t="b">
        <v>1</v>
      </c>
      <c r="E688" s="71">
        <v>45613.0</v>
      </c>
    </row>
    <row r="689">
      <c r="B689" s="70" t="s">
        <v>102</v>
      </c>
      <c r="C689" s="72"/>
      <c r="D689" s="11" t="b">
        <v>0</v>
      </c>
      <c r="E689" s="71">
        <v>45613.0</v>
      </c>
    </row>
    <row r="690">
      <c r="B690" s="70" t="s">
        <v>46</v>
      </c>
      <c r="C690" s="26" t="s">
        <v>27</v>
      </c>
      <c r="D690" s="11" t="b">
        <v>0</v>
      </c>
      <c r="E690" s="71">
        <v>45613.0</v>
      </c>
    </row>
    <row r="691">
      <c r="B691" s="70" t="s">
        <v>49</v>
      </c>
      <c r="C691" s="26" t="s">
        <v>32</v>
      </c>
      <c r="D691" s="11" t="b">
        <v>1</v>
      </c>
      <c r="E691" s="71">
        <v>45613.0</v>
      </c>
    </row>
    <row r="692">
      <c r="B692" s="70" t="s">
        <v>51</v>
      </c>
      <c r="C692" s="26" t="s">
        <v>25</v>
      </c>
      <c r="D692" s="11" t="b">
        <v>0</v>
      </c>
      <c r="E692" s="71">
        <v>45613.0</v>
      </c>
    </row>
    <row r="693">
      <c r="B693" s="70" t="s">
        <v>60</v>
      </c>
      <c r="C693" s="26" t="s">
        <v>50</v>
      </c>
      <c r="D693" s="11" t="b">
        <v>1</v>
      </c>
      <c r="E693" s="71">
        <v>45613.0</v>
      </c>
    </row>
    <row r="694">
      <c r="B694" s="70" t="s">
        <v>61</v>
      </c>
      <c r="C694" s="26" t="s">
        <v>115</v>
      </c>
      <c r="D694" s="11" t="b">
        <v>1</v>
      </c>
      <c r="E694" s="71">
        <v>45613.0</v>
      </c>
    </row>
    <row r="695">
      <c r="B695" s="70" t="s">
        <v>64</v>
      </c>
      <c r="C695" s="26" t="s">
        <v>30</v>
      </c>
      <c r="D695" s="11" t="b">
        <v>1</v>
      </c>
      <c r="E695" s="71">
        <v>45613.0</v>
      </c>
    </row>
    <row r="696">
      <c r="B696" s="70" t="s">
        <v>68</v>
      </c>
      <c r="C696" s="26" t="s">
        <v>77</v>
      </c>
      <c r="D696" s="11" t="b">
        <v>1</v>
      </c>
      <c r="E696" s="71">
        <v>45613.0</v>
      </c>
    </row>
    <row r="697">
      <c r="B697" s="70" t="s">
        <v>70</v>
      </c>
      <c r="C697" s="26" t="s">
        <v>113</v>
      </c>
      <c r="D697" s="11" t="b">
        <v>0</v>
      </c>
      <c r="E697" s="71">
        <v>45613.0</v>
      </c>
    </row>
    <row r="698">
      <c r="B698" s="70" t="s">
        <v>72</v>
      </c>
      <c r="C698" s="26" t="s">
        <v>43</v>
      </c>
      <c r="D698" s="11" t="b">
        <v>1</v>
      </c>
      <c r="E698" s="71">
        <v>45613.0</v>
      </c>
    </row>
    <row r="699">
      <c r="B699" s="70" t="s">
        <v>14</v>
      </c>
      <c r="C699" s="26" t="s">
        <v>15</v>
      </c>
      <c r="D699" s="11" t="b">
        <v>1</v>
      </c>
      <c r="E699" s="71">
        <v>45620.0</v>
      </c>
    </row>
    <row r="700">
      <c r="B700" s="70" t="s">
        <v>92</v>
      </c>
      <c r="C700" s="26" t="s">
        <v>25</v>
      </c>
      <c r="D700" s="11" t="b">
        <v>0</v>
      </c>
      <c r="E700" s="71">
        <v>45620.0</v>
      </c>
    </row>
    <row r="701">
      <c r="B701" s="70" t="s">
        <v>31</v>
      </c>
      <c r="C701" s="26" t="s">
        <v>40</v>
      </c>
      <c r="D701" s="11" t="b">
        <v>0</v>
      </c>
      <c r="E701" s="71">
        <v>45620.0</v>
      </c>
    </row>
    <row r="702">
      <c r="B702" s="70" t="s">
        <v>36</v>
      </c>
      <c r="C702" s="26" t="s">
        <v>43</v>
      </c>
      <c r="D702" s="11" t="b">
        <v>1</v>
      </c>
      <c r="E702" s="71">
        <v>45620.0</v>
      </c>
    </row>
    <row r="703">
      <c r="B703" s="70" t="s">
        <v>39</v>
      </c>
      <c r="C703" s="26" t="s">
        <v>47</v>
      </c>
      <c r="D703" s="11" t="b">
        <v>1</v>
      </c>
      <c r="E703" s="71">
        <v>45620.0</v>
      </c>
    </row>
    <row r="704">
      <c r="B704" s="70" t="s">
        <v>42</v>
      </c>
      <c r="C704" s="26" t="s">
        <v>50</v>
      </c>
      <c r="D704" s="11" t="b">
        <v>0</v>
      </c>
      <c r="E704" s="71">
        <v>45620.0</v>
      </c>
    </row>
    <row r="705">
      <c r="B705" s="70" t="s">
        <v>102</v>
      </c>
      <c r="C705" s="26" t="s">
        <v>77</v>
      </c>
      <c r="D705" s="11" t="b">
        <v>1</v>
      </c>
      <c r="E705" s="71">
        <v>45620.0</v>
      </c>
    </row>
    <row r="706">
      <c r="B706" s="70" t="s">
        <v>46</v>
      </c>
      <c r="C706" s="72"/>
      <c r="D706" s="11" t="b">
        <v>0</v>
      </c>
      <c r="E706" s="71">
        <v>45620.0</v>
      </c>
    </row>
    <row r="707">
      <c r="B707" s="70" t="s">
        <v>49</v>
      </c>
      <c r="C707" s="26" t="s">
        <v>27</v>
      </c>
      <c r="D707" s="11" t="b">
        <v>0</v>
      </c>
      <c r="E707" s="71">
        <v>45620.0</v>
      </c>
    </row>
    <row r="708">
      <c r="B708" s="70" t="s">
        <v>51</v>
      </c>
      <c r="C708" s="26" t="s">
        <v>32</v>
      </c>
      <c r="D708" s="11" t="b">
        <v>1</v>
      </c>
      <c r="E708" s="71">
        <v>45620.0</v>
      </c>
    </row>
    <row r="709">
      <c r="B709" s="70" t="s">
        <v>60</v>
      </c>
      <c r="C709" s="26" t="s">
        <v>25</v>
      </c>
      <c r="D709" s="11" t="b">
        <v>1</v>
      </c>
      <c r="E709" s="71">
        <v>45620.0</v>
      </c>
    </row>
    <row r="710">
      <c r="B710" s="70" t="s">
        <v>61</v>
      </c>
      <c r="C710" s="26" t="s">
        <v>15</v>
      </c>
      <c r="D710" s="11" t="b">
        <v>0</v>
      </c>
      <c r="E710" s="71">
        <v>45620.0</v>
      </c>
    </row>
    <row r="711">
      <c r="B711" s="70" t="s">
        <v>64</v>
      </c>
      <c r="C711" s="26" t="s">
        <v>40</v>
      </c>
      <c r="D711" s="11" t="b">
        <v>0</v>
      </c>
      <c r="E711" s="71">
        <v>45620.0</v>
      </c>
    </row>
    <row r="712">
      <c r="B712" s="70" t="s">
        <v>68</v>
      </c>
      <c r="C712" s="26" t="s">
        <v>27</v>
      </c>
      <c r="D712" s="11" t="b">
        <v>0</v>
      </c>
      <c r="E712" s="71">
        <v>45620.0</v>
      </c>
    </row>
    <row r="713">
      <c r="B713" s="70" t="s">
        <v>70</v>
      </c>
      <c r="C713" s="26" t="s">
        <v>79</v>
      </c>
      <c r="D713" s="11" t="b">
        <v>0</v>
      </c>
      <c r="E713" s="71">
        <v>45620.0</v>
      </c>
    </row>
    <row r="714">
      <c r="B714" s="70" t="s">
        <v>72</v>
      </c>
      <c r="C714" s="26" t="s">
        <v>53</v>
      </c>
      <c r="D714" s="11" t="b">
        <v>0</v>
      </c>
      <c r="E714" s="71">
        <v>45620.0</v>
      </c>
    </row>
    <row r="715">
      <c r="B715" s="70" t="s">
        <v>14</v>
      </c>
      <c r="C715" s="26" t="s">
        <v>15</v>
      </c>
      <c r="D715" s="11" t="b">
        <v>1</v>
      </c>
      <c r="E715" s="71">
        <v>45627.0</v>
      </c>
    </row>
    <row r="716">
      <c r="B716" s="70" t="s">
        <v>38</v>
      </c>
      <c r="C716" s="26" t="s">
        <v>77</v>
      </c>
      <c r="D716" s="11" t="b">
        <v>1</v>
      </c>
      <c r="E716" s="71">
        <v>45627.0</v>
      </c>
    </row>
    <row r="717">
      <c r="B717" s="70" t="s">
        <v>117</v>
      </c>
      <c r="C717" s="26" t="s">
        <v>27</v>
      </c>
      <c r="D717" s="11" t="b">
        <v>0</v>
      </c>
      <c r="E717" s="71">
        <v>45627.0</v>
      </c>
    </row>
    <row r="718">
      <c r="B718" s="70" t="s">
        <v>31</v>
      </c>
      <c r="C718" s="26" t="s">
        <v>25</v>
      </c>
      <c r="D718" s="11" t="b">
        <v>0</v>
      </c>
      <c r="E718" s="71">
        <v>45627.0</v>
      </c>
    </row>
    <row r="719">
      <c r="B719" s="70" t="s">
        <v>36</v>
      </c>
      <c r="C719" s="26" t="s">
        <v>40</v>
      </c>
      <c r="D719" s="11" t="b">
        <v>0</v>
      </c>
      <c r="E719" s="71">
        <v>45627.0</v>
      </c>
    </row>
    <row r="720">
      <c r="B720" s="70" t="s">
        <v>39</v>
      </c>
      <c r="C720" s="26" t="s">
        <v>43</v>
      </c>
      <c r="D720" s="11" t="b">
        <v>1</v>
      </c>
      <c r="E720" s="71">
        <v>45627.0</v>
      </c>
    </row>
    <row r="721">
      <c r="B721" s="70" t="s">
        <v>42</v>
      </c>
      <c r="C721" s="26" t="s">
        <v>47</v>
      </c>
      <c r="D721" s="11" t="b">
        <v>1</v>
      </c>
      <c r="E721" s="71">
        <v>45627.0</v>
      </c>
    </row>
    <row r="722">
      <c r="B722" s="70" t="s">
        <v>46</v>
      </c>
      <c r="C722" s="26" t="s">
        <v>50</v>
      </c>
      <c r="D722" s="11" t="b">
        <v>1</v>
      </c>
      <c r="E722" s="71">
        <v>45627.0</v>
      </c>
    </row>
    <row r="723">
      <c r="B723" s="70" t="s">
        <v>49</v>
      </c>
      <c r="C723" s="72"/>
      <c r="D723" s="11" t="b">
        <v>0</v>
      </c>
      <c r="E723" s="71">
        <v>45627.0</v>
      </c>
    </row>
    <row r="724">
      <c r="B724" s="70" t="s">
        <v>51</v>
      </c>
      <c r="C724" s="26" t="s">
        <v>32</v>
      </c>
      <c r="D724" s="11" t="b">
        <v>1</v>
      </c>
      <c r="E724" s="71">
        <v>45627.0</v>
      </c>
    </row>
    <row r="725">
      <c r="B725" s="70" t="s">
        <v>14</v>
      </c>
      <c r="C725" s="26" t="s">
        <v>15</v>
      </c>
      <c r="D725" s="11" t="b">
        <v>1</v>
      </c>
      <c r="E725" s="71">
        <v>45627.0</v>
      </c>
    </row>
    <row r="726">
      <c r="B726" s="70" t="s">
        <v>38</v>
      </c>
      <c r="C726" s="26" t="s">
        <v>77</v>
      </c>
      <c r="D726" s="11" t="b">
        <v>1</v>
      </c>
      <c r="E726" s="71">
        <v>45634.0</v>
      </c>
    </row>
    <row r="727">
      <c r="B727" s="70" t="s">
        <v>117</v>
      </c>
      <c r="C727" s="26" t="s">
        <v>32</v>
      </c>
      <c r="D727" s="11" t="b">
        <v>1</v>
      </c>
      <c r="E727" s="71">
        <v>45634.0</v>
      </c>
    </row>
    <row r="728">
      <c r="B728" s="70" t="s">
        <v>31</v>
      </c>
      <c r="C728" s="26" t="s">
        <v>27</v>
      </c>
      <c r="D728" s="11" t="b">
        <v>0</v>
      </c>
      <c r="E728" s="71">
        <v>45634.0</v>
      </c>
    </row>
    <row r="729">
      <c r="B729" s="70" t="s">
        <v>36</v>
      </c>
      <c r="C729" s="26" t="s">
        <v>25</v>
      </c>
      <c r="D729" s="11" t="b">
        <v>0</v>
      </c>
      <c r="E729" s="71">
        <v>45634.0</v>
      </c>
    </row>
    <row r="730">
      <c r="B730" s="70" t="s">
        <v>39</v>
      </c>
      <c r="C730" s="26" t="s">
        <v>40</v>
      </c>
      <c r="D730" s="11" t="b">
        <v>0</v>
      </c>
      <c r="E730" s="71">
        <v>45634.0</v>
      </c>
    </row>
    <row r="731">
      <c r="B731" s="70" t="s">
        <v>42</v>
      </c>
      <c r="C731" s="26" t="s">
        <v>43</v>
      </c>
      <c r="D731" s="11" t="b">
        <v>1</v>
      </c>
      <c r="E731" s="71">
        <v>45634.0</v>
      </c>
    </row>
    <row r="732">
      <c r="B732" s="70" t="s">
        <v>46</v>
      </c>
      <c r="C732" s="26" t="s">
        <v>47</v>
      </c>
      <c r="D732" s="11" t="b">
        <v>0</v>
      </c>
      <c r="E732" s="71">
        <v>45634.0</v>
      </c>
    </row>
    <row r="733">
      <c r="B733" s="70" t="s">
        <v>49</v>
      </c>
      <c r="C733" s="26" t="s">
        <v>50</v>
      </c>
      <c r="D733" s="11" t="b">
        <v>0</v>
      </c>
      <c r="E733" s="71">
        <v>45634.0</v>
      </c>
    </row>
    <row r="734">
      <c r="B734" s="70" t="s">
        <v>51</v>
      </c>
      <c r="C734" s="72"/>
      <c r="D734" s="11" t="b">
        <v>0</v>
      </c>
      <c r="E734" s="71">
        <v>45634.0</v>
      </c>
    </row>
    <row r="737">
      <c r="I737" s="73" t="b">
        <v>0</v>
      </c>
    </row>
    <row r="738">
      <c r="I738" s="73" t="b">
        <v>0</v>
      </c>
    </row>
    <row r="739">
      <c r="I739" s="73" t="b">
        <v>0</v>
      </c>
    </row>
    <row r="740">
      <c r="I740" s="73" t="b">
        <v>0</v>
      </c>
    </row>
    <row r="741">
      <c r="I741" s="73" t="b">
        <v>0</v>
      </c>
    </row>
    <row r="742">
      <c r="I742" s="73" t="b">
        <v>0</v>
      </c>
    </row>
    <row r="743">
      <c r="I743" s="73" t="b">
        <v>0</v>
      </c>
    </row>
    <row r="744">
      <c r="I744" s="73" t="b">
        <v>0</v>
      </c>
    </row>
    <row r="745">
      <c r="I745" s="73" t="b">
        <v>0</v>
      </c>
    </row>
    <row r="746">
      <c r="I746" s="73" t="b">
        <v>0</v>
      </c>
    </row>
    <row r="747">
      <c r="I747" s="73" t="b">
        <v>0</v>
      </c>
    </row>
    <row r="748">
      <c r="I748" s="73" t="b">
        <v>0</v>
      </c>
    </row>
    <row r="749">
      <c r="I749" s="73" t="b">
        <v>0</v>
      </c>
    </row>
    <row r="750">
      <c r="I750" s="73" t="b">
        <v>0</v>
      </c>
    </row>
    <row r="751">
      <c r="I751" s="73" t="b">
        <v>0</v>
      </c>
    </row>
    <row r="752">
      <c r="I752" s="73" t="b">
        <v>0</v>
      </c>
    </row>
    <row r="753">
      <c r="I753" s="73" t="b">
        <v>0</v>
      </c>
    </row>
    <row r="754">
      <c r="I754" s="73" t="b">
        <v>0</v>
      </c>
    </row>
    <row r="755">
      <c r="I755" s="73" t="b">
        <v>0</v>
      </c>
    </row>
    <row r="756">
      <c r="I756" s="73" t="b">
        <v>0</v>
      </c>
    </row>
    <row r="757">
      <c r="I757" s="73" t="b">
        <v>0</v>
      </c>
    </row>
    <row r="758">
      <c r="I758" s="73" t="b">
        <v>0</v>
      </c>
    </row>
    <row r="759">
      <c r="I759" s="73" t="b">
        <v>0</v>
      </c>
    </row>
    <row r="760">
      <c r="I760" s="73" t="b">
        <v>0</v>
      </c>
    </row>
    <row r="761">
      <c r="I761" s="73" t="b">
        <v>0</v>
      </c>
    </row>
    <row r="762">
      <c r="I762" s="73" t="b">
        <v>0</v>
      </c>
    </row>
    <row r="763">
      <c r="I763" s="73" t="b">
        <v>0</v>
      </c>
    </row>
    <row r="764">
      <c r="I764" s="73" t="b">
        <v>0</v>
      </c>
    </row>
    <row r="765">
      <c r="I765" s="73" t="b">
        <v>0</v>
      </c>
    </row>
    <row r="766">
      <c r="I766" s="73" t="b">
        <v>0</v>
      </c>
    </row>
    <row r="767">
      <c r="I767" s="73" t="b">
        <v>0</v>
      </c>
    </row>
    <row r="768">
      <c r="I768" s="73" t="b">
        <v>0</v>
      </c>
    </row>
    <row r="769">
      <c r="I769" s="73" t="b">
        <v>0</v>
      </c>
    </row>
    <row r="770">
      <c r="I770" s="73" t="b">
        <v>0</v>
      </c>
    </row>
    <row r="771">
      <c r="I771" s="73" t="b">
        <v>0</v>
      </c>
    </row>
    <row r="772">
      <c r="I772" s="73" t="b">
        <v>0</v>
      </c>
    </row>
    <row r="773">
      <c r="I773" s="73" t="b">
        <v>0</v>
      </c>
    </row>
    <row r="774">
      <c r="I774" s="73" t="b">
        <v>0</v>
      </c>
    </row>
    <row r="775">
      <c r="I775" s="73" t="b">
        <v>0</v>
      </c>
    </row>
    <row r="776">
      <c r="I776" s="73" t="b">
        <v>0</v>
      </c>
    </row>
    <row r="777">
      <c r="I777" s="73" t="b">
        <v>0</v>
      </c>
    </row>
    <row r="778">
      <c r="I778" s="73" t="b">
        <v>0</v>
      </c>
    </row>
    <row r="779">
      <c r="I779" s="73" t="b">
        <v>0</v>
      </c>
    </row>
    <row r="780">
      <c r="I780" s="73" t="b">
        <v>0</v>
      </c>
    </row>
    <row r="781">
      <c r="I781" s="73" t="b">
        <v>0</v>
      </c>
    </row>
    <row r="782">
      <c r="I782" s="73" t="b">
        <v>0</v>
      </c>
    </row>
    <row r="783">
      <c r="I783" s="73" t="b">
        <v>0</v>
      </c>
    </row>
    <row r="784">
      <c r="I784" s="73" t="b">
        <v>0</v>
      </c>
    </row>
    <row r="785">
      <c r="I785" s="73" t="b">
        <v>0</v>
      </c>
    </row>
    <row r="786">
      <c r="I786" s="73" t="b">
        <v>0</v>
      </c>
    </row>
    <row r="787">
      <c r="I787" s="73" t="b">
        <v>0</v>
      </c>
    </row>
    <row r="788">
      <c r="I788" s="73" t="b">
        <v>0</v>
      </c>
    </row>
    <row r="789">
      <c r="I789" s="73" t="b">
        <v>0</v>
      </c>
    </row>
    <row r="790">
      <c r="I790" s="73" t="b">
        <v>0</v>
      </c>
    </row>
    <row r="791">
      <c r="I791" s="73" t="b">
        <v>0</v>
      </c>
    </row>
    <row r="792">
      <c r="I792" s="73" t="b">
        <v>0</v>
      </c>
    </row>
    <row r="793">
      <c r="I793" s="73" t="b">
        <v>0</v>
      </c>
    </row>
    <row r="794">
      <c r="I794" s="73" t="b">
        <v>0</v>
      </c>
    </row>
    <row r="795">
      <c r="I795" s="73" t="b">
        <v>0</v>
      </c>
    </row>
    <row r="796">
      <c r="I796" s="73" t="b">
        <v>0</v>
      </c>
    </row>
    <row r="797">
      <c r="I797" s="73" t="b">
        <v>0</v>
      </c>
    </row>
    <row r="798">
      <c r="I798" s="73" t="b">
        <v>0</v>
      </c>
    </row>
    <row r="799">
      <c r="I799" s="73" t="b">
        <v>0</v>
      </c>
    </row>
    <row r="800">
      <c r="I800" s="73" t="b">
        <v>0</v>
      </c>
    </row>
    <row r="801">
      <c r="I801" s="73" t="b">
        <v>0</v>
      </c>
    </row>
    <row r="802">
      <c r="I802" s="73" t="b">
        <v>0</v>
      </c>
    </row>
    <row r="803">
      <c r="I803" s="73" t="b">
        <v>0</v>
      </c>
    </row>
    <row r="804">
      <c r="I804" s="73" t="b">
        <v>0</v>
      </c>
    </row>
    <row r="805">
      <c r="I805" s="73" t="b">
        <v>0</v>
      </c>
    </row>
    <row r="806">
      <c r="I806" s="73" t="b">
        <v>0</v>
      </c>
    </row>
    <row r="807">
      <c r="I807" s="73" t="b">
        <v>0</v>
      </c>
    </row>
    <row r="808">
      <c r="I808" s="73" t="b">
        <v>0</v>
      </c>
    </row>
    <row r="809">
      <c r="I809" s="73" t="b">
        <v>0</v>
      </c>
    </row>
    <row r="810">
      <c r="I810" s="73" t="b">
        <v>0</v>
      </c>
    </row>
    <row r="811">
      <c r="I811" s="73" t="b">
        <v>0</v>
      </c>
    </row>
    <row r="812">
      <c r="I812" s="73" t="b">
        <v>0</v>
      </c>
    </row>
    <row r="813">
      <c r="I813" s="73" t="b">
        <v>0</v>
      </c>
    </row>
    <row r="814">
      <c r="I814" s="73" t="b">
        <v>0</v>
      </c>
    </row>
    <row r="815">
      <c r="I815" s="73" t="b">
        <v>0</v>
      </c>
    </row>
    <row r="816">
      <c r="I816" s="73" t="b">
        <v>0</v>
      </c>
    </row>
    <row r="817">
      <c r="I817" s="73" t="b">
        <v>0</v>
      </c>
    </row>
    <row r="818">
      <c r="I818" s="73" t="b">
        <v>0</v>
      </c>
    </row>
    <row r="819">
      <c r="I819" s="73" t="b">
        <v>0</v>
      </c>
    </row>
    <row r="820">
      <c r="I820" s="73" t="b">
        <v>0</v>
      </c>
    </row>
    <row r="821">
      <c r="I821" s="73" t="b">
        <v>0</v>
      </c>
    </row>
    <row r="822">
      <c r="I822" s="73" t="b">
        <v>0</v>
      </c>
    </row>
    <row r="823">
      <c r="I823" s="73" t="b">
        <v>0</v>
      </c>
    </row>
    <row r="824">
      <c r="I824" s="73" t="b">
        <v>0</v>
      </c>
    </row>
    <row r="825">
      <c r="I825" s="73" t="b">
        <v>0</v>
      </c>
    </row>
    <row r="826">
      <c r="I826" s="73" t="b">
        <v>0</v>
      </c>
    </row>
    <row r="827">
      <c r="I827" s="73" t="b">
        <v>0</v>
      </c>
    </row>
    <row r="828">
      <c r="I828" s="73" t="b">
        <v>0</v>
      </c>
    </row>
    <row r="829">
      <c r="I829" s="73" t="b">
        <v>0</v>
      </c>
    </row>
    <row r="830">
      <c r="I830" s="73" t="b">
        <v>0</v>
      </c>
    </row>
    <row r="831">
      <c r="I831" s="73" t="b">
        <v>0</v>
      </c>
    </row>
    <row r="832">
      <c r="I832" s="73" t="b">
        <v>0</v>
      </c>
    </row>
    <row r="833">
      <c r="I833" s="73" t="b">
        <v>0</v>
      </c>
    </row>
    <row r="834">
      <c r="I834" s="73" t="b">
        <v>0</v>
      </c>
    </row>
    <row r="835">
      <c r="I835" s="73" t="b">
        <v>0</v>
      </c>
    </row>
    <row r="836">
      <c r="I836" s="73" t="b">
        <v>0</v>
      </c>
    </row>
    <row r="837">
      <c r="I837" s="73" t="b">
        <v>0</v>
      </c>
    </row>
    <row r="838">
      <c r="I838" s="73" t="b">
        <v>0</v>
      </c>
    </row>
    <row r="839">
      <c r="I839" s="73" t="b">
        <v>0</v>
      </c>
    </row>
    <row r="840">
      <c r="I840" s="73" t="b">
        <v>0</v>
      </c>
    </row>
    <row r="841">
      <c r="I841" s="73" t="b">
        <v>0</v>
      </c>
    </row>
    <row r="842">
      <c r="I842" s="73" t="b">
        <v>0</v>
      </c>
    </row>
    <row r="843">
      <c r="I843" s="73" t="b">
        <v>0</v>
      </c>
    </row>
    <row r="844">
      <c r="I844" s="73" t="b">
        <v>0</v>
      </c>
    </row>
    <row r="845">
      <c r="I845" s="73" t="b">
        <v>0</v>
      </c>
    </row>
    <row r="846">
      <c r="I846" s="73" t="b">
        <v>0</v>
      </c>
    </row>
    <row r="847">
      <c r="I847" s="73" t="b">
        <v>0</v>
      </c>
    </row>
    <row r="848">
      <c r="I848" s="73" t="b">
        <v>0</v>
      </c>
    </row>
    <row r="849">
      <c r="I849" s="73" t="b">
        <v>0</v>
      </c>
    </row>
    <row r="850">
      <c r="I850" s="73" t="b">
        <v>0</v>
      </c>
    </row>
    <row r="851">
      <c r="I851" s="73" t="b">
        <v>0</v>
      </c>
    </row>
    <row r="852">
      <c r="I852" s="73" t="b">
        <v>0</v>
      </c>
    </row>
    <row r="853">
      <c r="I853" s="73" t="b">
        <v>0</v>
      </c>
    </row>
    <row r="854">
      <c r="I854" s="73" t="b">
        <v>0</v>
      </c>
    </row>
    <row r="855">
      <c r="I855" s="73" t="b">
        <v>0</v>
      </c>
    </row>
    <row r="856">
      <c r="I856" s="73" t="b">
        <v>0</v>
      </c>
    </row>
    <row r="857">
      <c r="I857" s="73" t="b">
        <v>0</v>
      </c>
    </row>
    <row r="858">
      <c r="I858" s="73" t="b">
        <v>0</v>
      </c>
    </row>
    <row r="859">
      <c r="I859" s="73" t="b">
        <v>0</v>
      </c>
    </row>
    <row r="860">
      <c r="I860" s="73" t="b">
        <v>0</v>
      </c>
    </row>
    <row r="861">
      <c r="I861" s="73" t="b">
        <v>0</v>
      </c>
    </row>
    <row r="862">
      <c r="I862" s="73" t="b">
        <v>0</v>
      </c>
    </row>
    <row r="863">
      <c r="I863" s="73" t="b">
        <v>0</v>
      </c>
    </row>
    <row r="864">
      <c r="I864" s="73" t="b">
        <v>0</v>
      </c>
    </row>
    <row r="865">
      <c r="I865" s="73" t="b">
        <v>0</v>
      </c>
    </row>
    <row r="866">
      <c r="I866" s="73" t="b">
        <v>0</v>
      </c>
    </row>
    <row r="867">
      <c r="I867" s="73" t="b">
        <v>0</v>
      </c>
    </row>
    <row r="868">
      <c r="I868" s="73" t="b">
        <v>0</v>
      </c>
    </row>
    <row r="869">
      <c r="I869" s="73" t="b">
        <v>0</v>
      </c>
    </row>
    <row r="870">
      <c r="I870" s="73" t="b">
        <v>0</v>
      </c>
    </row>
    <row r="871">
      <c r="I871" s="73" t="b">
        <v>0</v>
      </c>
    </row>
    <row r="872">
      <c r="I872" s="73" t="b">
        <v>0</v>
      </c>
    </row>
    <row r="873">
      <c r="I873" s="73" t="b">
        <v>0</v>
      </c>
    </row>
    <row r="874">
      <c r="I874" s="73" t="b">
        <v>0</v>
      </c>
    </row>
    <row r="875">
      <c r="I875" s="73" t="b">
        <v>0</v>
      </c>
    </row>
    <row r="876">
      <c r="I876" s="73" t="b">
        <v>0</v>
      </c>
    </row>
    <row r="877">
      <c r="I877" s="73" t="b">
        <v>0</v>
      </c>
    </row>
    <row r="878">
      <c r="I878" s="73" t="b">
        <v>0</v>
      </c>
    </row>
    <row r="879">
      <c r="I879" s="73" t="b">
        <v>0</v>
      </c>
    </row>
    <row r="880">
      <c r="I880" s="73" t="b">
        <v>0</v>
      </c>
    </row>
    <row r="881">
      <c r="I881" s="73" t="b">
        <v>0</v>
      </c>
    </row>
    <row r="882">
      <c r="I882" s="73" t="b">
        <v>0</v>
      </c>
    </row>
    <row r="883">
      <c r="I883" s="73" t="b">
        <v>0</v>
      </c>
    </row>
    <row r="884">
      <c r="I884" s="73" t="b">
        <v>0</v>
      </c>
    </row>
    <row r="885">
      <c r="I885" s="73" t="b">
        <v>0</v>
      </c>
    </row>
    <row r="886">
      <c r="I886" s="73" t="b">
        <v>0</v>
      </c>
    </row>
    <row r="887">
      <c r="I887" s="73" t="b">
        <v>0</v>
      </c>
    </row>
    <row r="888">
      <c r="I888" s="73" t="b">
        <v>0</v>
      </c>
    </row>
    <row r="889">
      <c r="I889" s="73" t="b">
        <v>0</v>
      </c>
    </row>
    <row r="890">
      <c r="I890" s="73" t="b">
        <v>0</v>
      </c>
    </row>
    <row r="891">
      <c r="I891" s="73" t="b">
        <v>0</v>
      </c>
    </row>
    <row r="892">
      <c r="I892" s="73" t="b">
        <v>0</v>
      </c>
    </row>
    <row r="893">
      <c r="I893" s="73" t="b">
        <v>0</v>
      </c>
    </row>
    <row r="894">
      <c r="I894" s="73" t="b">
        <v>0</v>
      </c>
    </row>
    <row r="895">
      <c r="I895" s="73" t="b">
        <v>0</v>
      </c>
    </row>
    <row r="896">
      <c r="I896" s="73" t="b">
        <v>0</v>
      </c>
    </row>
    <row r="897">
      <c r="I897" s="73" t="b">
        <v>0</v>
      </c>
    </row>
    <row r="898">
      <c r="I898" s="73" t="b">
        <v>0</v>
      </c>
    </row>
    <row r="899">
      <c r="I899" s="73" t="b">
        <v>0</v>
      </c>
    </row>
    <row r="900">
      <c r="I900" s="73" t="b">
        <v>0</v>
      </c>
    </row>
    <row r="901">
      <c r="I901" s="73" t="b">
        <v>0</v>
      </c>
    </row>
    <row r="902">
      <c r="I902" s="73" t="b">
        <v>0</v>
      </c>
    </row>
    <row r="903">
      <c r="I903" s="73" t="b">
        <v>0</v>
      </c>
    </row>
    <row r="904">
      <c r="I904" s="73" t="b">
        <v>0</v>
      </c>
    </row>
    <row r="905">
      <c r="I905" s="73" t="b">
        <v>0</v>
      </c>
    </row>
    <row r="906">
      <c r="I906" s="73" t="b">
        <v>0</v>
      </c>
    </row>
    <row r="907">
      <c r="I907" s="73" t="b">
        <v>0</v>
      </c>
    </row>
    <row r="908">
      <c r="I908" s="73" t="b">
        <v>0</v>
      </c>
    </row>
    <row r="909">
      <c r="I909" s="73" t="b">
        <v>0</v>
      </c>
    </row>
    <row r="910">
      <c r="I910" s="73" t="b">
        <v>0</v>
      </c>
    </row>
    <row r="911">
      <c r="I911" s="73" t="b">
        <v>0</v>
      </c>
    </row>
    <row r="912">
      <c r="I912" s="73" t="b">
        <v>0</v>
      </c>
    </row>
    <row r="913">
      <c r="I913" s="73" t="b">
        <v>0</v>
      </c>
    </row>
    <row r="914">
      <c r="I914" s="73" t="b">
        <v>0</v>
      </c>
    </row>
    <row r="915">
      <c r="I915" s="73" t="b">
        <v>0</v>
      </c>
    </row>
    <row r="916">
      <c r="I916" s="73" t="b">
        <v>0</v>
      </c>
    </row>
    <row r="917">
      <c r="I917" s="73" t="b">
        <v>0</v>
      </c>
    </row>
    <row r="918">
      <c r="I918" s="73" t="b">
        <v>0</v>
      </c>
    </row>
    <row r="919">
      <c r="I919" s="73" t="b">
        <v>0</v>
      </c>
    </row>
    <row r="920">
      <c r="I920" s="73" t="b">
        <v>0</v>
      </c>
    </row>
    <row r="921">
      <c r="I921" s="73" t="b">
        <v>0</v>
      </c>
    </row>
    <row r="922">
      <c r="I922" s="73" t="b">
        <v>0</v>
      </c>
    </row>
    <row r="923">
      <c r="I923" s="73" t="b">
        <v>0</v>
      </c>
    </row>
    <row r="924">
      <c r="I924" s="73" t="b">
        <v>0</v>
      </c>
    </row>
    <row r="925">
      <c r="I925" s="73" t="b">
        <v>0</v>
      </c>
    </row>
    <row r="926">
      <c r="I926" s="73" t="b">
        <v>0</v>
      </c>
    </row>
    <row r="927">
      <c r="I927" s="73" t="b">
        <v>0</v>
      </c>
    </row>
    <row r="928">
      <c r="I928" s="73" t="b">
        <v>0</v>
      </c>
    </row>
    <row r="929">
      <c r="I929" s="73" t="b">
        <v>0</v>
      </c>
    </row>
    <row r="930">
      <c r="I930" s="73" t="b">
        <v>0</v>
      </c>
    </row>
    <row r="931">
      <c r="I931" s="73" t="b">
        <v>0</v>
      </c>
    </row>
    <row r="932">
      <c r="I932" s="73" t="b">
        <v>0</v>
      </c>
    </row>
    <row r="933">
      <c r="I933" s="73" t="b">
        <v>0</v>
      </c>
    </row>
    <row r="934">
      <c r="I934" s="73" t="b">
        <v>0</v>
      </c>
    </row>
    <row r="935">
      <c r="I935" s="73" t="b">
        <v>0</v>
      </c>
    </row>
    <row r="936">
      <c r="I936" s="73" t="b">
        <v>0</v>
      </c>
    </row>
    <row r="937">
      <c r="I937" s="73" t="b">
        <v>0</v>
      </c>
    </row>
    <row r="938">
      <c r="I938" s="73" t="b">
        <v>0</v>
      </c>
    </row>
    <row r="939">
      <c r="I939" s="73" t="b">
        <v>0</v>
      </c>
    </row>
    <row r="940">
      <c r="I940" s="73" t="b">
        <v>0</v>
      </c>
    </row>
    <row r="941">
      <c r="I941" s="73" t="b">
        <v>0</v>
      </c>
    </row>
    <row r="942">
      <c r="I942" s="73" t="b">
        <v>0</v>
      </c>
    </row>
    <row r="943">
      <c r="I943" s="73" t="b">
        <v>0</v>
      </c>
    </row>
    <row r="944">
      <c r="I944" s="73" t="b">
        <v>0</v>
      </c>
    </row>
    <row r="945">
      <c r="I945" s="73" t="b">
        <v>0</v>
      </c>
    </row>
    <row r="946">
      <c r="I946" s="73" t="b">
        <v>0</v>
      </c>
    </row>
    <row r="947">
      <c r="I947" s="73" t="b">
        <v>0</v>
      </c>
    </row>
    <row r="948">
      <c r="I948" s="73" t="b">
        <v>0</v>
      </c>
    </row>
    <row r="949">
      <c r="I949" s="73" t="b">
        <v>0</v>
      </c>
    </row>
    <row r="950">
      <c r="I950" s="73" t="b">
        <v>0</v>
      </c>
    </row>
    <row r="951">
      <c r="I951" s="73" t="b">
        <v>0</v>
      </c>
    </row>
    <row r="952">
      <c r="I952" s="73" t="b">
        <v>0</v>
      </c>
    </row>
    <row r="953">
      <c r="I953" s="73" t="b">
        <v>0</v>
      </c>
    </row>
    <row r="954">
      <c r="I954" s="73" t="b">
        <v>0</v>
      </c>
    </row>
    <row r="955">
      <c r="I955" s="73" t="b">
        <v>0</v>
      </c>
    </row>
    <row r="956">
      <c r="I956" s="73" t="b">
        <v>0</v>
      </c>
    </row>
    <row r="957">
      <c r="I957" s="73" t="b">
        <v>0</v>
      </c>
    </row>
    <row r="958">
      <c r="I958" s="73" t="b">
        <v>0</v>
      </c>
    </row>
    <row r="959">
      <c r="I959" s="73" t="b">
        <v>0</v>
      </c>
    </row>
    <row r="960">
      <c r="I960" s="73" t="b">
        <v>0</v>
      </c>
    </row>
    <row r="961">
      <c r="I961" s="73" t="b">
        <v>0</v>
      </c>
    </row>
    <row r="962">
      <c r="I962" s="73" t="b">
        <v>0</v>
      </c>
    </row>
    <row r="963">
      <c r="I963" s="73" t="b">
        <v>0</v>
      </c>
    </row>
    <row r="964">
      <c r="I964" s="73" t="b">
        <v>0</v>
      </c>
    </row>
    <row r="965">
      <c r="I965" s="73" t="b">
        <v>0</v>
      </c>
    </row>
    <row r="966">
      <c r="I966" s="73" t="b">
        <v>0</v>
      </c>
    </row>
    <row r="967">
      <c r="I967" s="73" t="b">
        <v>0</v>
      </c>
    </row>
    <row r="968">
      <c r="I968" s="73" t="b">
        <v>0</v>
      </c>
    </row>
    <row r="969">
      <c r="I969" s="73" t="b">
        <v>0</v>
      </c>
    </row>
    <row r="970">
      <c r="I970" s="73" t="b">
        <v>0</v>
      </c>
    </row>
    <row r="971">
      <c r="I971" s="73" t="b">
        <v>0</v>
      </c>
    </row>
    <row r="972">
      <c r="I972" s="73" t="b">
        <v>0</v>
      </c>
    </row>
    <row r="973">
      <c r="I973" s="73" t="b">
        <v>0</v>
      </c>
    </row>
    <row r="974">
      <c r="I974" s="73" t="b">
        <v>0</v>
      </c>
    </row>
    <row r="975">
      <c r="I975" s="73" t="b">
        <v>0</v>
      </c>
    </row>
    <row r="976">
      <c r="I976" s="73" t="b">
        <v>0</v>
      </c>
    </row>
    <row r="977">
      <c r="I977" s="73" t="b">
        <v>0</v>
      </c>
    </row>
    <row r="978">
      <c r="I978" s="73" t="b">
        <v>0</v>
      </c>
    </row>
    <row r="979">
      <c r="I979" s="73" t="b">
        <v>0</v>
      </c>
    </row>
    <row r="980">
      <c r="I980" s="73" t="b">
        <v>0</v>
      </c>
    </row>
    <row r="981">
      <c r="I981" s="73" t="b">
        <v>0</v>
      </c>
    </row>
    <row r="982">
      <c r="I982" s="73" t="b">
        <v>0</v>
      </c>
    </row>
    <row r="983">
      <c r="I983" s="73" t="b">
        <v>0</v>
      </c>
    </row>
    <row r="984">
      <c r="I984" s="73" t="b">
        <v>0</v>
      </c>
    </row>
    <row r="985">
      <c r="I985" s="73" t="b">
        <v>0</v>
      </c>
    </row>
    <row r="986">
      <c r="I986" s="73" t="b">
        <v>0</v>
      </c>
    </row>
    <row r="987">
      <c r="I987" s="73" t="b">
        <v>0</v>
      </c>
    </row>
    <row r="988">
      <c r="I988" s="73" t="b">
        <v>0</v>
      </c>
    </row>
    <row r="989">
      <c r="I989" s="73" t="b">
        <v>0</v>
      </c>
    </row>
    <row r="990">
      <c r="I990" s="73" t="b">
        <v>0</v>
      </c>
    </row>
    <row r="991">
      <c r="I991" s="73" t="b">
        <v>0</v>
      </c>
    </row>
    <row r="992">
      <c r="I992" s="73" t="b">
        <v>0</v>
      </c>
    </row>
    <row r="993">
      <c r="I993" s="73" t="b">
        <v>0</v>
      </c>
    </row>
    <row r="994">
      <c r="I994" s="73" t="b">
        <v>0</v>
      </c>
    </row>
    <row r="995">
      <c r="I995" s="73" t="b">
        <v>0</v>
      </c>
    </row>
    <row r="996">
      <c r="I996" s="73" t="b">
        <v>0</v>
      </c>
    </row>
    <row r="997">
      <c r="I997" s="73" t="b">
        <v>0</v>
      </c>
    </row>
    <row r="998">
      <c r="I998" s="73" t="b">
        <v>0</v>
      </c>
    </row>
    <row r="999">
      <c r="I999" s="73" t="b">
        <v>0</v>
      </c>
    </row>
    <row r="1000">
      <c r="I1000" s="73" t="b">
        <v>0</v>
      </c>
    </row>
    <row r="1001">
      <c r="I1001" s="73" t="b">
        <v>0</v>
      </c>
    </row>
    <row r="1002">
      <c r="I1002" s="73" t="b">
        <v>0</v>
      </c>
    </row>
    <row r="1003">
      <c r="I1003" s="73" t="b">
        <v>0</v>
      </c>
    </row>
    <row r="1004">
      <c r="I1004" s="73" t="b">
        <v>0</v>
      </c>
    </row>
    <row r="1005">
      <c r="I1005" s="73" t="b">
        <v>0</v>
      </c>
    </row>
    <row r="1006">
      <c r="I1006" s="73" t="b">
        <v>0</v>
      </c>
    </row>
    <row r="1007">
      <c r="I1007" s="73" t="b">
        <v>0</v>
      </c>
    </row>
    <row r="1008">
      <c r="I1008" s="73" t="b">
        <v>0</v>
      </c>
    </row>
    <row r="1009">
      <c r="I1009" s="73" t="b">
        <v>0</v>
      </c>
    </row>
    <row r="1010">
      <c r="I1010" s="73" t="b">
        <v>0</v>
      </c>
    </row>
    <row r="1011">
      <c r="I1011" s="73" t="b">
        <v>0</v>
      </c>
    </row>
    <row r="1012">
      <c r="I1012" s="73" t="b">
        <v>0</v>
      </c>
    </row>
    <row r="1013">
      <c r="I1013" s="73" t="b">
        <v>0</v>
      </c>
    </row>
    <row r="1014">
      <c r="I1014" s="73" t="b">
        <v>0</v>
      </c>
    </row>
    <row r="1015">
      <c r="I1015" s="73" t="b">
        <v>0</v>
      </c>
    </row>
    <row r="1016">
      <c r="I1016" s="73" t="b">
        <v>0</v>
      </c>
    </row>
    <row r="1017">
      <c r="I1017" s="73" t="b">
        <v>0</v>
      </c>
    </row>
    <row r="1018">
      <c r="I1018" s="73" t="b">
        <v>0</v>
      </c>
    </row>
    <row r="1019">
      <c r="I1019" s="73" t="b">
        <v>0</v>
      </c>
    </row>
    <row r="1020">
      <c r="I1020" s="73" t="b">
        <v>0</v>
      </c>
    </row>
    <row r="1021">
      <c r="I1021" s="73" t="b">
        <v>0</v>
      </c>
    </row>
    <row r="1022">
      <c r="I1022" s="73" t="b">
        <v>0</v>
      </c>
    </row>
    <row r="1023">
      <c r="I1023" s="73" t="b">
        <v>0</v>
      </c>
    </row>
    <row r="1024">
      <c r="I1024" s="73" t="b">
        <v>0</v>
      </c>
    </row>
    <row r="1025">
      <c r="I1025" s="73" t="b">
        <v>0</v>
      </c>
    </row>
    <row r="1026">
      <c r="I1026" s="73" t="b">
        <v>0</v>
      </c>
    </row>
    <row r="1027">
      <c r="I1027" s="73" t="b">
        <v>0</v>
      </c>
    </row>
    <row r="1028">
      <c r="I1028" s="73" t="b">
        <v>0</v>
      </c>
    </row>
    <row r="1029">
      <c r="I1029" s="73" t="b">
        <v>0</v>
      </c>
    </row>
    <row r="1030">
      <c r="I1030" s="73" t="b">
        <v>0</v>
      </c>
    </row>
    <row r="1031">
      <c r="I1031" s="73" t="b">
        <v>0</v>
      </c>
    </row>
    <row r="1032">
      <c r="I1032" s="73" t="b">
        <v>0</v>
      </c>
    </row>
    <row r="1033">
      <c r="I1033" s="73" t="b">
        <v>0</v>
      </c>
    </row>
    <row r="1034">
      <c r="I1034" s="73" t="b">
        <v>0</v>
      </c>
    </row>
    <row r="1035">
      <c r="I1035" s="73" t="b">
        <v>0</v>
      </c>
    </row>
    <row r="1036">
      <c r="I1036" s="73" t="b">
        <v>0</v>
      </c>
    </row>
    <row r="1037">
      <c r="I1037" s="73" t="b">
        <v>0</v>
      </c>
    </row>
    <row r="1038">
      <c r="I1038" s="73" t="b">
        <v>0</v>
      </c>
    </row>
    <row r="1039">
      <c r="I1039" s="73" t="b">
        <v>0</v>
      </c>
    </row>
    <row r="1040">
      <c r="I1040" s="73" t="b">
        <v>0</v>
      </c>
    </row>
    <row r="1041">
      <c r="I1041" s="73" t="b">
        <v>0</v>
      </c>
    </row>
    <row r="1042">
      <c r="I1042" s="73" t="b">
        <v>0</v>
      </c>
    </row>
    <row r="1043">
      <c r="I1043" s="73" t="b">
        <v>0</v>
      </c>
    </row>
    <row r="1044">
      <c r="I1044" s="73" t="b">
        <v>0</v>
      </c>
    </row>
    <row r="1045">
      <c r="I1045" s="73" t="b">
        <v>0</v>
      </c>
    </row>
    <row r="1046">
      <c r="I1046" s="73" t="b">
        <v>0</v>
      </c>
    </row>
    <row r="1047">
      <c r="I1047" s="73" t="b">
        <v>0</v>
      </c>
    </row>
    <row r="1048">
      <c r="I1048" s="73" t="b">
        <v>0</v>
      </c>
    </row>
    <row r="1049">
      <c r="I1049" s="73" t="b">
        <v>0</v>
      </c>
    </row>
    <row r="1050">
      <c r="I1050" s="73" t="b">
        <v>0</v>
      </c>
    </row>
    <row r="1051">
      <c r="I1051" s="73" t="b">
        <v>0</v>
      </c>
    </row>
    <row r="1052">
      <c r="I1052" s="73" t="b">
        <v>0</v>
      </c>
    </row>
    <row r="1053">
      <c r="I1053" s="73" t="b">
        <v>0</v>
      </c>
    </row>
    <row r="1054">
      <c r="I1054" s="73" t="b">
        <v>0</v>
      </c>
    </row>
    <row r="1055">
      <c r="I1055" s="73" t="b">
        <v>0</v>
      </c>
    </row>
    <row r="1056">
      <c r="I1056" s="73" t="b">
        <v>0</v>
      </c>
    </row>
    <row r="1057">
      <c r="I1057" s="73" t="b">
        <v>0</v>
      </c>
    </row>
    <row r="1058">
      <c r="I1058" s="73" t="b">
        <v>0</v>
      </c>
    </row>
    <row r="1059">
      <c r="I1059" s="73" t="b">
        <v>0</v>
      </c>
    </row>
    <row r="1060">
      <c r="I1060" s="73" t="b">
        <v>0</v>
      </c>
    </row>
    <row r="1061">
      <c r="I1061" s="73" t="b">
        <v>0</v>
      </c>
    </row>
    <row r="1062">
      <c r="I1062" s="73" t="b">
        <v>0</v>
      </c>
    </row>
    <row r="1063">
      <c r="I1063" s="73" t="b">
        <v>0</v>
      </c>
    </row>
    <row r="1064">
      <c r="I1064" s="73" t="b">
        <v>0</v>
      </c>
    </row>
    <row r="1065">
      <c r="I1065" s="73" t="b">
        <v>0</v>
      </c>
    </row>
    <row r="1066">
      <c r="I1066" s="73" t="b">
        <v>0</v>
      </c>
    </row>
    <row r="1067">
      <c r="I1067" s="73" t="b">
        <v>0</v>
      </c>
    </row>
    <row r="1068">
      <c r="I1068" s="73" t="b">
        <v>0</v>
      </c>
    </row>
    <row r="1069">
      <c r="I1069" s="73" t="b">
        <v>0</v>
      </c>
    </row>
    <row r="1070">
      <c r="I1070" s="73" t="b">
        <v>0</v>
      </c>
    </row>
    <row r="1071">
      <c r="I1071" s="73" t="b">
        <v>0</v>
      </c>
    </row>
    <row r="1072">
      <c r="I1072" s="73" t="b">
        <v>0</v>
      </c>
    </row>
    <row r="1073">
      <c r="I1073" s="73" t="b">
        <v>0</v>
      </c>
    </row>
    <row r="1074">
      <c r="I1074" s="73" t="b">
        <v>0</v>
      </c>
    </row>
    <row r="1075">
      <c r="I1075" s="73" t="b">
        <v>0</v>
      </c>
    </row>
    <row r="1076">
      <c r="I1076" s="73" t="b">
        <v>0</v>
      </c>
    </row>
    <row r="1077">
      <c r="I1077" s="73" t="b">
        <v>0</v>
      </c>
    </row>
    <row r="1078">
      <c r="I1078" s="73" t="b">
        <v>0</v>
      </c>
    </row>
    <row r="1079">
      <c r="I1079" s="73" t="b">
        <v>0</v>
      </c>
    </row>
    <row r="1080">
      <c r="I1080" s="73" t="b">
        <v>0</v>
      </c>
    </row>
    <row r="1081">
      <c r="I1081" s="73" t="b">
        <v>0</v>
      </c>
    </row>
    <row r="1082">
      <c r="I1082" s="73" t="b">
        <v>0</v>
      </c>
    </row>
    <row r="1083">
      <c r="I1083" s="73" t="b">
        <v>0</v>
      </c>
    </row>
    <row r="1084">
      <c r="I1084" s="73" t="b">
        <v>0</v>
      </c>
    </row>
    <row r="1085">
      <c r="I1085" s="73" t="b">
        <v>0</v>
      </c>
    </row>
    <row r="1086">
      <c r="I1086" s="73" t="b">
        <v>0</v>
      </c>
    </row>
    <row r="1087">
      <c r="I1087" s="73" t="b">
        <v>0</v>
      </c>
    </row>
    <row r="1088">
      <c r="I1088" s="73" t="b">
        <v>0</v>
      </c>
    </row>
    <row r="1089">
      <c r="I1089" s="73" t="b">
        <v>0</v>
      </c>
    </row>
    <row r="1090">
      <c r="I1090" s="73" t="b">
        <v>0</v>
      </c>
    </row>
    <row r="1091">
      <c r="I1091" s="73" t="b">
        <v>0</v>
      </c>
    </row>
    <row r="1092">
      <c r="I1092" s="73" t="b">
        <v>0</v>
      </c>
    </row>
    <row r="1093">
      <c r="I1093" s="73" t="b">
        <v>0</v>
      </c>
    </row>
    <row r="1094">
      <c r="I1094" s="73" t="b">
        <v>0</v>
      </c>
    </row>
    <row r="1095">
      <c r="I1095" s="73" t="b">
        <v>0</v>
      </c>
    </row>
    <row r="1096">
      <c r="I1096" s="73" t="b">
        <v>0</v>
      </c>
    </row>
    <row r="1097">
      <c r="I1097" s="73" t="b">
        <v>0</v>
      </c>
    </row>
    <row r="1098">
      <c r="I1098" s="73" t="b">
        <v>0</v>
      </c>
    </row>
    <row r="1099">
      <c r="I1099" s="73" t="b">
        <v>0</v>
      </c>
    </row>
    <row r="1100">
      <c r="I1100" s="73" t="b">
        <v>0</v>
      </c>
    </row>
    <row r="1101">
      <c r="I1101" s="73" t="b">
        <v>0</v>
      </c>
    </row>
    <row r="1102">
      <c r="I1102" s="73" t="b">
        <v>0</v>
      </c>
    </row>
    <row r="1103">
      <c r="I1103" s="73" t="b">
        <v>0</v>
      </c>
    </row>
    <row r="1104">
      <c r="I1104" s="73" t="b">
        <v>0</v>
      </c>
    </row>
    <row r="1105">
      <c r="I1105" s="73" t="b">
        <v>0</v>
      </c>
    </row>
    <row r="1106">
      <c r="I1106" s="73" t="b">
        <v>0</v>
      </c>
    </row>
    <row r="1107">
      <c r="I1107" s="73" t="b">
        <v>0</v>
      </c>
    </row>
    <row r="1108">
      <c r="I1108" s="73" t="b">
        <v>0</v>
      </c>
    </row>
    <row r="1109">
      <c r="I1109" s="73" t="b">
        <v>0</v>
      </c>
    </row>
    <row r="1110">
      <c r="I1110" s="73" t="b">
        <v>0</v>
      </c>
    </row>
    <row r="1111">
      <c r="I1111" s="73" t="b">
        <v>0</v>
      </c>
    </row>
    <row r="1112">
      <c r="I1112" s="73" t="b">
        <v>0</v>
      </c>
    </row>
    <row r="1113">
      <c r="I1113" s="73" t="b">
        <v>0</v>
      </c>
    </row>
    <row r="1114">
      <c r="I1114" s="73" t="b">
        <v>0</v>
      </c>
    </row>
    <row r="1115">
      <c r="I1115" s="73" t="b">
        <v>0</v>
      </c>
    </row>
    <row r="1116">
      <c r="I1116" s="73" t="b">
        <v>0</v>
      </c>
    </row>
    <row r="1117">
      <c r="I1117" s="73" t="b">
        <v>0</v>
      </c>
    </row>
    <row r="1118">
      <c r="I1118" s="73" t="b">
        <v>0</v>
      </c>
    </row>
  </sheetData>
  <dataValidations>
    <dataValidation type="custom" allowBlank="1" showDropDown="1" sqref="E2:E734">
      <formula1>OR(NOT(ISERROR(DATEVALUE(E2))), AND(ISNUMBER(E2), LEFT(CELL("format", E2))="D"))</formula1>
    </dataValidation>
    <dataValidation type="list" allowBlank="1" sqref="B2:B734">
      <formula1>"House Gatherer,Dining Druid,Den Druid,Kitchen Wizard,Kitchen Warlock,Mystery Chore,Recycling Rogue,Laundry Goblin,Fridge Wizard,Upstairs Sorcerer,Downstairs Sorcerer,A,B,C,D,E,F,Dining Druid, Den Druid,Downstairs Sorcerer, Upstairs Sorcerer,Shoveling,Mail"&amp;" Monk,Upstairs Sorcerer, Downstairs Sorcerer,Mowing Mystic,Den Druid, Dining Druid,Bin Bard,c,House Cook,Dining Druid, Mail Monk"</formula1>
    </dataValidation>
  </dataValidations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5"/>
    <col customWidth="1" min="2" max="2" width="28.88"/>
    <col customWidth="1" min="3" max="3" width="3.88"/>
    <col customWidth="1" min="4" max="4" width="8.13"/>
    <col customWidth="1" min="5" max="5" width="21.38"/>
    <col customWidth="1" min="6" max="6" width="19.88"/>
    <col customWidth="1" min="7" max="7" width="8.5"/>
    <col customWidth="1" min="8" max="8" width="7.88"/>
    <col customWidth="1" min="9" max="9" width="19.88"/>
    <col customWidth="1" min="10" max="10" width="17.0"/>
    <col customWidth="1" min="11" max="11" width="10.38"/>
    <col customWidth="1" min="12" max="12" width="11.0"/>
    <col customWidth="1" min="13" max="13" width="20.75"/>
    <col customWidth="1" min="14" max="14" width="15.63"/>
    <col customWidth="1" min="15" max="15" width="11.25"/>
    <col customWidth="1" min="17" max="17" width="20.13"/>
    <col customWidth="1" min="18" max="18" width="19.13"/>
    <col customWidth="1" min="19" max="19" width="6.38"/>
  </cols>
  <sheetData>
    <row r="1">
      <c r="A1" s="74">
        <v>45292.0</v>
      </c>
      <c r="AD1" s="74"/>
      <c r="AE1" s="74"/>
      <c r="AF1" s="74"/>
      <c r="AG1" s="74"/>
    </row>
    <row r="2">
      <c r="D2" s="75"/>
    </row>
    <row r="3">
      <c r="A3" s="76">
        <v>45305.0</v>
      </c>
      <c r="B3" s="6"/>
      <c r="C3" s="7"/>
      <c r="D3" s="77"/>
      <c r="E3" s="76">
        <v>45312.0</v>
      </c>
      <c r="F3" s="6"/>
      <c r="G3" s="7"/>
      <c r="H3" s="78"/>
      <c r="I3" s="76">
        <v>45319.0</v>
      </c>
      <c r="J3" s="6"/>
      <c r="K3" s="7"/>
      <c r="L3" s="78"/>
      <c r="M3" s="78"/>
      <c r="N3" s="78"/>
      <c r="O3" s="78"/>
    </row>
    <row r="4">
      <c r="A4" s="79" t="s">
        <v>28</v>
      </c>
      <c r="B4" s="79" t="s">
        <v>15</v>
      </c>
      <c r="C4" s="80" t="b">
        <v>1</v>
      </c>
      <c r="E4" s="79" t="s">
        <v>28</v>
      </c>
      <c r="F4" s="80" t="s">
        <v>15</v>
      </c>
      <c r="G4" s="80" t="b">
        <v>1</v>
      </c>
      <c r="I4" s="79" t="s">
        <v>28</v>
      </c>
      <c r="J4" s="80" t="s">
        <v>15</v>
      </c>
      <c r="K4" s="81" t="b">
        <v>1</v>
      </c>
      <c r="L4" s="77"/>
    </row>
    <row r="5">
      <c r="A5" s="80" t="s">
        <v>118</v>
      </c>
      <c r="B5" s="79" t="s">
        <v>93</v>
      </c>
      <c r="C5" s="80" t="b">
        <v>1</v>
      </c>
      <c r="E5" s="80" t="s">
        <v>118</v>
      </c>
      <c r="F5" s="80" t="s">
        <v>53</v>
      </c>
      <c r="G5" s="80" t="b">
        <v>1</v>
      </c>
      <c r="I5" s="80" t="s">
        <v>119</v>
      </c>
      <c r="J5" s="80" t="s">
        <v>40</v>
      </c>
      <c r="K5" s="82" t="b">
        <v>0</v>
      </c>
    </row>
    <row r="6">
      <c r="A6" s="80" t="s">
        <v>120</v>
      </c>
      <c r="B6" s="79" t="s">
        <v>16</v>
      </c>
      <c r="C6" s="80" t="b">
        <v>0</v>
      </c>
      <c r="E6" s="80" t="s">
        <v>120</v>
      </c>
      <c r="F6" s="80" t="s">
        <v>53</v>
      </c>
      <c r="G6" s="80" t="b">
        <v>1</v>
      </c>
      <c r="I6" s="80" t="s">
        <v>121</v>
      </c>
      <c r="J6" s="80" t="s">
        <v>53</v>
      </c>
      <c r="K6" s="81" t="b">
        <v>1</v>
      </c>
    </row>
    <row r="7">
      <c r="A7" s="80" t="s">
        <v>122</v>
      </c>
      <c r="B7" s="79" t="s">
        <v>52</v>
      </c>
      <c r="C7" s="80" t="b">
        <v>0</v>
      </c>
      <c r="E7" s="80" t="s">
        <v>122</v>
      </c>
      <c r="F7" s="80" t="s">
        <v>25</v>
      </c>
      <c r="G7" s="80" t="b">
        <v>1</v>
      </c>
      <c r="I7" s="79" t="s">
        <v>123</v>
      </c>
      <c r="J7" s="80" t="s">
        <v>25</v>
      </c>
      <c r="K7" s="81" t="b">
        <v>1</v>
      </c>
    </row>
    <row r="8">
      <c r="A8" s="79" t="s">
        <v>124</v>
      </c>
      <c r="B8" s="79" t="s">
        <v>77</v>
      </c>
      <c r="C8" s="80" t="b">
        <v>0</v>
      </c>
      <c r="E8" s="79" t="s">
        <v>124</v>
      </c>
      <c r="F8" s="80" t="s">
        <v>16</v>
      </c>
      <c r="G8" s="83" t="b">
        <v>0</v>
      </c>
      <c r="I8" s="80" t="s">
        <v>94</v>
      </c>
      <c r="J8" s="80" t="s">
        <v>97</v>
      </c>
      <c r="K8" s="81" t="b">
        <v>1</v>
      </c>
    </row>
    <row r="9">
      <c r="A9" s="80" t="s">
        <v>94</v>
      </c>
      <c r="B9" s="79" t="s">
        <v>35</v>
      </c>
      <c r="C9" s="80" t="b">
        <v>1</v>
      </c>
      <c r="E9" s="80" t="s">
        <v>94</v>
      </c>
      <c r="F9" s="80" t="s">
        <v>77</v>
      </c>
      <c r="G9" s="80" t="b">
        <v>1</v>
      </c>
      <c r="I9" s="80" t="s">
        <v>125</v>
      </c>
      <c r="J9" s="80" t="s">
        <v>47</v>
      </c>
      <c r="K9" s="81" t="b">
        <v>1</v>
      </c>
    </row>
    <row r="10">
      <c r="A10" s="80" t="s">
        <v>125</v>
      </c>
      <c r="B10" s="79" t="s">
        <v>47</v>
      </c>
      <c r="C10" s="80" t="b">
        <v>1</v>
      </c>
      <c r="E10" s="80" t="s">
        <v>125</v>
      </c>
      <c r="F10" s="80" t="s">
        <v>47</v>
      </c>
      <c r="G10" s="80" t="b">
        <v>1</v>
      </c>
      <c r="I10" s="80" t="s">
        <v>126</v>
      </c>
      <c r="J10" s="80" t="s">
        <v>77</v>
      </c>
      <c r="K10" s="81" t="b">
        <v>1</v>
      </c>
    </row>
    <row r="11">
      <c r="A11" s="80" t="s">
        <v>126</v>
      </c>
      <c r="B11" s="79" t="s">
        <v>79</v>
      </c>
      <c r="C11" s="80" t="b">
        <v>0</v>
      </c>
      <c r="E11" s="80" t="s">
        <v>126</v>
      </c>
      <c r="F11" s="80" t="s">
        <v>27</v>
      </c>
      <c r="G11" s="80" t="b">
        <v>1</v>
      </c>
      <c r="I11" s="80" t="s">
        <v>127</v>
      </c>
      <c r="J11" s="80" t="s">
        <v>27</v>
      </c>
      <c r="K11" s="82" t="b">
        <v>0</v>
      </c>
    </row>
    <row r="12">
      <c r="A12" s="80" t="s">
        <v>83</v>
      </c>
      <c r="B12" s="79" t="s">
        <v>27</v>
      </c>
      <c r="C12" s="80" t="b">
        <v>0</v>
      </c>
      <c r="E12" s="80" t="s">
        <v>83</v>
      </c>
      <c r="F12" s="80" t="s">
        <v>25</v>
      </c>
      <c r="G12" s="80" t="b">
        <v>1</v>
      </c>
      <c r="I12" s="84" t="s">
        <v>128</v>
      </c>
      <c r="J12" s="85"/>
      <c r="K12" s="86"/>
    </row>
    <row r="13">
      <c r="A13" s="80" t="s">
        <v>129</v>
      </c>
      <c r="B13" s="79" t="s">
        <v>40</v>
      </c>
      <c r="C13" s="80" t="b">
        <v>0</v>
      </c>
      <c r="E13" s="80" t="s">
        <v>129</v>
      </c>
      <c r="F13" s="80" t="s">
        <v>79</v>
      </c>
      <c r="G13" s="83" t="b">
        <v>0</v>
      </c>
      <c r="I13" s="80" t="s">
        <v>60</v>
      </c>
      <c r="J13" s="80" t="s">
        <v>130</v>
      </c>
      <c r="K13" s="81" t="b">
        <v>1</v>
      </c>
    </row>
    <row r="14">
      <c r="A14" s="80" t="s">
        <v>131</v>
      </c>
      <c r="B14" s="79" t="s">
        <v>53</v>
      </c>
      <c r="C14" s="80" t="b">
        <v>0</v>
      </c>
      <c r="E14" s="80" t="s">
        <v>131</v>
      </c>
      <c r="F14" s="80" t="s">
        <v>40</v>
      </c>
      <c r="G14" s="83" t="b">
        <v>0</v>
      </c>
      <c r="I14" s="80" t="s">
        <v>132</v>
      </c>
      <c r="J14" s="80" t="s">
        <v>33</v>
      </c>
      <c r="K14" s="81" t="b">
        <v>1</v>
      </c>
    </row>
    <row r="15">
      <c r="A15" s="84" t="s">
        <v>128</v>
      </c>
      <c r="B15" s="87"/>
      <c r="C15" s="88"/>
      <c r="E15" s="84" t="s">
        <v>128</v>
      </c>
      <c r="F15" s="87"/>
      <c r="G15" s="88"/>
      <c r="I15" s="80" t="s">
        <v>64</v>
      </c>
      <c r="J15" s="80" t="s">
        <v>35</v>
      </c>
      <c r="K15" s="81" t="b">
        <v>1</v>
      </c>
    </row>
    <row r="16">
      <c r="A16" s="80" t="s">
        <v>60</v>
      </c>
      <c r="B16" s="80" t="s">
        <v>25</v>
      </c>
      <c r="C16" s="80" t="b">
        <v>1</v>
      </c>
      <c r="E16" s="80" t="s">
        <v>60</v>
      </c>
      <c r="F16" s="80" t="s">
        <v>15</v>
      </c>
      <c r="G16" s="80" t="b">
        <v>1</v>
      </c>
      <c r="I16" s="80" t="s">
        <v>133</v>
      </c>
      <c r="J16" s="80" t="s">
        <v>27</v>
      </c>
      <c r="K16" s="82" t="b">
        <v>0</v>
      </c>
    </row>
    <row r="17">
      <c r="A17" s="80" t="s">
        <v>132</v>
      </c>
      <c r="B17" s="80" t="s">
        <v>95</v>
      </c>
      <c r="C17" s="80" t="b">
        <v>1</v>
      </c>
      <c r="E17" s="80" t="s">
        <v>132</v>
      </c>
      <c r="F17" s="89" t="s">
        <v>93</v>
      </c>
      <c r="G17" s="80" t="b">
        <v>1</v>
      </c>
      <c r="I17" s="80" t="s">
        <v>70</v>
      </c>
      <c r="J17" s="80" t="s">
        <v>53</v>
      </c>
      <c r="K17" s="81" t="b">
        <v>1</v>
      </c>
    </row>
    <row r="18">
      <c r="A18" s="80" t="s">
        <v>64</v>
      </c>
      <c r="B18" s="80" t="s">
        <v>52</v>
      </c>
      <c r="C18" s="83" t="b">
        <v>0</v>
      </c>
      <c r="E18" s="80" t="s">
        <v>64</v>
      </c>
      <c r="F18" s="80" t="s">
        <v>30</v>
      </c>
      <c r="G18" s="80" t="b">
        <v>1</v>
      </c>
      <c r="I18" s="80" t="s">
        <v>72</v>
      </c>
      <c r="J18" s="80" t="s">
        <v>99</v>
      </c>
      <c r="K18" s="82" t="b">
        <v>0</v>
      </c>
    </row>
    <row r="19">
      <c r="A19" s="80" t="s">
        <v>133</v>
      </c>
      <c r="B19" s="80" t="s">
        <v>27</v>
      </c>
      <c r="C19" s="83" t="b">
        <v>0</v>
      </c>
      <c r="E19" s="80" t="s">
        <v>133</v>
      </c>
      <c r="F19" s="80" t="s">
        <v>77</v>
      </c>
      <c r="G19" s="83" t="b">
        <v>0</v>
      </c>
      <c r="I19" s="75"/>
      <c r="J19" s="75"/>
      <c r="K19" s="75"/>
    </row>
    <row r="20">
      <c r="A20" s="80" t="s">
        <v>70</v>
      </c>
      <c r="B20" s="80" t="s">
        <v>53</v>
      </c>
      <c r="C20" s="80" t="b">
        <v>1</v>
      </c>
      <c r="E20" s="80" t="s">
        <v>70</v>
      </c>
      <c r="F20" s="80" t="s">
        <v>16</v>
      </c>
      <c r="G20" s="83" t="b">
        <v>0</v>
      </c>
      <c r="I20" s="75"/>
      <c r="J20" s="75"/>
      <c r="K20" s="75"/>
    </row>
    <row r="21">
      <c r="A21" s="80" t="s">
        <v>72</v>
      </c>
      <c r="B21" s="80" t="s">
        <v>79</v>
      </c>
      <c r="C21" s="83" t="b">
        <v>0</v>
      </c>
      <c r="E21" s="80" t="s">
        <v>72</v>
      </c>
      <c r="F21" s="80" t="s">
        <v>47</v>
      </c>
      <c r="G21" s="80" t="b">
        <v>1</v>
      </c>
      <c r="I21" s="75"/>
      <c r="J21" s="75"/>
      <c r="K21" s="75"/>
    </row>
    <row r="22">
      <c r="I22" s="75"/>
      <c r="J22" s="75"/>
      <c r="K22" s="75"/>
      <c r="L22" s="77"/>
      <c r="M22" s="77"/>
      <c r="N22" s="77"/>
      <c r="O22" s="77"/>
    </row>
    <row r="23">
      <c r="A23" s="90"/>
      <c r="B23" s="90"/>
      <c r="C23" s="91"/>
      <c r="D23" s="92"/>
      <c r="E23" s="90"/>
      <c r="F23" s="90"/>
      <c r="G23" s="90"/>
      <c r="H23" s="90"/>
      <c r="I23" s="90"/>
      <c r="J23" s="90"/>
      <c r="K23" s="90"/>
      <c r="L23" s="90"/>
      <c r="M23" s="90"/>
      <c r="N23" s="90"/>
      <c r="O23" s="90"/>
    </row>
    <row r="24">
      <c r="A24" s="93">
        <v>45323.0</v>
      </c>
      <c r="AD24" s="93"/>
      <c r="AE24" s="93"/>
      <c r="AF24" s="93"/>
      <c r="AG24" s="93"/>
    </row>
    <row r="25">
      <c r="C25" s="40"/>
      <c r="D25" s="75"/>
    </row>
    <row r="26">
      <c r="A26" s="76">
        <v>45326.0</v>
      </c>
      <c r="B26" s="6"/>
      <c r="C26" s="7"/>
      <c r="D26" s="75"/>
      <c r="E26" s="76">
        <v>45333.0</v>
      </c>
      <c r="F26" s="6"/>
      <c r="G26" s="7"/>
      <c r="I26" s="76">
        <v>45340.0</v>
      </c>
      <c r="J26" s="6"/>
      <c r="K26" s="7"/>
      <c r="M26" s="76">
        <v>45347.0</v>
      </c>
      <c r="N26" s="6"/>
      <c r="O26" s="7"/>
    </row>
    <row r="27">
      <c r="A27" s="79" t="s">
        <v>28</v>
      </c>
      <c r="B27" s="80" t="s">
        <v>15</v>
      </c>
      <c r="C27" s="80" t="b">
        <v>1</v>
      </c>
      <c r="E27" s="79" t="s">
        <v>28</v>
      </c>
      <c r="F27" s="80" t="s">
        <v>15</v>
      </c>
      <c r="G27" s="80" t="b">
        <v>1</v>
      </c>
      <c r="I27" s="79" t="s">
        <v>28</v>
      </c>
      <c r="J27" s="80" t="s">
        <v>15</v>
      </c>
      <c r="K27" s="80" t="b">
        <v>1</v>
      </c>
      <c r="M27" s="79" t="s">
        <v>28</v>
      </c>
      <c r="N27" s="80" t="s">
        <v>15</v>
      </c>
      <c r="O27" s="80" t="b">
        <v>1</v>
      </c>
    </row>
    <row r="28">
      <c r="A28" s="80" t="s">
        <v>134</v>
      </c>
      <c r="B28" s="80" t="s">
        <v>16</v>
      </c>
      <c r="C28" s="80" t="b">
        <v>1</v>
      </c>
      <c r="E28" s="80" t="s">
        <v>118</v>
      </c>
      <c r="F28" s="80" t="s">
        <v>77</v>
      </c>
      <c r="G28" s="80" t="b">
        <v>1</v>
      </c>
      <c r="I28" s="80" t="s">
        <v>118</v>
      </c>
      <c r="J28" s="80" t="s">
        <v>53</v>
      </c>
      <c r="K28" s="80" t="b">
        <v>0</v>
      </c>
      <c r="M28" s="80" t="s">
        <v>118</v>
      </c>
      <c r="N28" s="80" t="s">
        <v>40</v>
      </c>
      <c r="O28" s="80" t="b">
        <v>1</v>
      </c>
    </row>
    <row r="29">
      <c r="A29" s="80" t="s">
        <v>36</v>
      </c>
      <c r="B29" s="80" t="s">
        <v>40</v>
      </c>
      <c r="C29" s="80" t="b">
        <v>0</v>
      </c>
      <c r="E29" s="80" t="s">
        <v>36</v>
      </c>
      <c r="F29" s="80" t="s">
        <v>16</v>
      </c>
      <c r="G29" s="80" t="b">
        <v>1</v>
      </c>
      <c r="I29" s="80" t="s">
        <v>36</v>
      </c>
      <c r="J29" s="80" t="s">
        <v>77</v>
      </c>
      <c r="K29" s="80" t="b">
        <v>1</v>
      </c>
      <c r="M29" s="80" t="s">
        <v>36</v>
      </c>
      <c r="N29" s="80" t="s">
        <v>53</v>
      </c>
      <c r="O29" s="80" t="b">
        <v>1</v>
      </c>
    </row>
    <row r="30">
      <c r="A30" s="79" t="s">
        <v>39</v>
      </c>
      <c r="B30" s="80" t="s">
        <v>53</v>
      </c>
      <c r="C30" s="80" t="b">
        <v>0</v>
      </c>
      <c r="E30" s="79" t="s">
        <v>39</v>
      </c>
      <c r="F30" s="80" t="s">
        <v>40</v>
      </c>
      <c r="G30" s="80" t="b">
        <v>0</v>
      </c>
      <c r="I30" s="79" t="s">
        <v>39</v>
      </c>
      <c r="J30" s="80" t="s">
        <v>16</v>
      </c>
      <c r="K30" s="80" t="b">
        <v>1</v>
      </c>
      <c r="M30" s="79" t="s">
        <v>39</v>
      </c>
      <c r="N30" s="80" t="s">
        <v>77</v>
      </c>
      <c r="O30" s="80" t="b">
        <v>1</v>
      </c>
    </row>
    <row r="31">
      <c r="A31" s="80" t="s">
        <v>100</v>
      </c>
      <c r="B31" s="80" t="s">
        <v>101</v>
      </c>
      <c r="C31" s="80" t="b">
        <v>1</v>
      </c>
      <c r="E31" s="80" t="s">
        <v>100</v>
      </c>
      <c r="F31" s="80" t="s">
        <v>104</v>
      </c>
      <c r="G31" s="80" t="b">
        <v>0</v>
      </c>
      <c r="I31" s="80" t="s">
        <v>100</v>
      </c>
      <c r="J31" s="80" t="s">
        <v>105</v>
      </c>
      <c r="K31" s="80" t="b">
        <v>0</v>
      </c>
      <c r="M31" s="80" t="s">
        <v>100</v>
      </c>
      <c r="N31" s="80" t="s">
        <v>105</v>
      </c>
      <c r="O31" s="80" t="b">
        <v>1</v>
      </c>
    </row>
    <row r="32">
      <c r="A32" s="80" t="s">
        <v>135</v>
      </c>
      <c r="B32" s="80" t="s">
        <v>47</v>
      </c>
      <c r="C32" s="80" t="b">
        <v>1</v>
      </c>
      <c r="E32" s="80" t="s">
        <v>135</v>
      </c>
      <c r="F32" s="80" t="s">
        <v>47</v>
      </c>
      <c r="G32" s="80" t="b">
        <v>1</v>
      </c>
      <c r="I32" s="80" t="s">
        <v>135</v>
      </c>
      <c r="J32" s="80" t="s">
        <v>47</v>
      </c>
      <c r="K32" s="80" t="b">
        <v>1</v>
      </c>
      <c r="M32" s="80" t="s">
        <v>135</v>
      </c>
      <c r="N32" s="80" t="s">
        <v>47</v>
      </c>
      <c r="O32" s="80" t="b">
        <v>1</v>
      </c>
    </row>
    <row r="33">
      <c r="A33" s="80" t="s">
        <v>136</v>
      </c>
      <c r="B33" s="80" t="s">
        <v>79</v>
      </c>
      <c r="C33" s="80" t="b">
        <v>1</v>
      </c>
      <c r="E33" s="80" t="s">
        <v>136</v>
      </c>
      <c r="F33" s="80" t="s">
        <v>79</v>
      </c>
      <c r="G33" s="80" t="b">
        <v>1</v>
      </c>
      <c r="I33" s="80" t="s">
        <v>136</v>
      </c>
      <c r="J33" s="80" t="s">
        <v>79</v>
      </c>
      <c r="K33" s="80" t="b">
        <v>1</v>
      </c>
      <c r="M33" s="80" t="s">
        <v>136</v>
      </c>
      <c r="N33" s="80" t="s">
        <v>79</v>
      </c>
      <c r="O33" s="80" t="b">
        <v>1</v>
      </c>
    </row>
    <row r="34">
      <c r="A34" s="80" t="s">
        <v>126</v>
      </c>
      <c r="B34" s="80" t="s">
        <v>16</v>
      </c>
      <c r="C34" s="80" t="b">
        <v>1</v>
      </c>
      <c r="E34" s="80" t="s">
        <v>126</v>
      </c>
      <c r="F34" s="80" t="s">
        <v>77</v>
      </c>
      <c r="G34" s="80" t="b">
        <v>1</v>
      </c>
      <c r="I34" s="80" t="s">
        <v>126</v>
      </c>
      <c r="J34" s="80" t="s">
        <v>53</v>
      </c>
      <c r="K34" s="80" t="b">
        <v>0</v>
      </c>
      <c r="M34" s="80" t="s">
        <v>126</v>
      </c>
      <c r="N34" s="80" t="s">
        <v>40</v>
      </c>
      <c r="O34" s="80" t="b">
        <v>1</v>
      </c>
    </row>
    <row r="35">
      <c r="A35" s="80" t="s">
        <v>127</v>
      </c>
      <c r="B35" s="80" t="s">
        <v>77</v>
      </c>
      <c r="C35" s="80" t="b">
        <v>1</v>
      </c>
      <c r="E35" s="80" t="s">
        <v>127</v>
      </c>
      <c r="F35" s="80" t="s">
        <v>53</v>
      </c>
      <c r="G35" s="80" t="b">
        <v>0</v>
      </c>
      <c r="I35" s="80" t="s">
        <v>127</v>
      </c>
      <c r="J35" s="80" t="s">
        <v>40</v>
      </c>
      <c r="K35" s="80" t="b">
        <v>0</v>
      </c>
      <c r="M35" s="80" t="s">
        <v>127</v>
      </c>
      <c r="N35" s="80" t="s">
        <v>16</v>
      </c>
      <c r="O35" s="80" t="b">
        <v>1</v>
      </c>
    </row>
    <row r="36">
      <c r="A36" s="84" t="s">
        <v>128</v>
      </c>
      <c r="B36" s="6"/>
      <c r="C36" s="7"/>
      <c r="E36" s="84" t="s">
        <v>128</v>
      </c>
      <c r="F36" s="6"/>
      <c r="G36" s="7"/>
      <c r="I36" s="84" t="s">
        <v>128</v>
      </c>
      <c r="J36" s="6"/>
      <c r="K36" s="7"/>
      <c r="M36" s="84" t="s">
        <v>128</v>
      </c>
      <c r="N36" s="6"/>
      <c r="O36" s="7"/>
    </row>
    <row r="37">
      <c r="A37" s="80" t="s">
        <v>60</v>
      </c>
      <c r="B37" s="80" t="s">
        <v>40</v>
      </c>
      <c r="C37" s="80" t="b">
        <v>0</v>
      </c>
      <c r="E37" s="80" t="s">
        <v>60</v>
      </c>
      <c r="F37" s="80" t="s">
        <v>25</v>
      </c>
      <c r="G37" s="80" t="b">
        <v>1</v>
      </c>
      <c r="I37" s="80" t="s">
        <v>60</v>
      </c>
      <c r="J37" s="80" t="s">
        <v>15</v>
      </c>
      <c r="K37" s="80" t="b">
        <v>1</v>
      </c>
      <c r="M37" s="80" t="s">
        <v>60</v>
      </c>
      <c r="N37" s="80" t="s">
        <v>40</v>
      </c>
      <c r="O37" s="80" t="b">
        <v>1</v>
      </c>
    </row>
    <row r="38">
      <c r="A38" s="80" t="s">
        <v>132</v>
      </c>
      <c r="B38" s="80" t="s">
        <v>95</v>
      </c>
      <c r="C38" s="80" t="b">
        <v>1</v>
      </c>
      <c r="E38" s="80" t="s">
        <v>132</v>
      </c>
      <c r="F38" s="80" t="s">
        <v>93</v>
      </c>
      <c r="G38" s="80" t="b">
        <v>1</v>
      </c>
      <c r="I38" s="80" t="s">
        <v>132</v>
      </c>
      <c r="J38" s="80" t="s">
        <v>33</v>
      </c>
      <c r="K38" s="80" t="b">
        <v>1</v>
      </c>
      <c r="M38" s="80" t="s">
        <v>132</v>
      </c>
      <c r="N38" s="80" t="s">
        <v>95</v>
      </c>
      <c r="O38" s="80" t="b">
        <v>1</v>
      </c>
    </row>
    <row r="39">
      <c r="A39" s="80" t="s">
        <v>64</v>
      </c>
      <c r="B39" s="80" t="s">
        <v>30</v>
      </c>
      <c r="C39" s="80" t="b">
        <v>1</v>
      </c>
      <c r="E39" s="80" t="s">
        <v>64</v>
      </c>
      <c r="F39" s="80" t="s">
        <v>35</v>
      </c>
      <c r="G39" s="80" t="b">
        <v>1</v>
      </c>
      <c r="I39" s="80" t="s">
        <v>64</v>
      </c>
      <c r="J39" s="80" t="s">
        <v>30</v>
      </c>
      <c r="K39" s="80" t="b">
        <v>1</v>
      </c>
      <c r="M39" s="80" t="s">
        <v>64</v>
      </c>
      <c r="N39" s="80" t="s">
        <v>35</v>
      </c>
      <c r="O39" s="80" t="b">
        <v>1</v>
      </c>
    </row>
    <row r="40">
      <c r="A40" s="80" t="s">
        <v>133</v>
      </c>
      <c r="B40" s="80" t="s">
        <v>77</v>
      </c>
      <c r="C40" s="80" t="b">
        <v>1</v>
      </c>
      <c r="E40" s="80" t="s">
        <v>133</v>
      </c>
      <c r="F40" s="80" t="s">
        <v>27</v>
      </c>
      <c r="G40" s="80" t="b">
        <v>0</v>
      </c>
      <c r="I40" s="80" t="s">
        <v>133</v>
      </c>
      <c r="J40" s="80" t="s">
        <v>77</v>
      </c>
      <c r="K40" s="80" t="b">
        <v>1</v>
      </c>
      <c r="M40" s="80" t="s">
        <v>133</v>
      </c>
      <c r="N40" s="80" t="s">
        <v>27</v>
      </c>
      <c r="O40" s="80" t="b">
        <v>1</v>
      </c>
    </row>
    <row r="41">
      <c r="A41" s="80" t="s">
        <v>70</v>
      </c>
      <c r="B41" s="80" t="s">
        <v>16</v>
      </c>
      <c r="C41" s="80" t="b">
        <v>1</v>
      </c>
      <c r="E41" s="80" t="s">
        <v>70</v>
      </c>
      <c r="F41" s="80" t="s">
        <v>79</v>
      </c>
      <c r="G41" s="80" t="b">
        <v>1</v>
      </c>
      <c r="I41" s="80" t="s">
        <v>70</v>
      </c>
      <c r="J41" s="80" t="s">
        <v>16</v>
      </c>
      <c r="K41" s="80" t="b">
        <v>1</v>
      </c>
      <c r="M41" s="80" t="s">
        <v>70</v>
      </c>
      <c r="N41" s="80" t="s">
        <v>79</v>
      </c>
      <c r="O41" s="80" t="b">
        <v>1</v>
      </c>
    </row>
    <row r="42">
      <c r="A42" s="80" t="s">
        <v>72</v>
      </c>
      <c r="B42" s="80" t="s">
        <v>53</v>
      </c>
      <c r="C42" s="80" t="b">
        <v>0</v>
      </c>
      <c r="E42" s="80" t="s">
        <v>72</v>
      </c>
      <c r="F42" s="80" t="s">
        <v>47</v>
      </c>
      <c r="G42" s="80" t="b">
        <v>1</v>
      </c>
      <c r="I42" s="80" t="s">
        <v>72</v>
      </c>
      <c r="J42" s="80" t="s">
        <v>99</v>
      </c>
      <c r="K42" s="80" t="b">
        <v>1</v>
      </c>
      <c r="M42" s="80" t="s">
        <v>72</v>
      </c>
      <c r="N42" s="80" t="s">
        <v>53</v>
      </c>
      <c r="O42" s="80" t="b">
        <v>1</v>
      </c>
    </row>
    <row r="43">
      <c r="C43" s="40"/>
      <c r="D43" s="75"/>
    </row>
    <row r="44">
      <c r="A44" s="94">
        <v>45352.0</v>
      </c>
      <c r="AD44" s="94"/>
      <c r="AE44" s="94"/>
      <c r="AF44" s="94"/>
      <c r="AG44" s="94"/>
    </row>
    <row r="45">
      <c r="C45" s="40"/>
      <c r="D45" s="75"/>
    </row>
    <row r="46">
      <c r="A46" s="76">
        <v>45361.0</v>
      </c>
      <c r="B46" s="6"/>
      <c r="C46" s="7"/>
      <c r="E46" s="76">
        <v>45368.0</v>
      </c>
      <c r="F46" s="6"/>
      <c r="G46" s="7"/>
      <c r="I46" s="76">
        <v>45375.0</v>
      </c>
      <c r="J46" s="6"/>
      <c r="K46" s="7"/>
      <c r="M46" s="76">
        <v>45382.0</v>
      </c>
      <c r="N46" s="6"/>
      <c r="O46" s="7"/>
    </row>
    <row r="47">
      <c r="A47" s="79" t="s">
        <v>28</v>
      </c>
      <c r="B47" s="80" t="s">
        <v>15</v>
      </c>
      <c r="C47" s="80" t="b">
        <v>1</v>
      </c>
      <c r="E47" s="79" t="s">
        <v>28</v>
      </c>
      <c r="F47" s="80" t="s">
        <v>15</v>
      </c>
      <c r="G47" s="80" t="b">
        <v>1</v>
      </c>
      <c r="I47" s="79" t="s">
        <v>28</v>
      </c>
      <c r="J47" s="80" t="s">
        <v>15</v>
      </c>
      <c r="K47" s="80" t="b">
        <v>1</v>
      </c>
      <c r="M47" s="79" t="s">
        <v>28</v>
      </c>
      <c r="N47" s="80" t="s">
        <v>15</v>
      </c>
      <c r="O47" s="80" t="b">
        <v>1</v>
      </c>
    </row>
    <row r="48">
      <c r="A48" s="80" t="s">
        <v>134</v>
      </c>
      <c r="B48" s="80" t="s">
        <v>106</v>
      </c>
      <c r="C48" s="80" t="b">
        <v>1</v>
      </c>
      <c r="E48" s="80" t="s">
        <v>134</v>
      </c>
      <c r="F48" s="80" t="s">
        <v>95</v>
      </c>
      <c r="G48" s="80" t="b">
        <v>1</v>
      </c>
      <c r="I48" s="80" t="s">
        <v>134</v>
      </c>
      <c r="J48" s="80" t="s">
        <v>16</v>
      </c>
      <c r="K48" s="80" t="b">
        <v>1</v>
      </c>
      <c r="M48" s="80" t="s">
        <v>92</v>
      </c>
      <c r="N48" s="80" t="s">
        <v>107</v>
      </c>
      <c r="O48" s="80" t="b">
        <v>1</v>
      </c>
    </row>
    <row r="49">
      <c r="A49" s="80" t="s">
        <v>36</v>
      </c>
      <c r="B49" s="80" t="s">
        <v>40</v>
      </c>
      <c r="C49" s="83" t="b">
        <v>0</v>
      </c>
      <c r="E49" s="95" t="s">
        <v>36</v>
      </c>
      <c r="F49" s="80" t="s">
        <v>106</v>
      </c>
      <c r="G49" s="80" t="b">
        <v>1</v>
      </c>
      <c r="I49" s="95" t="s">
        <v>36</v>
      </c>
      <c r="J49" s="80" t="s">
        <v>108</v>
      </c>
      <c r="K49" s="80" t="b">
        <v>1</v>
      </c>
      <c r="M49" s="95" t="s">
        <v>36</v>
      </c>
      <c r="N49" s="80" t="s">
        <v>16</v>
      </c>
      <c r="O49" s="80" t="b">
        <v>1</v>
      </c>
    </row>
    <row r="50">
      <c r="A50" s="79" t="s">
        <v>39</v>
      </c>
      <c r="B50" s="80" t="s">
        <v>77</v>
      </c>
      <c r="C50" s="83" t="b">
        <v>0</v>
      </c>
      <c r="E50" s="96" t="s">
        <v>39</v>
      </c>
      <c r="F50" s="80" t="s">
        <v>40</v>
      </c>
      <c r="G50" s="83" t="b">
        <v>0</v>
      </c>
      <c r="I50" s="96" t="s">
        <v>39</v>
      </c>
      <c r="J50" s="80" t="s">
        <v>106</v>
      </c>
      <c r="K50" s="80" t="b">
        <v>1</v>
      </c>
      <c r="M50" s="96" t="s">
        <v>39</v>
      </c>
      <c r="N50" s="80" t="s">
        <v>108</v>
      </c>
      <c r="O50" s="80" t="b">
        <v>1</v>
      </c>
    </row>
    <row r="51">
      <c r="A51" s="80" t="s">
        <v>135</v>
      </c>
      <c r="B51" s="80" t="s">
        <v>47</v>
      </c>
      <c r="C51" s="80" t="b">
        <v>1</v>
      </c>
      <c r="E51" s="80" t="s">
        <v>135</v>
      </c>
      <c r="F51" s="80" t="s">
        <v>47</v>
      </c>
      <c r="G51" s="80" t="b">
        <v>1</v>
      </c>
      <c r="I51" s="80" t="s">
        <v>135</v>
      </c>
      <c r="J51" s="80" t="s">
        <v>47</v>
      </c>
      <c r="K51" s="80" t="b">
        <v>1</v>
      </c>
      <c r="M51" s="80" t="s">
        <v>42</v>
      </c>
      <c r="N51" s="80" t="s">
        <v>47</v>
      </c>
      <c r="O51" s="80" t="b">
        <v>1</v>
      </c>
    </row>
    <row r="52">
      <c r="A52" s="80" t="s">
        <v>136</v>
      </c>
      <c r="B52" s="80" t="s">
        <v>79</v>
      </c>
      <c r="C52" s="83" t="b">
        <v>0</v>
      </c>
      <c r="E52" s="80" t="s">
        <v>136</v>
      </c>
      <c r="F52" s="80" t="s">
        <v>79</v>
      </c>
      <c r="G52" s="83" t="b">
        <v>0</v>
      </c>
      <c r="I52" s="80" t="s">
        <v>136</v>
      </c>
      <c r="J52" s="80" t="s">
        <v>79</v>
      </c>
      <c r="K52" s="80" t="b">
        <v>1</v>
      </c>
      <c r="M52" s="80" t="s">
        <v>102</v>
      </c>
      <c r="N52" s="80" t="s">
        <v>79</v>
      </c>
      <c r="O52" s="80" t="b">
        <v>1</v>
      </c>
    </row>
    <row r="53">
      <c r="A53" s="80" t="s">
        <v>126</v>
      </c>
      <c r="B53" s="80" t="s">
        <v>107</v>
      </c>
      <c r="C53" s="80" t="b">
        <v>1</v>
      </c>
      <c r="E53" s="80" t="s">
        <v>126</v>
      </c>
      <c r="F53" s="80" t="s">
        <v>77</v>
      </c>
      <c r="G53" s="80" t="b">
        <v>1</v>
      </c>
      <c r="I53" s="80" t="s">
        <v>126</v>
      </c>
      <c r="J53" s="80" t="s">
        <v>40</v>
      </c>
      <c r="K53" s="80" t="b">
        <v>1</v>
      </c>
      <c r="M53" s="80" t="s">
        <v>46</v>
      </c>
      <c r="N53" s="80" t="s">
        <v>106</v>
      </c>
      <c r="O53" s="80" t="b">
        <v>1</v>
      </c>
    </row>
    <row r="54">
      <c r="A54" s="80" t="s">
        <v>129</v>
      </c>
      <c r="B54" s="80" t="s">
        <v>16</v>
      </c>
      <c r="C54" s="80" t="b">
        <v>1</v>
      </c>
      <c r="E54" s="80" t="s">
        <v>129</v>
      </c>
      <c r="F54" s="80" t="s">
        <v>107</v>
      </c>
      <c r="G54" s="80" t="b">
        <v>1</v>
      </c>
      <c r="I54" s="80" t="s">
        <v>129</v>
      </c>
      <c r="J54" s="80" t="s">
        <v>77</v>
      </c>
      <c r="K54" s="80" t="b">
        <v>1</v>
      </c>
      <c r="M54" s="80" t="s">
        <v>49</v>
      </c>
      <c r="N54" s="80" t="s">
        <v>40</v>
      </c>
      <c r="O54" s="80" t="b">
        <v>0</v>
      </c>
    </row>
    <row r="55">
      <c r="A55" s="80" t="s">
        <v>131</v>
      </c>
      <c r="B55" s="80" t="s">
        <v>53</v>
      </c>
      <c r="C55" s="80" t="b">
        <v>1</v>
      </c>
      <c r="E55" s="80" t="s">
        <v>131</v>
      </c>
      <c r="F55" s="80" t="s">
        <v>16</v>
      </c>
      <c r="G55" s="80" t="b">
        <v>1</v>
      </c>
      <c r="I55" s="80" t="s">
        <v>131</v>
      </c>
      <c r="J55" s="80" t="s">
        <v>107</v>
      </c>
      <c r="K55" s="80" t="b">
        <v>1</v>
      </c>
      <c r="M55" s="80" t="s">
        <v>51</v>
      </c>
      <c r="N55" s="97" t="s">
        <v>77</v>
      </c>
      <c r="O55" s="80" t="b">
        <v>1</v>
      </c>
    </row>
    <row r="56">
      <c r="A56" s="84" t="s">
        <v>128</v>
      </c>
      <c r="B56" s="6"/>
      <c r="C56" s="7"/>
      <c r="E56" s="84" t="s">
        <v>128</v>
      </c>
      <c r="F56" s="6"/>
      <c r="G56" s="7"/>
      <c r="I56" s="84" t="s">
        <v>128</v>
      </c>
      <c r="J56" s="6"/>
      <c r="K56" s="7"/>
      <c r="M56" s="84" t="s">
        <v>128</v>
      </c>
      <c r="N56" s="6"/>
      <c r="O56" s="7"/>
    </row>
    <row r="57">
      <c r="A57" s="80" t="s">
        <v>60</v>
      </c>
      <c r="B57" s="80" t="s">
        <v>25</v>
      </c>
      <c r="C57" s="80" t="b">
        <v>1</v>
      </c>
      <c r="E57" s="80" t="s">
        <v>60</v>
      </c>
      <c r="F57" s="80" t="s">
        <v>15</v>
      </c>
      <c r="G57" s="83" t="b">
        <v>0</v>
      </c>
      <c r="I57" s="80" t="s">
        <v>60</v>
      </c>
      <c r="J57" s="80" t="s">
        <v>40</v>
      </c>
      <c r="K57" s="80" t="b">
        <v>1</v>
      </c>
      <c r="M57" s="80" t="s">
        <v>60</v>
      </c>
      <c r="N57" s="80" t="s">
        <v>25</v>
      </c>
      <c r="O57" s="80" t="b">
        <v>1</v>
      </c>
    </row>
    <row r="58">
      <c r="A58" s="80" t="s">
        <v>132</v>
      </c>
      <c r="B58" s="80" t="s">
        <v>33</v>
      </c>
      <c r="C58" s="80" t="b">
        <v>1</v>
      </c>
      <c r="E58" s="80" t="s">
        <v>132</v>
      </c>
      <c r="F58" s="80" t="s">
        <v>95</v>
      </c>
      <c r="G58" s="80" t="b">
        <v>1</v>
      </c>
      <c r="I58" s="80" t="s">
        <v>132</v>
      </c>
      <c r="J58" s="80" t="s">
        <v>107</v>
      </c>
      <c r="K58" s="80" t="b">
        <v>1</v>
      </c>
      <c r="M58" s="80" t="s">
        <v>132</v>
      </c>
      <c r="N58" s="80" t="s">
        <v>93</v>
      </c>
      <c r="O58" s="80" t="b">
        <v>1</v>
      </c>
    </row>
    <row r="59">
      <c r="A59" s="80" t="s">
        <v>64</v>
      </c>
      <c r="B59" s="80" t="s">
        <v>35</v>
      </c>
      <c r="C59" s="80" t="b">
        <v>1</v>
      </c>
      <c r="E59" s="80" t="s">
        <v>64</v>
      </c>
      <c r="F59" s="80" t="s">
        <v>30</v>
      </c>
      <c r="G59" s="83" t="b">
        <v>0</v>
      </c>
      <c r="I59" s="80" t="s">
        <v>64</v>
      </c>
      <c r="J59" s="80" t="s">
        <v>106</v>
      </c>
      <c r="K59" s="80" t="b">
        <v>1</v>
      </c>
      <c r="M59" s="80" t="s">
        <v>64</v>
      </c>
      <c r="N59" s="80" t="s">
        <v>35</v>
      </c>
      <c r="O59" s="80" t="b">
        <v>1</v>
      </c>
    </row>
    <row r="60">
      <c r="A60" s="80" t="s">
        <v>133</v>
      </c>
      <c r="B60" s="80" t="s">
        <v>77</v>
      </c>
      <c r="C60" s="83" t="b">
        <v>0</v>
      </c>
      <c r="E60" s="80" t="s">
        <v>133</v>
      </c>
      <c r="F60" s="80" t="s">
        <v>27</v>
      </c>
      <c r="G60" s="98" t="b">
        <v>0</v>
      </c>
      <c r="I60" s="80" t="s">
        <v>133</v>
      </c>
      <c r="J60" s="80" t="s">
        <v>137</v>
      </c>
      <c r="K60" s="80" t="b">
        <v>0</v>
      </c>
      <c r="M60" s="80" t="s">
        <v>133</v>
      </c>
      <c r="N60" s="80" t="s">
        <v>27</v>
      </c>
      <c r="O60" s="80" t="b">
        <v>0</v>
      </c>
    </row>
    <row r="61">
      <c r="A61" s="80" t="s">
        <v>70</v>
      </c>
      <c r="B61" s="80" t="s">
        <v>16</v>
      </c>
      <c r="C61" s="83" t="b">
        <v>0</v>
      </c>
      <c r="E61" s="80" t="s">
        <v>70</v>
      </c>
      <c r="F61" s="80" t="s">
        <v>79</v>
      </c>
      <c r="G61" s="83" t="b">
        <v>0</v>
      </c>
      <c r="I61" s="80" t="s">
        <v>70</v>
      </c>
      <c r="J61" s="80" t="s">
        <v>16</v>
      </c>
      <c r="K61" s="80" t="b">
        <v>0</v>
      </c>
      <c r="M61" s="80" t="s">
        <v>70</v>
      </c>
      <c r="N61" s="80" t="s">
        <v>79</v>
      </c>
      <c r="O61" s="80" t="b">
        <v>0</v>
      </c>
    </row>
    <row r="62">
      <c r="A62" s="80" t="s">
        <v>72</v>
      </c>
      <c r="B62" s="80" t="s">
        <v>99</v>
      </c>
      <c r="C62" s="80" t="b">
        <v>1</v>
      </c>
      <c r="E62" s="80" t="s">
        <v>72</v>
      </c>
      <c r="F62" s="80" t="s">
        <v>53</v>
      </c>
      <c r="G62" s="80" t="b">
        <v>0</v>
      </c>
      <c r="I62" s="80" t="s">
        <v>72</v>
      </c>
      <c r="J62" s="80" t="s">
        <v>47</v>
      </c>
      <c r="K62" s="80" t="b">
        <v>0</v>
      </c>
      <c r="M62" s="80" t="s">
        <v>72</v>
      </c>
      <c r="N62" s="80" t="s">
        <v>99</v>
      </c>
      <c r="O62" s="80" t="b">
        <v>0</v>
      </c>
    </row>
    <row r="63">
      <c r="C63" s="40"/>
      <c r="D63" s="75"/>
    </row>
    <row r="64">
      <c r="A64" s="99">
        <v>45383.0</v>
      </c>
      <c r="AD64" s="99"/>
      <c r="AE64" s="99"/>
      <c r="AF64" s="99"/>
      <c r="AG64" s="99"/>
    </row>
    <row r="65">
      <c r="C65" s="40"/>
      <c r="D65" s="75"/>
    </row>
    <row r="66">
      <c r="A66" s="76">
        <v>45389.0</v>
      </c>
      <c r="B66" s="6"/>
      <c r="C66" s="7"/>
      <c r="D66" s="75"/>
      <c r="E66" s="76">
        <v>45396.0</v>
      </c>
      <c r="F66" s="6"/>
      <c r="G66" s="7"/>
      <c r="I66" s="76">
        <v>45403.0</v>
      </c>
      <c r="J66" s="6"/>
      <c r="K66" s="7"/>
      <c r="M66" s="76">
        <v>45410.0</v>
      </c>
      <c r="N66" s="6"/>
      <c r="O66" s="7"/>
      <c r="P66" s="75"/>
      <c r="Q66" s="75"/>
      <c r="R66" s="75"/>
      <c r="S66" s="75"/>
    </row>
    <row r="67">
      <c r="A67" s="79" t="s">
        <v>28</v>
      </c>
      <c r="B67" s="80" t="s">
        <v>15</v>
      </c>
      <c r="C67" s="80" t="b">
        <v>0</v>
      </c>
      <c r="E67" s="79" t="s">
        <v>28</v>
      </c>
      <c r="F67" s="80" t="s">
        <v>15</v>
      </c>
      <c r="G67" s="80" t="b">
        <v>1</v>
      </c>
      <c r="I67" s="79" t="s">
        <v>28</v>
      </c>
      <c r="J67" s="80" t="s">
        <v>15</v>
      </c>
      <c r="K67" s="80" t="b">
        <v>1</v>
      </c>
      <c r="M67" s="79" t="s">
        <v>28</v>
      </c>
      <c r="N67" s="80" t="s">
        <v>15</v>
      </c>
      <c r="O67" s="80" t="b">
        <v>0</v>
      </c>
      <c r="P67" s="75"/>
      <c r="Q67" s="75"/>
      <c r="R67" s="75"/>
      <c r="S67" s="75"/>
    </row>
    <row r="68">
      <c r="A68" s="100" t="s">
        <v>138</v>
      </c>
      <c r="B68" s="101" t="s">
        <v>52</v>
      </c>
      <c r="C68" s="80" t="b">
        <v>0</v>
      </c>
      <c r="E68" s="100" t="s">
        <v>138</v>
      </c>
      <c r="G68" s="80" t="b">
        <v>0</v>
      </c>
      <c r="I68" s="100" t="s">
        <v>138</v>
      </c>
      <c r="J68" s="80" t="s">
        <v>106</v>
      </c>
      <c r="K68" s="80" t="b">
        <v>1</v>
      </c>
      <c r="M68" s="100" t="s">
        <v>138</v>
      </c>
      <c r="N68" s="80"/>
      <c r="O68" s="80" t="b">
        <v>0</v>
      </c>
      <c r="P68" s="75"/>
      <c r="Q68" s="75"/>
      <c r="R68" s="75"/>
      <c r="S68" s="75"/>
    </row>
    <row r="69">
      <c r="A69" s="95" t="s">
        <v>31</v>
      </c>
      <c r="B69" s="102" t="s">
        <v>27</v>
      </c>
      <c r="C69" s="80" t="b">
        <v>0</v>
      </c>
      <c r="E69" s="95" t="s">
        <v>31</v>
      </c>
      <c r="F69" s="80" t="s">
        <v>52</v>
      </c>
      <c r="G69" s="80" t="b">
        <v>0</v>
      </c>
      <c r="I69" s="95" t="s">
        <v>31</v>
      </c>
      <c r="J69" s="80" t="s">
        <v>95</v>
      </c>
      <c r="K69" s="80" t="b">
        <v>1</v>
      </c>
      <c r="M69" s="95" t="s">
        <v>31</v>
      </c>
      <c r="N69" s="80" t="s">
        <v>106</v>
      </c>
      <c r="O69" s="80" t="b">
        <v>1</v>
      </c>
      <c r="P69" s="75"/>
      <c r="Q69" s="75"/>
      <c r="R69" s="75"/>
      <c r="S69" s="75"/>
    </row>
    <row r="70">
      <c r="A70" s="80" t="s">
        <v>92</v>
      </c>
      <c r="B70" s="80" t="s">
        <v>77</v>
      </c>
      <c r="C70" s="80" t="b">
        <v>1</v>
      </c>
      <c r="E70" s="80" t="s">
        <v>92</v>
      </c>
      <c r="F70" s="80" t="s">
        <v>27</v>
      </c>
      <c r="G70" s="80" t="b">
        <v>0</v>
      </c>
      <c r="I70" s="80" t="s">
        <v>92</v>
      </c>
      <c r="J70" s="80" t="s">
        <v>52</v>
      </c>
      <c r="K70" s="80" t="b">
        <v>0</v>
      </c>
      <c r="M70" s="80" t="s">
        <v>92</v>
      </c>
      <c r="N70" s="80" t="s">
        <v>108</v>
      </c>
      <c r="O70" s="80" t="b">
        <v>0</v>
      </c>
      <c r="P70" s="75"/>
      <c r="Q70" s="75"/>
      <c r="R70" s="75"/>
      <c r="S70" s="75"/>
    </row>
    <row r="71">
      <c r="A71" s="95" t="s">
        <v>36</v>
      </c>
      <c r="B71" s="80" t="s">
        <v>107</v>
      </c>
      <c r="C71" s="80" t="b">
        <v>1</v>
      </c>
      <c r="E71" s="95" t="s">
        <v>36</v>
      </c>
      <c r="F71" s="80" t="s">
        <v>77</v>
      </c>
      <c r="G71" s="80" t="b">
        <v>1</v>
      </c>
      <c r="I71" s="95" t="s">
        <v>36</v>
      </c>
      <c r="J71" s="80" t="s">
        <v>77</v>
      </c>
      <c r="K71" s="80" t="b">
        <v>1</v>
      </c>
      <c r="M71" s="95" t="s">
        <v>36</v>
      </c>
      <c r="N71" s="80" t="s">
        <v>52</v>
      </c>
      <c r="O71" s="80" t="b">
        <v>0</v>
      </c>
      <c r="P71" s="75"/>
      <c r="Q71" s="75"/>
      <c r="R71" s="75"/>
      <c r="S71" s="75"/>
    </row>
    <row r="72">
      <c r="A72" s="96" t="s">
        <v>39</v>
      </c>
      <c r="B72" s="80" t="s">
        <v>16</v>
      </c>
      <c r="C72" s="80" t="b">
        <v>0</v>
      </c>
      <c r="E72" s="96" t="s">
        <v>39</v>
      </c>
      <c r="F72" s="80" t="s">
        <v>107</v>
      </c>
      <c r="G72" s="80" t="b">
        <v>0</v>
      </c>
      <c r="I72" s="96" t="s">
        <v>39</v>
      </c>
      <c r="J72" s="80" t="s">
        <v>27</v>
      </c>
      <c r="K72" s="80" t="b">
        <v>0</v>
      </c>
      <c r="M72" s="96" t="s">
        <v>39</v>
      </c>
      <c r="N72" s="80" t="s">
        <v>77</v>
      </c>
      <c r="O72" s="80" t="b">
        <v>1</v>
      </c>
      <c r="P72" s="75"/>
      <c r="Q72" s="75"/>
      <c r="R72" s="75"/>
      <c r="S72" s="75"/>
    </row>
    <row r="73">
      <c r="A73" s="80" t="s">
        <v>42</v>
      </c>
      <c r="B73" s="80" t="s">
        <v>47</v>
      </c>
      <c r="C73" s="80" t="b">
        <v>1</v>
      </c>
      <c r="E73" s="80" t="s">
        <v>42</v>
      </c>
      <c r="F73" s="80" t="s">
        <v>47</v>
      </c>
      <c r="G73" s="80" t="b">
        <v>1</v>
      </c>
      <c r="I73" s="80" t="s">
        <v>42</v>
      </c>
      <c r="J73" s="80" t="s">
        <v>47</v>
      </c>
      <c r="K73" s="80" t="b">
        <v>1</v>
      </c>
      <c r="M73" s="80" t="s">
        <v>42</v>
      </c>
      <c r="N73" s="80" t="s">
        <v>47</v>
      </c>
      <c r="O73" s="80" t="b">
        <v>1</v>
      </c>
      <c r="P73" s="75"/>
      <c r="Q73" s="75"/>
      <c r="R73" s="75"/>
      <c r="S73" s="75"/>
    </row>
    <row r="74">
      <c r="A74" s="80" t="s">
        <v>102</v>
      </c>
      <c r="B74" s="80" t="s">
        <v>79</v>
      </c>
      <c r="C74" s="80" t="b">
        <v>0</v>
      </c>
      <c r="E74" s="80" t="s">
        <v>102</v>
      </c>
      <c r="F74" s="80" t="s">
        <v>79</v>
      </c>
      <c r="G74" s="80" t="b">
        <v>0</v>
      </c>
      <c r="I74" s="80" t="s">
        <v>102</v>
      </c>
      <c r="J74" s="80" t="s">
        <v>79</v>
      </c>
      <c r="K74" s="80" t="b">
        <v>1</v>
      </c>
      <c r="M74" s="80" t="s">
        <v>102</v>
      </c>
      <c r="N74" s="80" t="s">
        <v>79</v>
      </c>
      <c r="O74" s="80" t="b">
        <v>0</v>
      </c>
      <c r="P74" s="75"/>
      <c r="Q74" s="75"/>
      <c r="R74" s="75"/>
      <c r="S74" s="75"/>
    </row>
    <row r="75">
      <c r="A75" s="80" t="s">
        <v>46</v>
      </c>
      <c r="B75" s="80" t="s">
        <v>53</v>
      </c>
      <c r="C75" s="80" t="b">
        <v>0</v>
      </c>
      <c r="E75" s="80" t="s">
        <v>46</v>
      </c>
      <c r="F75" s="80" t="s">
        <v>40</v>
      </c>
      <c r="G75" s="80" t="b">
        <v>1</v>
      </c>
      <c r="I75" s="80" t="s">
        <v>46</v>
      </c>
      <c r="J75" s="80" t="s">
        <v>107</v>
      </c>
      <c r="K75" s="80" t="b">
        <v>1</v>
      </c>
      <c r="M75" s="80" t="s">
        <v>46</v>
      </c>
      <c r="N75" s="80" t="s">
        <v>27</v>
      </c>
      <c r="O75" s="80" t="b">
        <v>1</v>
      </c>
      <c r="P75" s="75"/>
      <c r="Q75" s="75"/>
      <c r="R75" s="75"/>
      <c r="S75" s="75"/>
    </row>
    <row r="76">
      <c r="A76" s="80" t="s">
        <v>49</v>
      </c>
      <c r="B76" s="80" t="s">
        <v>106</v>
      </c>
      <c r="C76" s="80" t="b">
        <v>0</v>
      </c>
      <c r="E76" s="80" t="s">
        <v>49</v>
      </c>
      <c r="F76" s="80" t="s">
        <v>108</v>
      </c>
      <c r="G76" s="80" t="b">
        <v>1</v>
      </c>
      <c r="I76" s="80" t="s">
        <v>49</v>
      </c>
      <c r="J76" s="80" t="s">
        <v>40</v>
      </c>
      <c r="K76" s="80" t="b">
        <v>1</v>
      </c>
      <c r="M76" s="80" t="s">
        <v>49</v>
      </c>
      <c r="N76" s="80" t="s">
        <v>107</v>
      </c>
      <c r="O76" s="80" t="b">
        <v>1</v>
      </c>
      <c r="P76" s="75"/>
      <c r="Q76" s="75"/>
      <c r="R76" s="75"/>
      <c r="S76" s="75"/>
    </row>
    <row r="77">
      <c r="A77" s="80" t="s">
        <v>51</v>
      </c>
      <c r="B77" s="97" t="s">
        <v>40</v>
      </c>
      <c r="C77" s="80" t="b">
        <v>0</v>
      </c>
      <c r="E77" s="80" t="s">
        <v>51</v>
      </c>
      <c r="F77" s="97" t="s">
        <v>95</v>
      </c>
      <c r="G77" s="80" t="b">
        <v>1</v>
      </c>
      <c r="I77" s="80" t="s">
        <v>51</v>
      </c>
      <c r="J77" s="80" t="s">
        <v>108</v>
      </c>
      <c r="K77" s="80" t="b">
        <v>1</v>
      </c>
      <c r="M77" s="80" t="s">
        <v>51</v>
      </c>
      <c r="N77" s="80" t="s">
        <v>40</v>
      </c>
      <c r="O77" s="80" t="b">
        <v>0</v>
      </c>
      <c r="P77" s="75"/>
      <c r="Q77" s="75"/>
      <c r="R77" s="75"/>
      <c r="S77" s="75"/>
    </row>
    <row r="78">
      <c r="A78" s="84" t="s">
        <v>128</v>
      </c>
      <c r="B78" s="6"/>
      <c r="C78" s="7"/>
      <c r="E78" s="84" t="s">
        <v>128</v>
      </c>
      <c r="F78" s="6"/>
      <c r="G78" s="7"/>
      <c r="I78" s="84" t="s">
        <v>128</v>
      </c>
      <c r="J78" s="6"/>
      <c r="K78" s="7"/>
      <c r="M78" s="84" t="s">
        <v>128</v>
      </c>
      <c r="N78" s="6"/>
      <c r="O78" s="7"/>
      <c r="P78" s="75"/>
      <c r="Q78" s="75"/>
      <c r="R78" s="75"/>
      <c r="S78" s="75"/>
    </row>
    <row r="79">
      <c r="A79" s="80" t="s">
        <v>60</v>
      </c>
      <c r="B79" s="80" t="s">
        <v>108</v>
      </c>
      <c r="C79" s="80" t="b">
        <v>0</v>
      </c>
      <c r="E79" s="80" t="s">
        <v>60</v>
      </c>
      <c r="F79" s="80" t="s">
        <v>15</v>
      </c>
      <c r="G79" s="80" t="b">
        <v>0</v>
      </c>
      <c r="I79" s="80" t="s">
        <v>60</v>
      </c>
      <c r="J79" s="80" t="s">
        <v>40</v>
      </c>
      <c r="K79" s="80" t="b">
        <v>0</v>
      </c>
      <c r="M79" s="80" t="s">
        <v>60</v>
      </c>
      <c r="N79" s="80" t="s">
        <v>25</v>
      </c>
      <c r="O79" s="80" t="b">
        <v>0</v>
      </c>
      <c r="P79" s="75"/>
      <c r="Q79" s="75"/>
      <c r="R79" s="75"/>
      <c r="S79" s="75"/>
    </row>
    <row r="80">
      <c r="A80" s="80" t="s">
        <v>132</v>
      </c>
      <c r="B80" s="80" t="s">
        <v>33</v>
      </c>
      <c r="C80" s="80" t="b">
        <v>0</v>
      </c>
      <c r="E80" s="80" t="s">
        <v>132</v>
      </c>
      <c r="F80" s="80" t="s">
        <v>95</v>
      </c>
      <c r="G80" s="80" t="b">
        <v>0</v>
      </c>
      <c r="I80" s="80" t="s">
        <v>132</v>
      </c>
      <c r="J80" s="80" t="s">
        <v>93</v>
      </c>
      <c r="K80" s="80" t="b">
        <v>0</v>
      </c>
      <c r="M80" s="80" t="s">
        <v>132</v>
      </c>
      <c r="N80" s="80" t="s">
        <v>107</v>
      </c>
      <c r="O80" s="80" t="b">
        <v>0</v>
      </c>
      <c r="P80" s="75"/>
      <c r="Q80" s="75"/>
      <c r="R80" s="75"/>
      <c r="S80" s="75"/>
    </row>
    <row r="81">
      <c r="A81" s="80" t="s">
        <v>64</v>
      </c>
      <c r="B81" s="80" t="s">
        <v>30</v>
      </c>
      <c r="C81" s="80" t="b">
        <v>0</v>
      </c>
      <c r="E81" s="80" t="s">
        <v>64</v>
      </c>
      <c r="F81" s="80" t="s">
        <v>106</v>
      </c>
      <c r="G81" s="80" t="b">
        <v>0</v>
      </c>
      <c r="I81" s="80" t="s">
        <v>64</v>
      </c>
      <c r="J81" s="80" t="s">
        <v>52</v>
      </c>
      <c r="K81" s="80" t="b">
        <v>0</v>
      </c>
      <c r="M81" s="80" t="s">
        <v>64</v>
      </c>
      <c r="N81" s="80" t="s">
        <v>35</v>
      </c>
      <c r="O81" s="80" t="b">
        <v>0</v>
      </c>
      <c r="P81" s="75"/>
      <c r="Q81" s="75"/>
      <c r="R81" s="75"/>
      <c r="S81" s="75"/>
    </row>
    <row r="82">
      <c r="A82" s="80" t="s">
        <v>133</v>
      </c>
      <c r="B82" s="80" t="s">
        <v>77</v>
      </c>
      <c r="C82" s="80" t="b">
        <v>0</v>
      </c>
      <c r="E82" s="80" t="s">
        <v>133</v>
      </c>
      <c r="F82" s="80" t="s">
        <v>27</v>
      </c>
      <c r="G82" s="80" t="b">
        <v>0</v>
      </c>
      <c r="I82" s="80" t="s">
        <v>133</v>
      </c>
      <c r="J82" s="80" t="s">
        <v>77</v>
      </c>
      <c r="K82" s="80" t="b">
        <v>0</v>
      </c>
      <c r="M82" s="80" t="s">
        <v>133</v>
      </c>
      <c r="N82" s="80" t="s">
        <v>27</v>
      </c>
      <c r="O82" s="80" t="b">
        <v>0</v>
      </c>
      <c r="P82" s="75"/>
      <c r="Q82" s="75"/>
      <c r="R82" s="75"/>
      <c r="S82" s="75"/>
    </row>
    <row r="83">
      <c r="A83" s="80" t="s">
        <v>70</v>
      </c>
      <c r="B83" s="80" t="s">
        <v>16</v>
      </c>
      <c r="C83" s="80" t="b">
        <v>0</v>
      </c>
      <c r="E83" s="80" t="s">
        <v>70</v>
      </c>
      <c r="F83" s="80" t="s">
        <v>79</v>
      </c>
      <c r="G83" s="80" t="b">
        <v>0</v>
      </c>
      <c r="I83" s="80" t="s">
        <v>70</v>
      </c>
      <c r="J83" s="80" t="s">
        <v>16</v>
      </c>
      <c r="K83" s="80" t="b">
        <v>0</v>
      </c>
      <c r="M83" s="80" t="s">
        <v>70</v>
      </c>
      <c r="N83" s="80" t="s">
        <v>79</v>
      </c>
      <c r="O83" s="80" t="b">
        <v>0</v>
      </c>
      <c r="P83" s="75"/>
      <c r="Q83" s="75"/>
      <c r="R83" s="75"/>
      <c r="S83" s="75"/>
    </row>
    <row r="84">
      <c r="A84" s="80" t="s">
        <v>72</v>
      </c>
      <c r="B84" s="80" t="s">
        <v>53</v>
      </c>
      <c r="C84" s="80" t="b">
        <v>0</v>
      </c>
      <c r="D84" s="75"/>
      <c r="E84" s="80" t="s">
        <v>72</v>
      </c>
      <c r="F84" s="80" t="s">
        <v>47</v>
      </c>
      <c r="G84" s="80" t="b">
        <v>0</v>
      </c>
      <c r="I84" s="80" t="s">
        <v>72</v>
      </c>
      <c r="J84" s="80" t="s">
        <v>99</v>
      </c>
      <c r="K84" s="80" t="b">
        <v>0</v>
      </c>
      <c r="M84" s="80" t="s">
        <v>72</v>
      </c>
      <c r="N84" s="80" t="s">
        <v>139</v>
      </c>
      <c r="O84" s="80" t="b">
        <v>0</v>
      </c>
    </row>
    <row r="85">
      <c r="C85" s="40"/>
      <c r="D85" s="75"/>
    </row>
    <row r="86">
      <c r="A86" s="103">
        <v>45413.0</v>
      </c>
    </row>
    <row r="87">
      <c r="C87" s="40"/>
      <c r="D87" s="75"/>
    </row>
    <row r="88">
      <c r="A88" s="76">
        <v>45417.0</v>
      </c>
      <c r="B88" s="6"/>
      <c r="C88" s="7"/>
      <c r="D88" s="75"/>
      <c r="E88" s="76">
        <v>45424.0</v>
      </c>
      <c r="F88" s="6"/>
      <c r="G88" s="7"/>
      <c r="I88" s="76">
        <v>45431.0</v>
      </c>
      <c r="J88" s="6"/>
      <c r="K88" s="7"/>
      <c r="M88" s="76">
        <v>45438.0</v>
      </c>
      <c r="N88" s="6"/>
      <c r="O88" s="7"/>
      <c r="P88" s="75"/>
      <c r="Q88" s="75"/>
      <c r="R88" s="75"/>
      <c r="S88" s="75"/>
    </row>
    <row r="89">
      <c r="A89" s="79" t="s">
        <v>28</v>
      </c>
      <c r="B89" s="80" t="s">
        <v>15</v>
      </c>
      <c r="C89" s="80" t="b">
        <v>0</v>
      </c>
      <c r="E89" s="79" t="s">
        <v>28</v>
      </c>
      <c r="F89" s="80" t="s">
        <v>15</v>
      </c>
      <c r="G89" s="80" t="b">
        <v>0</v>
      </c>
      <c r="I89" s="79" t="s">
        <v>28</v>
      </c>
      <c r="J89" s="80" t="s">
        <v>15</v>
      </c>
      <c r="K89" s="80" t="b">
        <v>1</v>
      </c>
      <c r="M89" s="79" t="s">
        <v>28</v>
      </c>
      <c r="N89" s="80" t="s">
        <v>15</v>
      </c>
      <c r="O89" s="80" t="b">
        <v>1</v>
      </c>
      <c r="P89" s="75"/>
      <c r="Q89" s="75"/>
      <c r="R89" s="75"/>
      <c r="S89" s="75"/>
    </row>
    <row r="90">
      <c r="A90" s="100" t="s">
        <v>140</v>
      </c>
      <c r="B90" s="80" t="s">
        <v>16</v>
      </c>
      <c r="C90" s="80" t="b">
        <v>1</v>
      </c>
      <c r="E90" s="100" t="s">
        <v>140</v>
      </c>
      <c r="F90" s="80" t="s">
        <v>16</v>
      </c>
      <c r="G90" s="80" t="b">
        <v>1</v>
      </c>
      <c r="I90" s="100" t="s">
        <v>92</v>
      </c>
      <c r="J90" s="80" t="s">
        <v>52</v>
      </c>
      <c r="K90" s="80" t="b">
        <v>1</v>
      </c>
      <c r="M90" s="100" t="s">
        <v>92</v>
      </c>
      <c r="N90" s="80" t="s">
        <v>77</v>
      </c>
      <c r="O90" s="80" t="b">
        <v>1</v>
      </c>
      <c r="P90" s="75"/>
      <c r="Q90" s="75"/>
      <c r="R90" s="75"/>
      <c r="S90" s="75"/>
    </row>
    <row r="91">
      <c r="A91" s="100" t="s">
        <v>31</v>
      </c>
      <c r="B91" s="80" t="s">
        <v>106</v>
      </c>
      <c r="C91" s="80" t="b">
        <v>1</v>
      </c>
      <c r="E91" s="100" t="s">
        <v>31</v>
      </c>
      <c r="F91" s="80" t="s">
        <v>52</v>
      </c>
      <c r="G91" s="80" t="b">
        <v>1</v>
      </c>
      <c r="I91" s="100" t="s">
        <v>31</v>
      </c>
      <c r="J91" s="80" t="s">
        <v>107</v>
      </c>
      <c r="K91" s="80" t="b">
        <v>1</v>
      </c>
      <c r="M91" s="100" t="s">
        <v>31</v>
      </c>
      <c r="N91" s="80" t="s">
        <v>40</v>
      </c>
      <c r="O91" s="80" t="b">
        <v>0</v>
      </c>
      <c r="P91" s="75"/>
      <c r="Q91" s="75"/>
      <c r="R91" s="75"/>
      <c r="S91" s="75"/>
    </row>
    <row r="92">
      <c r="A92" s="95" t="s">
        <v>36</v>
      </c>
      <c r="B92" s="80" t="s">
        <v>40</v>
      </c>
      <c r="C92" s="80" t="b">
        <v>0</v>
      </c>
      <c r="E92" s="95" t="s">
        <v>36</v>
      </c>
      <c r="F92" s="80" t="s">
        <v>40</v>
      </c>
      <c r="G92" s="80" t="b">
        <v>0</v>
      </c>
      <c r="I92" s="95" t="s">
        <v>36</v>
      </c>
      <c r="J92" s="80" t="s">
        <v>40</v>
      </c>
      <c r="K92" s="80" t="b">
        <v>1</v>
      </c>
      <c r="M92" s="95" t="s">
        <v>36</v>
      </c>
      <c r="N92" s="80" t="s">
        <v>27</v>
      </c>
      <c r="O92" s="80" t="b">
        <v>1</v>
      </c>
      <c r="P92" s="75"/>
      <c r="Q92" s="75"/>
      <c r="R92" s="75"/>
      <c r="S92" s="75"/>
    </row>
    <row r="93">
      <c r="A93" s="96" t="s">
        <v>39</v>
      </c>
      <c r="B93" s="80" t="s">
        <v>52</v>
      </c>
      <c r="C93" s="80" t="b">
        <v>0</v>
      </c>
      <c r="E93" s="96" t="s">
        <v>39</v>
      </c>
      <c r="F93" s="80" t="s">
        <v>52</v>
      </c>
      <c r="G93" s="80" t="b">
        <v>0</v>
      </c>
      <c r="I93" s="96" t="s">
        <v>39</v>
      </c>
      <c r="J93" s="80" t="s">
        <v>27</v>
      </c>
      <c r="K93" s="80" t="b">
        <v>1</v>
      </c>
      <c r="M93" s="96" t="s">
        <v>39</v>
      </c>
      <c r="N93" s="80" t="s">
        <v>106</v>
      </c>
      <c r="O93" s="80" t="b">
        <v>0</v>
      </c>
      <c r="P93" s="75"/>
      <c r="Q93" s="75"/>
      <c r="R93" s="75"/>
      <c r="S93" s="75"/>
    </row>
    <row r="94">
      <c r="A94" s="80" t="s">
        <v>42</v>
      </c>
      <c r="B94" s="80" t="s">
        <v>108</v>
      </c>
      <c r="C94" s="80" t="b">
        <v>1</v>
      </c>
      <c r="E94" s="80" t="s">
        <v>42</v>
      </c>
      <c r="F94" s="80" t="s">
        <v>108</v>
      </c>
      <c r="G94" s="80" t="b">
        <v>1</v>
      </c>
      <c r="I94" s="80" t="s">
        <v>42</v>
      </c>
      <c r="J94" s="80" t="s">
        <v>109</v>
      </c>
      <c r="K94" s="80" t="b">
        <v>1</v>
      </c>
      <c r="M94" s="80" t="s">
        <v>42</v>
      </c>
      <c r="N94" s="80" t="s">
        <v>107</v>
      </c>
      <c r="O94" s="80" t="b">
        <v>1</v>
      </c>
      <c r="P94" s="75"/>
      <c r="Q94" s="75"/>
      <c r="R94" s="75"/>
      <c r="S94" s="75"/>
    </row>
    <row r="95">
      <c r="A95" s="80" t="s">
        <v>102</v>
      </c>
      <c r="B95" s="80" t="s">
        <v>79</v>
      </c>
      <c r="C95" s="80" t="b">
        <v>1</v>
      </c>
      <c r="E95" s="80" t="s">
        <v>102</v>
      </c>
      <c r="F95" s="80" t="s">
        <v>79</v>
      </c>
      <c r="G95" s="80" t="b">
        <v>1</v>
      </c>
      <c r="I95" s="80" t="s">
        <v>102</v>
      </c>
      <c r="J95" s="80" t="s">
        <v>79</v>
      </c>
      <c r="K95" s="80" t="b">
        <v>1</v>
      </c>
      <c r="M95" s="80" t="s">
        <v>102</v>
      </c>
      <c r="N95" s="80" t="s">
        <v>79</v>
      </c>
      <c r="O95" s="80" t="b">
        <v>0</v>
      </c>
      <c r="P95" s="75"/>
      <c r="Q95" s="75"/>
      <c r="R95" s="75"/>
      <c r="S95" s="75"/>
    </row>
    <row r="96">
      <c r="A96" s="80" t="s">
        <v>46</v>
      </c>
      <c r="B96" s="80" t="s">
        <v>77</v>
      </c>
      <c r="C96" s="80" t="b">
        <v>1</v>
      </c>
      <c r="E96" s="80" t="s">
        <v>46</v>
      </c>
      <c r="F96" s="80" t="s">
        <v>77</v>
      </c>
      <c r="G96" s="80" t="b">
        <v>1</v>
      </c>
      <c r="I96" s="80" t="s">
        <v>46</v>
      </c>
      <c r="J96" s="80" t="s">
        <v>106</v>
      </c>
      <c r="K96" s="80" t="b">
        <v>1</v>
      </c>
      <c r="M96" s="80" t="s">
        <v>46</v>
      </c>
      <c r="N96" s="80" t="s">
        <v>16</v>
      </c>
      <c r="O96" s="80" t="b">
        <v>0</v>
      </c>
      <c r="P96" s="75"/>
      <c r="Q96" s="75"/>
      <c r="R96" s="75"/>
      <c r="S96" s="75"/>
    </row>
    <row r="97">
      <c r="A97" s="80" t="s">
        <v>49</v>
      </c>
      <c r="B97" s="80" t="s">
        <v>27</v>
      </c>
      <c r="C97" s="80" t="b">
        <v>1</v>
      </c>
      <c r="E97" s="80" t="s">
        <v>49</v>
      </c>
      <c r="F97" s="80" t="s">
        <v>27</v>
      </c>
      <c r="G97" s="80" t="b">
        <v>1</v>
      </c>
      <c r="I97" s="80" t="s">
        <v>49</v>
      </c>
      <c r="J97" s="80" t="s">
        <v>77</v>
      </c>
      <c r="K97" s="80" t="b">
        <v>1</v>
      </c>
      <c r="M97" s="80" t="s">
        <v>49</v>
      </c>
      <c r="N97" s="80" t="s">
        <v>52</v>
      </c>
      <c r="O97" s="80" t="b">
        <v>0</v>
      </c>
      <c r="P97" s="75"/>
      <c r="Q97" s="75"/>
      <c r="R97" s="75"/>
      <c r="S97" s="75"/>
    </row>
    <row r="98">
      <c r="A98" s="80" t="s">
        <v>51</v>
      </c>
      <c r="B98" s="80" t="s">
        <v>107</v>
      </c>
      <c r="C98" s="80" t="b">
        <v>1</v>
      </c>
      <c r="E98" s="80" t="s">
        <v>51</v>
      </c>
      <c r="F98" s="80" t="s">
        <v>107</v>
      </c>
      <c r="G98" s="80" t="b">
        <v>1</v>
      </c>
      <c r="I98" s="80" t="s">
        <v>51</v>
      </c>
      <c r="J98" s="80" t="s">
        <v>16</v>
      </c>
      <c r="K98" s="80" t="b">
        <v>1</v>
      </c>
      <c r="M98" s="80" t="s">
        <v>51</v>
      </c>
      <c r="N98" s="80" t="s">
        <v>25</v>
      </c>
      <c r="O98" s="80" t="b">
        <v>0</v>
      </c>
      <c r="P98" s="75"/>
      <c r="Q98" s="75"/>
      <c r="R98" s="75"/>
      <c r="S98" s="75"/>
    </row>
    <row r="99">
      <c r="A99" s="84" t="s">
        <v>128</v>
      </c>
      <c r="B99" s="6"/>
      <c r="C99" s="7"/>
      <c r="E99" s="84" t="s">
        <v>128</v>
      </c>
      <c r="F99" s="6"/>
      <c r="G99" s="7"/>
      <c r="I99" s="84" t="s">
        <v>128</v>
      </c>
      <c r="J99" s="6"/>
      <c r="K99" s="7"/>
      <c r="M99" s="84" t="s">
        <v>128</v>
      </c>
      <c r="N99" s="6"/>
      <c r="O99" s="7"/>
      <c r="P99" s="75"/>
      <c r="Q99" s="75"/>
      <c r="R99" s="75"/>
      <c r="S99" s="75"/>
    </row>
    <row r="100">
      <c r="A100" s="80" t="s">
        <v>60</v>
      </c>
      <c r="B100" s="80" t="s">
        <v>108</v>
      </c>
      <c r="C100" s="80" t="b">
        <v>0</v>
      </c>
      <c r="E100" s="80" t="s">
        <v>60</v>
      </c>
      <c r="F100" s="80" t="s">
        <v>15</v>
      </c>
      <c r="G100" s="80" t="b">
        <v>0</v>
      </c>
      <c r="I100" s="80" t="s">
        <v>60</v>
      </c>
      <c r="J100" s="80" t="s">
        <v>40</v>
      </c>
      <c r="K100" s="80" t="b">
        <v>0</v>
      </c>
      <c r="M100" s="80" t="s">
        <v>60</v>
      </c>
      <c r="N100" s="80"/>
      <c r="O100" s="80" t="b">
        <v>0</v>
      </c>
      <c r="P100" s="75"/>
      <c r="Q100" s="75"/>
      <c r="R100" s="75"/>
      <c r="S100" s="75"/>
    </row>
    <row r="101">
      <c r="A101" s="80" t="s">
        <v>132</v>
      </c>
      <c r="B101" s="80" t="s">
        <v>33</v>
      </c>
      <c r="C101" s="80" t="b">
        <v>0</v>
      </c>
      <c r="E101" s="80" t="s">
        <v>132</v>
      </c>
      <c r="F101" s="80" t="s">
        <v>93</v>
      </c>
      <c r="G101" s="80" t="b">
        <v>0</v>
      </c>
      <c r="I101" s="80" t="s">
        <v>132</v>
      </c>
      <c r="J101" s="80" t="s">
        <v>107</v>
      </c>
      <c r="K101" s="80" t="b">
        <v>0</v>
      </c>
      <c r="M101" s="80" t="s">
        <v>132</v>
      </c>
      <c r="N101" s="80"/>
      <c r="O101" s="80" t="b">
        <v>0</v>
      </c>
      <c r="P101" s="75"/>
      <c r="Q101" s="75"/>
      <c r="R101" s="75"/>
      <c r="S101" s="75"/>
    </row>
    <row r="102">
      <c r="A102" s="80" t="s">
        <v>64</v>
      </c>
      <c r="B102" s="80" t="s">
        <v>30</v>
      </c>
      <c r="C102" s="80" t="b">
        <v>0</v>
      </c>
      <c r="E102" s="80" t="s">
        <v>64</v>
      </c>
      <c r="F102" s="80" t="s">
        <v>106</v>
      </c>
      <c r="G102" s="80" t="b">
        <v>0</v>
      </c>
      <c r="I102" s="80" t="s">
        <v>64</v>
      </c>
      <c r="J102" s="80" t="s">
        <v>52</v>
      </c>
      <c r="K102" s="80" t="b">
        <v>0</v>
      </c>
      <c r="M102" s="80" t="s">
        <v>64</v>
      </c>
      <c r="N102" s="80"/>
      <c r="O102" s="80" t="b">
        <v>0</v>
      </c>
      <c r="P102" s="75"/>
      <c r="Q102" s="75"/>
      <c r="R102" s="75"/>
      <c r="S102" s="75"/>
    </row>
    <row r="103">
      <c r="A103" s="80" t="s">
        <v>133</v>
      </c>
      <c r="B103" s="80" t="s">
        <v>27</v>
      </c>
      <c r="C103" s="80" t="b">
        <v>0</v>
      </c>
      <c r="E103" s="80" t="s">
        <v>133</v>
      </c>
      <c r="F103" s="80" t="s">
        <v>77</v>
      </c>
      <c r="G103" s="80" t="b">
        <v>1</v>
      </c>
      <c r="I103" s="80" t="s">
        <v>133</v>
      </c>
      <c r="J103" s="80" t="s">
        <v>27</v>
      </c>
      <c r="K103" s="80" t="b">
        <v>0</v>
      </c>
      <c r="M103" s="80" t="s">
        <v>133</v>
      </c>
      <c r="N103" s="80"/>
      <c r="O103" s="80" t="b">
        <v>0</v>
      </c>
      <c r="P103" s="75"/>
      <c r="Q103" s="75"/>
      <c r="R103" s="75"/>
      <c r="S103" s="75"/>
    </row>
    <row r="104">
      <c r="A104" s="80" t="s">
        <v>70</v>
      </c>
      <c r="B104" s="80" t="s">
        <v>16</v>
      </c>
      <c r="C104" s="80" t="b">
        <v>0</v>
      </c>
      <c r="E104" s="80" t="s">
        <v>70</v>
      </c>
      <c r="F104" s="80" t="s">
        <v>79</v>
      </c>
      <c r="G104" s="80" t="b">
        <v>0</v>
      </c>
      <c r="I104" s="80" t="s">
        <v>70</v>
      </c>
      <c r="J104" s="80" t="s">
        <v>16</v>
      </c>
      <c r="K104" s="80" t="b">
        <v>0</v>
      </c>
      <c r="M104" s="80" t="s">
        <v>70</v>
      </c>
      <c r="N104" s="80"/>
      <c r="O104" s="80" t="b">
        <v>0</v>
      </c>
      <c r="P104" s="75"/>
      <c r="Q104" s="75"/>
      <c r="R104" s="75"/>
      <c r="S104" s="75"/>
    </row>
    <row r="105">
      <c r="A105" s="80" t="s">
        <v>72</v>
      </c>
      <c r="B105" s="80"/>
      <c r="C105" s="80" t="b">
        <v>0</v>
      </c>
      <c r="D105" s="75"/>
      <c r="E105" s="80" t="s">
        <v>72</v>
      </c>
      <c r="F105" s="80"/>
      <c r="G105" s="80" t="b">
        <v>0</v>
      </c>
      <c r="I105" s="80" t="s">
        <v>72</v>
      </c>
      <c r="J105" s="80"/>
      <c r="K105" s="80" t="b">
        <v>0</v>
      </c>
      <c r="M105" s="80" t="s">
        <v>72</v>
      </c>
      <c r="N105" s="80"/>
      <c r="O105" s="80" t="b">
        <v>0</v>
      </c>
    </row>
    <row r="106">
      <c r="C106" s="40"/>
      <c r="D106" s="75"/>
    </row>
    <row r="107">
      <c r="A107" s="104">
        <v>45444.0</v>
      </c>
    </row>
    <row r="108">
      <c r="C108" s="40"/>
      <c r="D108" s="75"/>
    </row>
    <row r="109">
      <c r="A109" s="76">
        <v>45445.0</v>
      </c>
      <c r="B109" s="6"/>
      <c r="C109" s="7"/>
      <c r="D109" s="75"/>
      <c r="E109" s="76">
        <v>45452.0</v>
      </c>
      <c r="F109" s="6"/>
      <c r="G109" s="7"/>
      <c r="I109" s="76">
        <v>45459.0</v>
      </c>
      <c r="J109" s="6"/>
      <c r="K109" s="7"/>
      <c r="M109" s="76">
        <v>45466.0</v>
      </c>
      <c r="N109" s="6"/>
      <c r="O109" s="7"/>
      <c r="P109" s="75"/>
      <c r="Q109" s="76">
        <v>45473.0</v>
      </c>
      <c r="R109" s="6"/>
      <c r="S109" s="7"/>
    </row>
    <row r="110">
      <c r="A110" s="79" t="s">
        <v>28</v>
      </c>
      <c r="B110" s="80" t="s">
        <v>15</v>
      </c>
      <c r="C110" s="80" t="b">
        <v>1</v>
      </c>
      <c r="E110" s="79" t="s">
        <v>28</v>
      </c>
      <c r="F110" s="80" t="s">
        <v>15</v>
      </c>
      <c r="G110" s="80" t="b">
        <v>0</v>
      </c>
      <c r="I110" s="79" t="s">
        <v>28</v>
      </c>
      <c r="J110" s="95" t="s">
        <v>15</v>
      </c>
      <c r="K110" s="80" t="b">
        <v>0</v>
      </c>
      <c r="M110" s="79" t="s">
        <v>28</v>
      </c>
      <c r="N110" s="80" t="s">
        <v>15</v>
      </c>
      <c r="O110" s="80" t="b">
        <v>1</v>
      </c>
      <c r="P110" s="75"/>
      <c r="Q110" s="79" t="s">
        <v>28</v>
      </c>
      <c r="R110" s="80" t="s">
        <v>15</v>
      </c>
      <c r="S110" s="80" t="b">
        <v>1</v>
      </c>
    </row>
    <row r="111">
      <c r="A111" s="100" t="s">
        <v>92</v>
      </c>
      <c r="B111" s="80" t="s">
        <v>25</v>
      </c>
      <c r="C111" s="80" t="b">
        <v>0</v>
      </c>
      <c r="E111" s="100" t="s">
        <v>92</v>
      </c>
      <c r="F111" s="80" t="s">
        <v>106</v>
      </c>
      <c r="G111" s="80" t="b">
        <v>0</v>
      </c>
      <c r="I111" s="100" t="s">
        <v>92</v>
      </c>
      <c r="J111" s="105" t="s">
        <v>40</v>
      </c>
      <c r="K111" s="80" t="b">
        <v>0</v>
      </c>
      <c r="M111" s="100" t="s">
        <v>92</v>
      </c>
      <c r="N111" s="80" t="s">
        <v>27</v>
      </c>
      <c r="O111" s="80" t="b">
        <v>0</v>
      </c>
      <c r="P111" s="75"/>
      <c r="Q111" s="100" t="s">
        <v>92</v>
      </c>
      <c r="R111" s="80" t="s">
        <v>52</v>
      </c>
      <c r="S111" s="80" t="b">
        <v>0</v>
      </c>
    </row>
    <row r="112">
      <c r="A112" s="100" t="s">
        <v>31</v>
      </c>
      <c r="B112" s="80" t="s">
        <v>77</v>
      </c>
      <c r="C112" s="80" t="b">
        <v>1</v>
      </c>
      <c r="E112" s="100" t="s">
        <v>31</v>
      </c>
      <c r="F112" s="80" t="s">
        <v>25</v>
      </c>
      <c r="G112" s="80" t="b">
        <v>0</v>
      </c>
      <c r="I112" s="100" t="s">
        <v>31</v>
      </c>
      <c r="J112" s="80" t="s">
        <v>106</v>
      </c>
      <c r="K112" s="80" t="b">
        <v>0</v>
      </c>
      <c r="M112" s="100" t="s">
        <v>31</v>
      </c>
      <c r="N112" s="80" t="s">
        <v>40</v>
      </c>
      <c r="O112" s="80" t="b">
        <v>1</v>
      </c>
      <c r="P112" s="75"/>
      <c r="Q112" s="100" t="s">
        <v>31</v>
      </c>
      <c r="R112" s="80" t="s">
        <v>27</v>
      </c>
      <c r="S112" s="80" t="b">
        <v>0</v>
      </c>
    </row>
    <row r="113">
      <c r="A113" s="95" t="s">
        <v>36</v>
      </c>
      <c r="B113" s="80" t="s">
        <v>16</v>
      </c>
      <c r="C113" s="80" t="b">
        <v>1</v>
      </c>
      <c r="E113" s="95" t="s">
        <v>36</v>
      </c>
      <c r="F113" s="80" t="s">
        <v>77</v>
      </c>
      <c r="G113" s="80" t="b">
        <v>0</v>
      </c>
      <c r="I113" s="95" t="s">
        <v>36</v>
      </c>
      <c r="J113" s="80" t="s">
        <v>25</v>
      </c>
      <c r="K113" s="80" t="b">
        <v>0</v>
      </c>
      <c r="M113" s="95" t="s">
        <v>36</v>
      </c>
      <c r="N113" s="80" t="s">
        <v>106</v>
      </c>
      <c r="O113" s="80" t="b">
        <v>1</v>
      </c>
      <c r="P113" s="75"/>
      <c r="Q113" s="95" t="s">
        <v>36</v>
      </c>
      <c r="R113" s="80" t="s">
        <v>40</v>
      </c>
      <c r="S113" s="80" t="b">
        <v>0</v>
      </c>
    </row>
    <row r="114">
      <c r="A114" s="96" t="s">
        <v>39</v>
      </c>
      <c r="B114" s="80" t="s">
        <v>52</v>
      </c>
      <c r="C114" s="80" t="b">
        <v>0</v>
      </c>
      <c r="E114" s="96" t="s">
        <v>39</v>
      </c>
      <c r="F114" s="80" t="s">
        <v>16</v>
      </c>
      <c r="G114" s="80" t="b">
        <v>1</v>
      </c>
      <c r="I114" s="96" t="s">
        <v>39</v>
      </c>
      <c r="J114" s="80" t="s">
        <v>77</v>
      </c>
      <c r="K114" s="80" t="b">
        <v>0</v>
      </c>
      <c r="M114" s="96" t="s">
        <v>39</v>
      </c>
      <c r="N114" s="80" t="s">
        <v>25</v>
      </c>
      <c r="O114" s="80" t="b">
        <v>0</v>
      </c>
      <c r="P114" s="75"/>
      <c r="Q114" s="96" t="s">
        <v>39</v>
      </c>
      <c r="R114" s="80" t="s">
        <v>106</v>
      </c>
      <c r="S114" s="80" t="b">
        <v>0</v>
      </c>
    </row>
    <row r="115">
      <c r="A115" s="80" t="s">
        <v>42</v>
      </c>
      <c r="B115" s="80" t="s">
        <v>107</v>
      </c>
      <c r="C115" s="80" t="b">
        <v>1</v>
      </c>
      <c r="E115" s="80" t="s">
        <v>42</v>
      </c>
      <c r="F115" s="80" t="s">
        <v>107</v>
      </c>
      <c r="G115" s="80" t="b">
        <v>0</v>
      </c>
      <c r="I115" s="80" t="s">
        <v>42</v>
      </c>
      <c r="J115" s="80" t="s">
        <v>107</v>
      </c>
      <c r="K115" s="80" t="b">
        <v>1</v>
      </c>
      <c r="M115" s="80" t="s">
        <v>42</v>
      </c>
      <c r="N115" s="80" t="s">
        <v>107</v>
      </c>
      <c r="O115" s="80" t="b">
        <v>1</v>
      </c>
      <c r="P115" s="75"/>
      <c r="Q115" s="80" t="s">
        <v>42</v>
      </c>
      <c r="R115" s="80" t="s">
        <v>107</v>
      </c>
      <c r="S115" s="80" t="b">
        <v>1</v>
      </c>
    </row>
    <row r="116">
      <c r="A116" s="80" t="s">
        <v>102</v>
      </c>
      <c r="B116" s="80" t="s">
        <v>79</v>
      </c>
      <c r="C116" s="80" t="b">
        <v>0</v>
      </c>
      <c r="E116" s="80" t="s">
        <v>102</v>
      </c>
      <c r="F116" s="80" t="s">
        <v>79</v>
      </c>
      <c r="G116" s="80" t="b">
        <v>0</v>
      </c>
      <c r="I116" s="80" t="s">
        <v>102</v>
      </c>
      <c r="J116" s="80" t="s">
        <v>79</v>
      </c>
      <c r="K116" s="80" t="b">
        <v>0</v>
      </c>
      <c r="M116" s="80" t="s">
        <v>102</v>
      </c>
      <c r="N116" s="80" t="s">
        <v>79</v>
      </c>
      <c r="O116" s="80" t="b">
        <v>0</v>
      </c>
      <c r="P116" s="75"/>
      <c r="Q116" s="80" t="s">
        <v>102</v>
      </c>
      <c r="R116" s="80" t="s">
        <v>79</v>
      </c>
      <c r="S116" s="80" t="b">
        <v>0</v>
      </c>
    </row>
    <row r="117">
      <c r="A117" s="80" t="s">
        <v>46</v>
      </c>
      <c r="B117" s="80" t="s">
        <v>27</v>
      </c>
      <c r="C117" s="80" t="b">
        <v>1</v>
      </c>
      <c r="E117" s="80" t="s">
        <v>46</v>
      </c>
      <c r="F117" s="80" t="s">
        <v>52</v>
      </c>
      <c r="G117" s="80" t="b">
        <v>0</v>
      </c>
      <c r="I117" s="80" t="s">
        <v>46</v>
      </c>
      <c r="J117" s="80" t="s">
        <v>16</v>
      </c>
      <c r="K117" s="80" t="b">
        <v>0</v>
      </c>
      <c r="M117" s="80" t="s">
        <v>46</v>
      </c>
      <c r="N117" s="80" t="s">
        <v>77</v>
      </c>
      <c r="O117" s="80" t="b">
        <v>1</v>
      </c>
      <c r="P117" s="75"/>
      <c r="Q117" s="80" t="s">
        <v>46</v>
      </c>
      <c r="R117" s="80" t="s">
        <v>25</v>
      </c>
      <c r="S117" s="80" t="b">
        <v>0</v>
      </c>
    </row>
    <row r="118">
      <c r="A118" s="80" t="s">
        <v>49</v>
      </c>
      <c r="B118" s="80" t="s">
        <v>40</v>
      </c>
      <c r="C118" s="80" t="b">
        <v>0</v>
      </c>
      <c r="E118" s="80" t="s">
        <v>49</v>
      </c>
      <c r="F118" s="97" t="s">
        <v>27</v>
      </c>
      <c r="G118" s="80" t="b">
        <v>0</v>
      </c>
      <c r="I118" s="80" t="s">
        <v>49</v>
      </c>
      <c r="J118" s="80" t="s">
        <v>52</v>
      </c>
      <c r="K118" s="80" t="b">
        <v>0</v>
      </c>
      <c r="M118" s="80" t="s">
        <v>49</v>
      </c>
      <c r="N118" s="80" t="s">
        <v>16</v>
      </c>
      <c r="O118" s="80" t="b">
        <v>1</v>
      </c>
      <c r="P118" s="75"/>
      <c r="Q118" s="80" t="s">
        <v>49</v>
      </c>
      <c r="R118" s="80" t="s">
        <v>77</v>
      </c>
      <c r="S118" s="80" t="b">
        <v>1</v>
      </c>
    </row>
    <row r="119">
      <c r="A119" s="80" t="s">
        <v>51</v>
      </c>
      <c r="B119" s="80" t="s">
        <v>106</v>
      </c>
      <c r="C119" s="80" t="b">
        <v>0</v>
      </c>
      <c r="E119" s="80" t="s">
        <v>51</v>
      </c>
      <c r="F119" s="97" t="s">
        <v>40</v>
      </c>
      <c r="G119" s="80" t="b">
        <v>0</v>
      </c>
      <c r="I119" s="80" t="s">
        <v>51</v>
      </c>
      <c r="J119" s="80" t="s">
        <v>27</v>
      </c>
      <c r="K119" s="80" t="b">
        <v>0</v>
      </c>
      <c r="M119" s="80" t="s">
        <v>51</v>
      </c>
      <c r="N119" s="80" t="s">
        <v>52</v>
      </c>
      <c r="O119" s="80" t="b">
        <v>0</v>
      </c>
      <c r="P119" s="75"/>
      <c r="Q119" s="80" t="s">
        <v>51</v>
      </c>
      <c r="R119" s="80" t="s">
        <v>16</v>
      </c>
      <c r="S119" s="80" t="b">
        <v>1</v>
      </c>
    </row>
    <row r="120">
      <c r="A120" s="84" t="s">
        <v>128</v>
      </c>
      <c r="B120" s="6"/>
      <c r="C120" s="7"/>
      <c r="E120" s="84" t="s">
        <v>128</v>
      </c>
      <c r="F120" s="106"/>
      <c r="G120" s="80" t="b">
        <v>0</v>
      </c>
      <c r="I120" s="84" t="s">
        <v>128</v>
      </c>
      <c r="J120" s="6"/>
      <c r="K120" s="7"/>
      <c r="M120" s="84" t="s">
        <v>128</v>
      </c>
      <c r="N120" s="6"/>
      <c r="O120" s="7"/>
      <c r="P120" s="75"/>
      <c r="Q120" s="84" t="s">
        <v>128</v>
      </c>
      <c r="R120" s="6"/>
      <c r="S120" s="7"/>
    </row>
    <row r="121">
      <c r="A121" s="80" t="s">
        <v>60</v>
      </c>
      <c r="B121" s="80" t="s">
        <v>25</v>
      </c>
      <c r="C121" s="80" t="b">
        <v>0</v>
      </c>
      <c r="E121" s="80" t="s">
        <v>60</v>
      </c>
      <c r="F121" s="80" t="s">
        <v>15</v>
      </c>
      <c r="G121" s="80" t="b">
        <v>0</v>
      </c>
      <c r="I121" s="80" t="s">
        <v>60</v>
      </c>
      <c r="J121" s="80" t="s">
        <v>40</v>
      </c>
      <c r="K121" s="80" t="b">
        <v>0</v>
      </c>
      <c r="M121" s="80" t="s">
        <v>60</v>
      </c>
      <c r="N121" s="80" t="s">
        <v>25</v>
      </c>
      <c r="O121" s="80" t="b">
        <v>1</v>
      </c>
      <c r="P121" s="75"/>
      <c r="Q121" s="80" t="s">
        <v>60</v>
      </c>
      <c r="R121" s="80" t="s">
        <v>15</v>
      </c>
      <c r="S121" s="80" t="b">
        <v>1</v>
      </c>
    </row>
    <row r="122">
      <c r="A122" s="80" t="s">
        <v>132</v>
      </c>
      <c r="B122" s="80" t="s">
        <v>33</v>
      </c>
      <c r="C122" s="80" t="b">
        <v>1</v>
      </c>
      <c r="E122" s="80" t="s">
        <v>132</v>
      </c>
      <c r="F122" s="80" t="s">
        <v>107</v>
      </c>
      <c r="G122" s="80" t="b">
        <v>0</v>
      </c>
      <c r="I122" s="80" t="s">
        <v>132</v>
      </c>
      <c r="J122" s="80" t="s">
        <v>109</v>
      </c>
      <c r="K122" s="80" t="b">
        <v>1</v>
      </c>
      <c r="M122" s="80" t="s">
        <v>132</v>
      </c>
      <c r="N122" s="80" t="s">
        <v>93</v>
      </c>
      <c r="O122" s="80" t="b">
        <v>0</v>
      </c>
      <c r="P122" s="75"/>
      <c r="Q122" s="80" t="s">
        <v>132</v>
      </c>
      <c r="R122" s="80" t="s">
        <v>33</v>
      </c>
      <c r="S122" s="80" t="b">
        <v>0</v>
      </c>
    </row>
    <row r="123">
      <c r="A123" s="80" t="s">
        <v>64</v>
      </c>
      <c r="B123" s="80" t="s">
        <v>30</v>
      </c>
      <c r="C123" s="80" t="b">
        <v>1</v>
      </c>
      <c r="E123" s="80" t="s">
        <v>64</v>
      </c>
      <c r="F123" s="80" t="s">
        <v>106</v>
      </c>
      <c r="G123" s="80" t="b">
        <v>0</v>
      </c>
      <c r="I123" s="80" t="s">
        <v>64</v>
      </c>
      <c r="J123" s="80" t="s">
        <v>52</v>
      </c>
      <c r="K123" s="80" t="b">
        <v>0</v>
      </c>
      <c r="M123" s="80" t="s">
        <v>64</v>
      </c>
      <c r="N123" s="80" t="s">
        <v>35</v>
      </c>
      <c r="O123" s="80" t="b">
        <v>0</v>
      </c>
      <c r="P123" s="75"/>
      <c r="Q123" s="80" t="s">
        <v>64</v>
      </c>
      <c r="R123" s="80" t="s">
        <v>30</v>
      </c>
      <c r="S123" s="80" t="b">
        <v>0</v>
      </c>
    </row>
    <row r="124">
      <c r="A124" s="80" t="s">
        <v>133</v>
      </c>
      <c r="B124" s="80" t="s">
        <v>77</v>
      </c>
      <c r="C124" s="80" t="b">
        <v>1</v>
      </c>
      <c r="E124" s="80" t="s">
        <v>133</v>
      </c>
      <c r="F124" s="80" t="s">
        <v>27</v>
      </c>
      <c r="G124" s="80" t="b">
        <v>0</v>
      </c>
      <c r="I124" s="80" t="s">
        <v>133</v>
      </c>
      <c r="J124" s="80" t="s">
        <v>77</v>
      </c>
      <c r="K124" s="80" t="b">
        <v>0</v>
      </c>
      <c r="M124" s="80" t="s">
        <v>133</v>
      </c>
      <c r="N124" s="80" t="s">
        <v>27</v>
      </c>
      <c r="O124" s="80" t="b">
        <v>0</v>
      </c>
      <c r="P124" s="75"/>
      <c r="Q124" s="80" t="s">
        <v>133</v>
      </c>
      <c r="R124" s="80" t="s">
        <v>77</v>
      </c>
      <c r="S124" s="80" t="b">
        <v>0</v>
      </c>
    </row>
    <row r="125">
      <c r="A125" s="80" t="s">
        <v>70</v>
      </c>
      <c r="B125" s="80" t="s">
        <v>16</v>
      </c>
      <c r="C125" s="80" t="b">
        <v>0</v>
      </c>
      <c r="E125" s="80" t="s">
        <v>70</v>
      </c>
      <c r="F125" s="80" t="s">
        <v>79</v>
      </c>
      <c r="G125" s="80" t="b">
        <v>1</v>
      </c>
      <c r="I125" s="80" t="s">
        <v>70</v>
      </c>
      <c r="J125" s="80" t="s">
        <v>16</v>
      </c>
      <c r="K125" s="80" t="b">
        <v>0</v>
      </c>
      <c r="M125" s="80" t="s">
        <v>70</v>
      </c>
      <c r="N125" s="80" t="s">
        <v>79</v>
      </c>
      <c r="O125" s="80" t="b">
        <v>0</v>
      </c>
      <c r="P125" s="75"/>
      <c r="Q125" s="80" t="s">
        <v>70</v>
      </c>
      <c r="R125" s="80" t="s">
        <v>16</v>
      </c>
      <c r="S125" s="80" t="b">
        <v>0</v>
      </c>
    </row>
    <row r="126">
      <c r="A126" s="80" t="s">
        <v>72</v>
      </c>
      <c r="B126" s="80"/>
      <c r="C126" s="80" t="b">
        <v>0</v>
      </c>
      <c r="D126" s="75"/>
      <c r="E126" s="80" t="s">
        <v>72</v>
      </c>
      <c r="F126" s="80"/>
      <c r="G126" s="80" t="b">
        <v>0</v>
      </c>
      <c r="I126" s="80" t="s">
        <v>72</v>
      </c>
      <c r="J126" s="80"/>
      <c r="K126" s="80" t="b">
        <v>0</v>
      </c>
      <c r="M126" s="80" t="s">
        <v>72</v>
      </c>
      <c r="N126" s="80"/>
      <c r="O126" s="80" t="b">
        <v>0</v>
      </c>
      <c r="Q126" s="80" t="s">
        <v>72</v>
      </c>
      <c r="R126" s="80"/>
      <c r="S126" s="80" t="b">
        <v>0</v>
      </c>
    </row>
    <row r="127">
      <c r="C127" s="40"/>
      <c r="D127" s="75"/>
    </row>
    <row r="128">
      <c r="A128" s="94">
        <v>45474.0</v>
      </c>
    </row>
    <row r="129">
      <c r="C129" s="40"/>
      <c r="D129" s="75"/>
    </row>
    <row r="130">
      <c r="A130" s="76">
        <v>45480.0</v>
      </c>
      <c r="B130" s="6"/>
      <c r="C130" s="7"/>
      <c r="D130" s="75"/>
      <c r="E130" s="76">
        <v>45487.0</v>
      </c>
      <c r="F130" s="6"/>
      <c r="G130" s="7"/>
      <c r="I130" s="76">
        <v>45494.0</v>
      </c>
      <c r="J130" s="6"/>
      <c r="K130" s="7"/>
      <c r="M130" s="76">
        <v>45501.0</v>
      </c>
      <c r="N130" s="6"/>
      <c r="O130" s="7"/>
      <c r="P130" s="75"/>
      <c r="Q130" s="75"/>
      <c r="R130" s="75"/>
      <c r="S130" s="75"/>
    </row>
    <row r="131">
      <c r="A131" s="79" t="s">
        <v>28</v>
      </c>
      <c r="B131" s="80" t="s">
        <v>15</v>
      </c>
      <c r="C131" s="80" t="b">
        <v>0</v>
      </c>
      <c r="E131" s="79" t="s">
        <v>28</v>
      </c>
      <c r="F131" s="80" t="s">
        <v>15</v>
      </c>
      <c r="G131" s="80" t="b">
        <v>1</v>
      </c>
      <c r="I131" s="79" t="s">
        <v>28</v>
      </c>
      <c r="J131" s="80" t="s">
        <v>15</v>
      </c>
      <c r="K131" s="80" t="b">
        <v>1</v>
      </c>
      <c r="M131" s="79" t="s">
        <v>28</v>
      </c>
      <c r="N131" s="80" t="s">
        <v>15</v>
      </c>
      <c r="O131" s="80" t="b">
        <v>0</v>
      </c>
      <c r="P131" s="75"/>
      <c r="Q131" s="75"/>
      <c r="R131" s="75"/>
      <c r="S131" s="75"/>
    </row>
    <row r="132">
      <c r="A132" s="100" t="s">
        <v>92</v>
      </c>
      <c r="B132" s="80" t="s">
        <v>16</v>
      </c>
      <c r="C132" s="80" t="b">
        <v>0</v>
      </c>
      <c r="E132" s="100" t="s">
        <v>141</v>
      </c>
      <c r="F132" s="80" t="s">
        <v>77</v>
      </c>
      <c r="G132" s="80" t="b">
        <v>1</v>
      </c>
      <c r="I132" s="100" t="s">
        <v>141</v>
      </c>
      <c r="J132" s="80" t="s">
        <v>25</v>
      </c>
      <c r="K132" s="80" t="b">
        <v>1</v>
      </c>
      <c r="M132" s="100" t="s">
        <v>142</v>
      </c>
      <c r="N132" s="80" t="s">
        <v>52</v>
      </c>
      <c r="O132" s="80" t="b">
        <v>0</v>
      </c>
      <c r="P132" s="75"/>
      <c r="Q132" s="75"/>
      <c r="R132" s="75"/>
      <c r="S132" s="75"/>
    </row>
    <row r="133">
      <c r="A133" s="100" t="s">
        <v>31</v>
      </c>
      <c r="B133" s="80" t="s">
        <v>52</v>
      </c>
      <c r="C133" s="80" t="b">
        <v>0</v>
      </c>
      <c r="E133" s="100" t="s">
        <v>143</v>
      </c>
      <c r="F133" s="80" t="s">
        <v>106</v>
      </c>
      <c r="G133" s="80" t="b">
        <v>1</v>
      </c>
      <c r="I133" s="100" t="s">
        <v>143</v>
      </c>
      <c r="J133" s="80" t="s">
        <v>106</v>
      </c>
      <c r="K133" s="80" t="b">
        <v>1</v>
      </c>
      <c r="M133" s="100" t="s">
        <v>143</v>
      </c>
      <c r="N133" s="80" t="s">
        <v>106</v>
      </c>
      <c r="O133" s="80" t="b">
        <v>0</v>
      </c>
      <c r="P133" s="75"/>
      <c r="Q133" s="75"/>
      <c r="R133" s="75"/>
      <c r="S133" s="75"/>
    </row>
    <row r="134">
      <c r="A134" s="95" t="s">
        <v>36</v>
      </c>
      <c r="B134" s="80" t="s">
        <v>27</v>
      </c>
      <c r="C134" s="80" t="b">
        <v>0</v>
      </c>
      <c r="E134" s="95" t="s">
        <v>36</v>
      </c>
      <c r="F134" s="80" t="s">
        <v>16</v>
      </c>
      <c r="G134" s="80" t="b">
        <v>1</v>
      </c>
      <c r="I134" s="95" t="s">
        <v>36</v>
      </c>
      <c r="J134" s="80" t="s">
        <v>77</v>
      </c>
      <c r="K134" s="80" t="b">
        <v>1</v>
      </c>
      <c r="M134" s="95" t="s">
        <v>36</v>
      </c>
      <c r="N134" s="80" t="s">
        <v>25</v>
      </c>
      <c r="O134" s="80" t="b">
        <v>1</v>
      </c>
      <c r="P134" s="75"/>
      <c r="Q134" s="75"/>
      <c r="R134" s="75"/>
      <c r="S134" s="75"/>
    </row>
    <row r="135">
      <c r="A135" s="96" t="s">
        <v>39</v>
      </c>
      <c r="B135" s="80" t="s">
        <v>40</v>
      </c>
      <c r="C135" s="80" t="b">
        <v>0</v>
      </c>
      <c r="E135" s="96" t="s">
        <v>39</v>
      </c>
      <c r="F135" s="80" t="s">
        <v>27</v>
      </c>
      <c r="G135" s="80" t="b">
        <v>0</v>
      </c>
      <c r="I135" s="96" t="s">
        <v>39</v>
      </c>
      <c r="J135" s="80" t="s">
        <v>16</v>
      </c>
      <c r="K135" s="80" t="b">
        <v>1</v>
      </c>
      <c r="M135" s="96" t="s">
        <v>39</v>
      </c>
      <c r="N135" s="80" t="s">
        <v>77</v>
      </c>
      <c r="O135" s="80" t="b">
        <v>1</v>
      </c>
      <c r="P135" s="75"/>
      <c r="Q135" s="75"/>
      <c r="R135" s="75"/>
      <c r="S135" s="75"/>
    </row>
    <row r="136">
      <c r="A136" s="80" t="s">
        <v>42</v>
      </c>
      <c r="B136" s="80" t="s">
        <v>107</v>
      </c>
      <c r="C136" s="80" t="b">
        <v>0</v>
      </c>
      <c r="E136" s="80" t="s">
        <v>42</v>
      </c>
      <c r="F136" s="80" t="s">
        <v>107</v>
      </c>
      <c r="G136" s="80" t="b">
        <v>0</v>
      </c>
      <c r="I136" s="80" t="s">
        <v>42</v>
      </c>
      <c r="J136" s="80" t="s">
        <v>107</v>
      </c>
      <c r="K136" s="80" t="b">
        <v>1</v>
      </c>
      <c r="M136" s="80" t="s">
        <v>42</v>
      </c>
      <c r="N136" s="80" t="s">
        <v>107</v>
      </c>
      <c r="O136" s="80" t="b">
        <v>0</v>
      </c>
      <c r="P136" s="75"/>
      <c r="Q136" s="75"/>
      <c r="R136" s="75"/>
      <c r="S136" s="75"/>
    </row>
    <row r="137">
      <c r="A137" s="80" t="s">
        <v>102</v>
      </c>
      <c r="B137" s="80" t="s">
        <v>79</v>
      </c>
      <c r="C137" s="80" t="b">
        <v>0</v>
      </c>
      <c r="E137" s="80" t="s">
        <v>102</v>
      </c>
      <c r="F137" s="80" t="s">
        <v>79</v>
      </c>
      <c r="G137" s="80" t="b">
        <v>0</v>
      </c>
      <c r="I137" s="80" t="s">
        <v>102</v>
      </c>
      <c r="J137" s="80" t="s">
        <v>79</v>
      </c>
      <c r="K137" s="80" t="b">
        <v>0</v>
      </c>
      <c r="M137" s="80" t="s">
        <v>102</v>
      </c>
      <c r="N137" s="80" t="s">
        <v>79</v>
      </c>
      <c r="O137" s="80" t="b">
        <v>0</v>
      </c>
      <c r="P137" s="75"/>
      <c r="Q137" s="75"/>
      <c r="R137" s="75"/>
      <c r="S137" s="75"/>
    </row>
    <row r="138">
      <c r="A138" s="80" t="s">
        <v>46</v>
      </c>
      <c r="B138" s="80" t="s">
        <v>106</v>
      </c>
      <c r="C138" s="80" t="b">
        <v>0</v>
      </c>
      <c r="E138" s="80" t="s">
        <v>46</v>
      </c>
      <c r="F138" s="80" t="s">
        <v>40</v>
      </c>
      <c r="G138" s="80" t="b">
        <v>0</v>
      </c>
      <c r="I138" s="80" t="s">
        <v>46</v>
      </c>
      <c r="J138" s="80" t="s">
        <v>27</v>
      </c>
      <c r="K138" s="80" t="b">
        <v>0</v>
      </c>
      <c r="M138" s="80" t="s">
        <v>46</v>
      </c>
      <c r="N138" s="80" t="s">
        <v>16</v>
      </c>
      <c r="O138" s="80" t="b">
        <v>0</v>
      </c>
      <c r="P138" s="75"/>
      <c r="Q138" s="75"/>
      <c r="R138" s="75"/>
      <c r="S138" s="75"/>
    </row>
    <row r="139">
      <c r="A139" s="80" t="s">
        <v>49</v>
      </c>
      <c r="B139" s="80" t="s">
        <v>25</v>
      </c>
      <c r="C139" s="80" t="b">
        <v>0</v>
      </c>
      <c r="E139" s="80" t="s">
        <v>49</v>
      </c>
      <c r="F139" s="97" t="s">
        <v>52</v>
      </c>
      <c r="G139" s="80" t="b">
        <v>0</v>
      </c>
      <c r="I139" s="80" t="s">
        <v>49</v>
      </c>
      <c r="J139" s="107" t="s">
        <v>40</v>
      </c>
      <c r="K139" s="80" t="b">
        <v>0</v>
      </c>
      <c r="M139" s="80" t="s">
        <v>49</v>
      </c>
      <c r="N139" s="80" t="s">
        <v>27</v>
      </c>
      <c r="O139" s="80" t="b">
        <v>0</v>
      </c>
      <c r="P139" s="75"/>
      <c r="Q139" s="75"/>
      <c r="R139" s="75"/>
      <c r="S139" s="75"/>
    </row>
    <row r="140">
      <c r="A140" s="80" t="s">
        <v>51</v>
      </c>
      <c r="B140" s="80" t="s">
        <v>77</v>
      </c>
      <c r="C140" s="80" t="b">
        <v>0</v>
      </c>
      <c r="E140" s="80" t="s">
        <v>51</v>
      </c>
      <c r="F140" s="80" t="s">
        <v>25</v>
      </c>
      <c r="G140" s="80" t="b">
        <v>0</v>
      </c>
      <c r="I140" s="80" t="s">
        <v>51</v>
      </c>
      <c r="J140" s="108" t="s">
        <v>52</v>
      </c>
      <c r="K140" s="80" t="b">
        <v>0</v>
      </c>
      <c r="M140" s="80" t="s">
        <v>51</v>
      </c>
      <c r="N140" s="108" t="s">
        <v>40</v>
      </c>
      <c r="O140" s="80" t="b">
        <v>0</v>
      </c>
      <c r="P140" s="75"/>
      <c r="Q140" s="75"/>
      <c r="R140" s="75"/>
      <c r="S140" s="75"/>
    </row>
    <row r="141">
      <c r="A141" s="84" t="s">
        <v>128</v>
      </c>
      <c r="B141" s="6"/>
      <c r="C141" s="7"/>
      <c r="E141" s="84" t="s">
        <v>128</v>
      </c>
      <c r="F141" s="6"/>
      <c r="G141" s="7"/>
      <c r="I141" s="84" t="s">
        <v>128</v>
      </c>
      <c r="J141" s="6"/>
      <c r="K141" s="7"/>
      <c r="M141" s="84" t="s">
        <v>128</v>
      </c>
      <c r="N141" s="6"/>
      <c r="O141" s="7"/>
      <c r="P141" s="75"/>
      <c r="Q141" s="75"/>
      <c r="R141" s="75"/>
      <c r="S141" s="75"/>
    </row>
    <row r="142">
      <c r="A142" s="80" t="s">
        <v>60</v>
      </c>
      <c r="B142" s="80" t="s">
        <v>40</v>
      </c>
      <c r="C142" s="80" t="b">
        <v>0</v>
      </c>
      <c r="E142" s="80" t="s">
        <v>60</v>
      </c>
      <c r="F142" s="80" t="s">
        <v>25</v>
      </c>
      <c r="G142" s="80" t="b">
        <v>0</v>
      </c>
      <c r="I142" s="80" t="s">
        <v>60</v>
      </c>
      <c r="J142" s="80" t="s">
        <v>15</v>
      </c>
      <c r="K142" s="80" t="b">
        <v>0</v>
      </c>
      <c r="M142" s="80" t="s">
        <v>60</v>
      </c>
      <c r="N142" s="80" t="s">
        <v>40</v>
      </c>
      <c r="O142" s="80" t="b">
        <v>0</v>
      </c>
      <c r="P142" s="75"/>
      <c r="Q142" s="75"/>
      <c r="R142" s="75"/>
      <c r="S142" s="75"/>
    </row>
    <row r="143">
      <c r="A143" s="80" t="s">
        <v>132</v>
      </c>
      <c r="B143" s="80" t="s">
        <v>107</v>
      </c>
      <c r="C143" s="80" t="b">
        <v>0</v>
      </c>
      <c r="E143" s="80" t="s">
        <v>132</v>
      </c>
      <c r="F143" s="80" t="s">
        <v>109</v>
      </c>
      <c r="G143" s="80" t="b">
        <v>0</v>
      </c>
      <c r="I143" s="80" t="s">
        <v>132</v>
      </c>
      <c r="J143" s="80" t="s">
        <v>93</v>
      </c>
      <c r="K143" s="80" t="b">
        <v>0</v>
      </c>
      <c r="M143" s="80" t="s">
        <v>132</v>
      </c>
      <c r="N143" s="80" t="s">
        <v>33</v>
      </c>
      <c r="O143" s="80" t="b">
        <v>1</v>
      </c>
      <c r="P143" s="75"/>
      <c r="Q143" s="75"/>
      <c r="R143" s="75"/>
      <c r="S143" s="75"/>
    </row>
    <row r="144">
      <c r="A144" s="80" t="s">
        <v>64</v>
      </c>
      <c r="B144" s="80" t="s">
        <v>106</v>
      </c>
      <c r="C144" s="80" t="b">
        <v>0</v>
      </c>
      <c r="E144" s="80" t="s">
        <v>64</v>
      </c>
      <c r="F144" s="80" t="s">
        <v>52</v>
      </c>
      <c r="G144" s="80" t="b">
        <v>0</v>
      </c>
      <c r="I144" s="80" t="s">
        <v>64</v>
      </c>
      <c r="J144" s="80" t="s">
        <v>30</v>
      </c>
      <c r="K144" s="80" t="b">
        <v>0</v>
      </c>
      <c r="M144" s="80" t="s">
        <v>64</v>
      </c>
      <c r="N144" s="80" t="s">
        <v>106</v>
      </c>
      <c r="O144" s="80" t="b">
        <v>0</v>
      </c>
      <c r="P144" s="75"/>
      <c r="Q144" s="75"/>
      <c r="R144" s="75"/>
      <c r="S144" s="75"/>
    </row>
    <row r="145">
      <c r="A145" s="80" t="s">
        <v>133</v>
      </c>
      <c r="B145" s="80" t="s">
        <v>27</v>
      </c>
      <c r="C145" s="80" t="b">
        <v>0</v>
      </c>
      <c r="E145" s="80" t="s">
        <v>133</v>
      </c>
      <c r="F145" s="80" t="s">
        <v>77</v>
      </c>
      <c r="G145" s="80" t="b">
        <v>0</v>
      </c>
      <c r="I145" s="80" t="s">
        <v>133</v>
      </c>
      <c r="J145" s="80" t="s">
        <v>27</v>
      </c>
      <c r="K145" s="80" t="b">
        <v>0</v>
      </c>
      <c r="M145" s="80" t="s">
        <v>133</v>
      </c>
      <c r="N145" s="80" t="s">
        <v>77</v>
      </c>
      <c r="O145" s="80" t="b">
        <v>0</v>
      </c>
      <c r="P145" s="75"/>
      <c r="Q145" s="75"/>
      <c r="R145" s="75"/>
      <c r="S145" s="75"/>
    </row>
    <row r="146">
      <c r="A146" s="80" t="s">
        <v>70</v>
      </c>
      <c r="B146" s="80" t="s">
        <v>79</v>
      </c>
      <c r="C146" s="80" t="b">
        <v>0</v>
      </c>
      <c r="E146" s="80" t="s">
        <v>70</v>
      </c>
      <c r="F146" s="80" t="s">
        <v>16</v>
      </c>
      <c r="G146" s="80" t="b">
        <v>0</v>
      </c>
      <c r="I146" s="80" t="s">
        <v>70</v>
      </c>
      <c r="J146" s="80" t="s">
        <v>79</v>
      </c>
      <c r="K146" s="80" t="b">
        <v>0</v>
      </c>
      <c r="M146" s="80" t="s">
        <v>70</v>
      </c>
      <c r="N146" s="80" t="s">
        <v>16</v>
      </c>
      <c r="O146" s="80" t="b">
        <v>0</v>
      </c>
      <c r="P146" s="75"/>
      <c r="Q146" s="75"/>
      <c r="R146" s="75"/>
      <c r="S146" s="75"/>
    </row>
    <row r="147">
      <c r="A147" s="80" t="s">
        <v>72</v>
      </c>
      <c r="B147" s="80"/>
      <c r="C147" s="80" t="b">
        <v>0</v>
      </c>
      <c r="D147" s="75"/>
      <c r="E147" s="80" t="s">
        <v>72</v>
      </c>
      <c r="F147" s="80"/>
      <c r="G147" s="80" t="b">
        <v>0</v>
      </c>
      <c r="I147" s="80" t="s">
        <v>72</v>
      </c>
      <c r="J147" s="80"/>
      <c r="K147" s="80" t="b">
        <v>0</v>
      </c>
      <c r="M147" s="80" t="s">
        <v>72</v>
      </c>
      <c r="N147" s="80"/>
      <c r="O147" s="80" t="b">
        <v>0</v>
      </c>
    </row>
    <row r="148">
      <c r="C148" s="40"/>
      <c r="D148" s="75"/>
    </row>
    <row r="149">
      <c r="A149" s="109">
        <v>45505.0</v>
      </c>
    </row>
    <row r="150">
      <c r="D150" s="75"/>
    </row>
    <row r="151">
      <c r="A151" s="76">
        <v>45508.0</v>
      </c>
      <c r="B151" s="6"/>
      <c r="C151" s="7"/>
      <c r="D151" s="75"/>
      <c r="E151" s="76">
        <v>45515.0</v>
      </c>
      <c r="F151" s="6"/>
      <c r="G151" s="7"/>
      <c r="I151" s="76">
        <v>45522.0</v>
      </c>
      <c r="J151" s="6"/>
      <c r="K151" s="7"/>
      <c r="M151" s="76">
        <v>45529.0</v>
      </c>
      <c r="N151" s="6"/>
      <c r="O151" s="7"/>
      <c r="P151" s="75"/>
    </row>
    <row r="152">
      <c r="A152" s="79" t="s">
        <v>28</v>
      </c>
      <c r="B152" s="80" t="s">
        <v>15</v>
      </c>
      <c r="C152" s="80" t="b">
        <v>0</v>
      </c>
      <c r="E152" s="79" t="s">
        <v>28</v>
      </c>
      <c r="F152" s="80" t="s">
        <v>15</v>
      </c>
      <c r="G152" s="80" t="b">
        <v>1</v>
      </c>
      <c r="I152" s="79" t="s">
        <v>28</v>
      </c>
      <c r="J152" s="80" t="s">
        <v>15</v>
      </c>
      <c r="K152" s="80" t="b">
        <v>1</v>
      </c>
      <c r="M152" s="79" t="s">
        <v>28</v>
      </c>
      <c r="N152" s="80" t="s">
        <v>15</v>
      </c>
      <c r="O152" s="80" t="b">
        <v>1</v>
      </c>
      <c r="P152" s="75"/>
    </row>
    <row r="153">
      <c r="A153" s="100" t="s">
        <v>141</v>
      </c>
      <c r="B153" s="80" t="s">
        <v>52</v>
      </c>
      <c r="C153" s="80" t="b">
        <v>0</v>
      </c>
      <c r="E153" s="100" t="s">
        <v>141</v>
      </c>
      <c r="F153" s="80" t="s">
        <v>40</v>
      </c>
      <c r="G153" s="80" t="b">
        <v>0</v>
      </c>
      <c r="I153" s="100" t="s">
        <v>141</v>
      </c>
      <c r="J153" s="80" t="s">
        <v>77</v>
      </c>
      <c r="K153" s="80" t="b">
        <v>1</v>
      </c>
      <c r="M153" s="100" t="s">
        <v>92</v>
      </c>
      <c r="N153" s="80"/>
      <c r="O153" s="80" t="b">
        <v>0</v>
      </c>
      <c r="P153" s="75"/>
    </row>
    <row r="154">
      <c r="A154" s="95"/>
      <c r="B154" s="80"/>
      <c r="C154" s="80" t="b">
        <v>0</v>
      </c>
      <c r="E154" s="95"/>
      <c r="F154" s="80"/>
      <c r="G154" s="80" t="b">
        <v>0</v>
      </c>
      <c r="I154" s="95"/>
      <c r="J154" s="80"/>
      <c r="K154" s="80" t="b">
        <v>0</v>
      </c>
      <c r="M154" s="100" t="s">
        <v>31</v>
      </c>
      <c r="N154" s="80" t="s">
        <v>32</v>
      </c>
      <c r="O154" s="80" t="b">
        <v>1</v>
      </c>
      <c r="P154" s="75"/>
    </row>
    <row r="155">
      <c r="A155" s="95" t="s">
        <v>36</v>
      </c>
      <c r="B155" s="80" t="s">
        <v>40</v>
      </c>
      <c r="C155" s="80" t="b">
        <v>0</v>
      </c>
      <c r="E155" s="95" t="s">
        <v>36</v>
      </c>
      <c r="F155" s="80" t="s">
        <v>27</v>
      </c>
      <c r="G155" s="80" t="b">
        <v>0</v>
      </c>
      <c r="I155" s="95" t="s">
        <v>36</v>
      </c>
      <c r="J155" s="80" t="s">
        <v>40</v>
      </c>
      <c r="K155" s="80" t="b">
        <v>1</v>
      </c>
      <c r="M155" s="95" t="s">
        <v>36</v>
      </c>
      <c r="N155" s="80" t="s">
        <v>35</v>
      </c>
      <c r="O155" s="80" t="b">
        <v>0</v>
      </c>
      <c r="P155" s="75"/>
    </row>
    <row r="156">
      <c r="A156" s="96" t="s">
        <v>39</v>
      </c>
      <c r="B156" s="80" t="s">
        <v>27</v>
      </c>
      <c r="C156" s="80" t="b">
        <v>0</v>
      </c>
      <c r="E156" s="96" t="s">
        <v>39</v>
      </c>
      <c r="F156" s="80" t="s">
        <v>77</v>
      </c>
      <c r="G156" s="80" t="b">
        <v>1</v>
      </c>
      <c r="I156" s="96" t="s">
        <v>39</v>
      </c>
      <c r="J156" s="80" t="s">
        <v>25</v>
      </c>
      <c r="K156" s="80" t="b">
        <v>1</v>
      </c>
      <c r="M156" s="96" t="s">
        <v>39</v>
      </c>
      <c r="N156" s="80" t="s">
        <v>40</v>
      </c>
      <c r="O156" s="80" t="b">
        <v>0</v>
      </c>
      <c r="P156" s="75"/>
    </row>
    <row r="157">
      <c r="A157" s="80" t="s">
        <v>42</v>
      </c>
      <c r="B157" s="80"/>
      <c r="C157" s="80" t="b">
        <v>0</v>
      </c>
      <c r="E157" s="80" t="s">
        <v>42</v>
      </c>
      <c r="F157" s="80"/>
      <c r="G157" s="80" t="b">
        <v>0</v>
      </c>
      <c r="I157" s="80" t="s">
        <v>112</v>
      </c>
      <c r="J157" s="80" t="s">
        <v>52</v>
      </c>
      <c r="K157" s="80" t="b">
        <v>1</v>
      </c>
      <c r="M157" s="80" t="s">
        <v>42</v>
      </c>
      <c r="N157" s="80" t="s">
        <v>27</v>
      </c>
      <c r="O157" s="80" t="b">
        <v>0</v>
      </c>
      <c r="P157" s="75"/>
    </row>
    <row r="158">
      <c r="A158" s="80" t="s">
        <v>46</v>
      </c>
      <c r="B158" s="80"/>
      <c r="C158" s="80" t="b">
        <v>0</v>
      </c>
      <c r="E158" s="80" t="s">
        <v>102</v>
      </c>
      <c r="F158" s="80" t="s">
        <v>79</v>
      </c>
      <c r="G158" s="80" t="b">
        <v>1</v>
      </c>
      <c r="I158" s="80" t="s">
        <v>102</v>
      </c>
      <c r="J158" s="80" t="s">
        <v>79</v>
      </c>
      <c r="K158" s="80" t="b">
        <v>1</v>
      </c>
      <c r="M158" s="80" t="s">
        <v>102</v>
      </c>
      <c r="N158" s="80" t="s">
        <v>79</v>
      </c>
      <c r="O158" s="80" t="b">
        <v>0</v>
      </c>
      <c r="P158" s="75"/>
    </row>
    <row r="159">
      <c r="A159" s="80" t="s">
        <v>49</v>
      </c>
      <c r="B159" s="97" t="s">
        <v>77</v>
      </c>
      <c r="C159" s="80" t="b">
        <v>0</v>
      </c>
      <c r="E159" s="80" t="s">
        <v>46</v>
      </c>
      <c r="F159" s="80" t="s">
        <v>52</v>
      </c>
      <c r="G159" s="80" t="b">
        <v>0</v>
      </c>
      <c r="I159" s="80" t="s">
        <v>46</v>
      </c>
      <c r="J159" s="80"/>
      <c r="K159" s="80" t="b">
        <v>0</v>
      </c>
      <c r="M159" s="80" t="s">
        <v>46</v>
      </c>
      <c r="N159" s="80" t="s">
        <v>25</v>
      </c>
      <c r="O159" s="80" t="b">
        <v>1</v>
      </c>
      <c r="P159" s="75"/>
    </row>
    <row r="160">
      <c r="A160" s="80" t="s">
        <v>51</v>
      </c>
      <c r="B160" s="110"/>
      <c r="C160" s="80" t="b">
        <v>0</v>
      </c>
      <c r="E160" s="80" t="s">
        <v>49</v>
      </c>
      <c r="F160" s="97"/>
      <c r="G160" s="80" t="b">
        <v>0</v>
      </c>
      <c r="I160" s="80" t="s">
        <v>49</v>
      </c>
      <c r="J160" s="80" t="s">
        <v>32</v>
      </c>
      <c r="K160" s="80" t="b">
        <v>1</v>
      </c>
      <c r="M160" s="80" t="s">
        <v>49</v>
      </c>
      <c r="N160" s="80" t="s">
        <v>52</v>
      </c>
      <c r="O160" s="80" t="b">
        <v>1</v>
      </c>
      <c r="P160" s="75"/>
    </row>
    <row r="161">
      <c r="A161" s="80" t="s">
        <v>102</v>
      </c>
      <c r="B161" s="80" t="s">
        <v>79</v>
      </c>
      <c r="C161" s="80" t="b">
        <v>0</v>
      </c>
      <c r="E161" s="80" t="s">
        <v>51</v>
      </c>
      <c r="F161" s="111"/>
      <c r="G161" s="80" t="b">
        <v>0</v>
      </c>
      <c r="I161" s="80" t="s">
        <v>51</v>
      </c>
      <c r="J161" s="108" t="s">
        <v>35</v>
      </c>
      <c r="K161" s="80" t="b">
        <v>1</v>
      </c>
      <c r="M161" s="80" t="s">
        <v>51</v>
      </c>
      <c r="N161" s="112" t="s">
        <v>77</v>
      </c>
      <c r="O161" s="80" t="b">
        <v>1</v>
      </c>
      <c r="P161" s="75"/>
    </row>
    <row r="162">
      <c r="A162" s="80" t="s">
        <v>60</v>
      </c>
      <c r="B162" s="80"/>
      <c r="C162" s="80" t="b">
        <v>0</v>
      </c>
      <c r="E162" s="84" t="s">
        <v>128</v>
      </c>
      <c r="F162" s="6"/>
      <c r="G162" s="7"/>
      <c r="I162" s="84" t="s">
        <v>128</v>
      </c>
      <c r="J162" s="6"/>
      <c r="K162" s="7"/>
      <c r="M162" s="84" t="s">
        <v>128</v>
      </c>
      <c r="N162" s="6"/>
      <c r="O162" s="7"/>
      <c r="P162" s="75"/>
    </row>
    <row r="163">
      <c r="A163" s="80" t="s">
        <v>132</v>
      </c>
      <c r="B163" s="80" t="s">
        <v>109</v>
      </c>
      <c r="C163" s="80" t="b">
        <v>0</v>
      </c>
      <c r="E163" s="80" t="s">
        <v>60</v>
      </c>
      <c r="F163" s="80" t="s">
        <v>40</v>
      </c>
      <c r="G163" s="80" t="b">
        <v>0</v>
      </c>
      <c r="I163" s="80" t="s">
        <v>60</v>
      </c>
      <c r="J163" s="80" t="s">
        <v>15</v>
      </c>
      <c r="K163" s="80" t="b">
        <v>0</v>
      </c>
      <c r="M163" s="80" t="s">
        <v>60</v>
      </c>
      <c r="N163" s="80" t="s">
        <v>25</v>
      </c>
      <c r="O163" s="80" t="b">
        <v>0</v>
      </c>
      <c r="P163" s="75"/>
    </row>
    <row r="164">
      <c r="A164" s="80" t="s">
        <v>64</v>
      </c>
      <c r="B164" s="80" t="s">
        <v>52</v>
      </c>
      <c r="C164" s="80" t="b">
        <v>1</v>
      </c>
      <c r="E164" s="80" t="s">
        <v>132</v>
      </c>
      <c r="F164" s="80" t="s">
        <v>33</v>
      </c>
      <c r="G164" s="80" t="b">
        <v>0</v>
      </c>
      <c r="I164" s="80" t="s">
        <v>132</v>
      </c>
      <c r="J164" s="80"/>
      <c r="K164" s="80" t="b">
        <v>0</v>
      </c>
      <c r="M164" s="80" t="s">
        <v>132</v>
      </c>
      <c r="N164" s="80" t="s">
        <v>109</v>
      </c>
      <c r="O164" s="80" t="b">
        <v>0</v>
      </c>
      <c r="P164" s="75"/>
    </row>
    <row r="165">
      <c r="A165" s="80" t="s">
        <v>133</v>
      </c>
      <c r="B165" s="80" t="s">
        <v>27</v>
      </c>
      <c r="C165" s="80" t="b">
        <v>0</v>
      </c>
      <c r="E165" s="80" t="s">
        <v>64</v>
      </c>
      <c r="F165" s="80"/>
      <c r="G165" s="80" t="b">
        <v>0</v>
      </c>
      <c r="I165" s="80" t="s">
        <v>64</v>
      </c>
      <c r="J165" s="80" t="s">
        <v>52</v>
      </c>
      <c r="K165" s="80" t="b">
        <v>1</v>
      </c>
      <c r="M165" s="80" t="s">
        <v>64</v>
      </c>
      <c r="N165" s="80" t="s">
        <v>30</v>
      </c>
      <c r="O165" s="80" t="b">
        <v>0</v>
      </c>
      <c r="P165" s="75"/>
    </row>
    <row r="166">
      <c r="A166" s="80" t="s">
        <v>70</v>
      </c>
      <c r="B166" s="80" t="s">
        <v>144</v>
      </c>
      <c r="C166" s="80" t="b">
        <v>0</v>
      </c>
      <c r="E166" s="80" t="s">
        <v>133</v>
      </c>
      <c r="F166" s="80" t="s">
        <v>77</v>
      </c>
      <c r="G166" s="80" t="b">
        <v>0</v>
      </c>
      <c r="I166" s="80" t="s">
        <v>133</v>
      </c>
      <c r="J166" s="80" t="s">
        <v>27</v>
      </c>
      <c r="K166" s="80" t="b">
        <v>0</v>
      </c>
      <c r="M166" s="80" t="s">
        <v>133</v>
      </c>
      <c r="N166" s="80" t="s">
        <v>77</v>
      </c>
      <c r="O166" s="80" t="b">
        <v>1</v>
      </c>
      <c r="P166" s="75"/>
    </row>
    <row r="167">
      <c r="A167" s="80" t="s">
        <v>72</v>
      </c>
      <c r="B167" s="80"/>
      <c r="C167" s="80" t="b">
        <v>0</v>
      </c>
      <c r="E167" s="80" t="s">
        <v>70</v>
      </c>
      <c r="F167" s="80" t="s">
        <v>79</v>
      </c>
      <c r="G167" s="80" t="b">
        <v>0</v>
      </c>
      <c r="I167" s="80" t="s">
        <v>70</v>
      </c>
      <c r="J167" s="80" t="s">
        <v>16</v>
      </c>
      <c r="K167" s="80" t="b">
        <v>1</v>
      </c>
      <c r="M167" s="80" t="s">
        <v>70</v>
      </c>
      <c r="N167" s="80" t="s">
        <v>79</v>
      </c>
      <c r="O167" s="80" t="b">
        <v>0</v>
      </c>
      <c r="P167" s="75"/>
    </row>
    <row r="168">
      <c r="D168" s="75"/>
      <c r="E168" s="80" t="s">
        <v>72</v>
      </c>
      <c r="F168" s="80"/>
      <c r="G168" s="80" t="b">
        <v>0</v>
      </c>
      <c r="I168" s="80" t="s">
        <v>72</v>
      </c>
      <c r="J168" s="80"/>
      <c r="K168" s="80" t="b">
        <v>0</v>
      </c>
      <c r="M168" s="80" t="s">
        <v>72</v>
      </c>
      <c r="N168" s="80"/>
      <c r="O168" s="80" t="b">
        <v>0</v>
      </c>
    </row>
    <row r="169">
      <c r="C169" s="40"/>
      <c r="D169" s="75"/>
    </row>
    <row r="170">
      <c r="A170" s="113">
        <v>45536.0</v>
      </c>
    </row>
    <row r="171">
      <c r="C171" s="40"/>
      <c r="D171" s="75"/>
    </row>
    <row r="172">
      <c r="A172" s="114" t="b">
        <v>1</v>
      </c>
      <c r="B172" s="6"/>
      <c r="C172" s="7"/>
      <c r="D172" s="75"/>
      <c r="E172" s="76">
        <v>45543.0</v>
      </c>
      <c r="F172" s="6"/>
      <c r="G172" s="7"/>
      <c r="I172" s="76">
        <v>45550.0</v>
      </c>
      <c r="J172" s="6"/>
      <c r="K172" s="7"/>
      <c r="M172" s="76">
        <v>45557.0</v>
      </c>
      <c r="N172" s="6"/>
      <c r="O172" s="7"/>
      <c r="Q172" s="76">
        <v>45564.0</v>
      </c>
      <c r="R172" s="6"/>
      <c r="S172" s="7"/>
    </row>
    <row r="173">
      <c r="A173" s="79" t="s">
        <v>28</v>
      </c>
      <c r="B173" s="80" t="s">
        <v>15</v>
      </c>
      <c r="C173" s="80" t="b">
        <v>1</v>
      </c>
      <c r="D173" s="75"/>
      <c r="E173" s="79" t="s">
        <v>28</v>
      </c>
      <c r="F173" s="80" t="s">
        <v>15</v>
      </c>
      <c r="G173" s="80" t="b">
        <v>1</v>
      </c>
      <c r="I173" s="79" t="s">
        <v>28</v>
      </c>
      <c r="J173" s="80" t="s">
        <v>15</v>
      </c>
      <c r="K173" s="80" t="b">
        <v>1</v>
      </c>
      <c r="M173" s="79" t="s">
        <v>28</v>
      </c>
      <c r="N173" s="80" t="s">
        <v>15</v>
      </c>
      <c r="O173" s="80" t="b">
        <v>1</v>
      </c>
      <c r="Q173" s="79" t="s">
        <v>28</v>
      </c>
      <c r="R173" s="80" t="s">
        <v>15</v>
      </c>
      <c r="S173" s="80" t="b">
        <v>1</v>
      </c>
    </row>
    <row r="174">
      <c r="A174" s="100" t="s">
        <v>92</v>
      </c>
      <c r="B174" s="80" t="s">
        <v>32</v>
      </c>
      <c r="C174" s="80" t="b">
        <v>1</v>
      </c>
      <c r="D174" s="75"/>
      <c r="E174" s="100" t="s">
        <v>92</v>
      </c>
      <c r="F174" s="80" t="s">
        <v>25</v>
      </c>
      <c r="G174" s="80" t="b">
        <v>0</v>
      </c>
      <c r="I174" s="100" t="s">
        <v>92</v>
      </c>
      <c r="J174" s="80" t="s">
        <v>145</v>
      </c>
      <c r="K174" s="80" t="b">
        <v>0</v>
      </c>
      <c r="M174" s="100" t="s">
        <v>92</v>
      </c>
      <c r="N174" s="80"/>
      <c r="O174" s="80" t="b">
        <v>0</v>
      </c>
      <c r="Q174" s="100" t="s">
        <v>92</v>
      </c>
      <c r="R174" s="80" t="s">
        <v>43</v>
      </c>
      <c r="S174" s="80" t="b">
        <v>1</v>
      </c>
    </row>
    <row r="175">
      <c r="A175" s="100" t="s">
        <v>31</v>
      </c>
      <c r="B175" s="80" t="s">
        <v>27</v>
      </c>
      <c r="C175" s="80" t="b">
        <v>0</v>
      </c>
      <c r="D175" s="75"/>
      <c r="E175" s="100" t="s">
        <v>31</v>
      </c>
      <c r="F175" s="80" t="s">
        <v>113</v>
      </c>
      <c r="G175" s="80" t="b">
        <v>1</v>
      </c>
      <c r="I175" s="100" t="s">
        <v>31</v>
      </c>
      <c r="J175" s="80" t="s">
        <v>32</v>
      </c>
      <c r="K175" s="80" t="b">
        <v>1</v>
      </c>
      <c r="M175" s="100" t="s">
        <v>31</v>
      </c>
      <c r="N175" s="80" t="s">
        <v>25</v>
      </c>
      <c r="O175" s="80" t="b">
        <v>1</v>
      </c>
      <c r="Q175" s="100" t="s">
        <v>31</v>
      </c>
      <c r="R175" s="80" t="s">
        <v>47</v>
      </c>
      <c r="S175" s="80" t="b">
        <v>1</v>
      </c>
    </row>
    <row r="176">
      <c r="A176" s="95" t="s">
        <v>36</v>
      </c>
      <c r="B176" s="80" t="s">
        <v>52</v>
      </c>
      <c r="C176" s="80" t="b">
        <v>0</v>
      </c>
      <c r="D176" s="75"/>
      <c r="E176" s="95" t="s">
        <v>36</v>
      </c>
      <c r="F176" s="80" t="s">
        <v>77</v>
      </c>
      <c r="G176" s="80" t="b">
        <v>0</v>
      </c>
      <c r="I176" s="95" t="s">
        <v>36</v>
      </c>
      <c r="J176" s="80" t="s">
        <v>25</v>
      </c>
      <c r="K176" s="80" t="b">
        <v>0</v>
      </c>
      <c r="M176" s="95" t="s">
        <v>36</v>
      </c>
      <c r="N176" s="80" t="s">
        <v>146</v>
      </c>
      <c r="O176" s="80" t="b">
        <v>0</v>
      </c>
      <c r="Q176" s="95" t="s">
        <v>36</v>
      </c>
      <c r="R176" s="80" t="s">
        <v>145</v>
      </c>
      <c r="S176" s="80" t="b">
        <v>1</v>
      </c>
    </row>
    <row r="177">
      <c r="A177" s="96" t="s">
        <v>39</v>
      </c>
      <c r="B177" s="80"/>
      <c r="C177" s="80" t="b">
        <v>0</v>
      </c>
      <c r="D177" s="75"/>
      <c r="E177" s="96" t="s">
        <v>39</v>
      </c>
      <c r="F177" s="80" t="s">
        <v>32</v>
      </c>
      <c r="G177" s="80" t="b">
        <v>1</v>
      </c>
      <c r="I177" s="96" t="s">
        <v>39</v>
      </c>
      <c r="J177" s="80" t="s">
        <v>40</v>
      </c>
      <c r="K177" s="80" t="b">
        <v>0</v>
      </c>
      <c r="M177" s="96" t="s">
        <v>39</v>
      </c>
      <c r="N177" s="80" t="s">
        <v>27</v>
      </c>
      <c r="O177" s="80" t="b">
        <v>0</v>
      </c>
      <c r="Q177" s="96" t="s">
        <v>39</v>
      </c>
      <c r="R177" s="80" t="s">
        <v>77</v>
      </c>
      <c r="S177" s="80" t="b">
        <v>1</v>
      </c>
    </row>
    <row r="178">
      <c r="A178" s="80" t="s">
        <v>42</v>
      </c>
      <c r="B178" s="80" t="s">
        <v>40</v>
      </c>
      <c r="C178" s="80" t="b">
        <v>0</v>
      </c>
      <c r="D178" s="75"/>
      <c r="E178" s="80" t="s">
        <v>42</v>
      </c>
      <c r="F178" s="80" t="s">
        <v>47</v>
      </c>
      <c r="G178" s="80" t="b">
        <v>1</v>
      </c>
      <c r="I178" s="80" t="s">
        <v>42</v>
      </c>
      <c r="J178" s="80" t="s">
        <v>27</v>
      </c>
      <c r="K178" s="80" t="b">
        <v>0</v>
      </c>
      <c r="M178" s="80" t="s">
        <v>42</v>
      </c>
      <c r="N178" s="80" t="s">
        <v>77</v>
      </c>
      <c r="O178" s="80" t="b">
        <v>0</v>
      </c>
      <c r="Q178" s="80" t="s">
        <v>42</v>
      </c>
      <c r="R178" s="80" t="s">
        <v>27</v>
      </c>
      <c r="S178" s="80" t="b">
        <v>0</v>
      </c>
    </row>
    <row r="179">
      <c r="A179" s="80" t="s">
        <v>102</v>
      </c>
      <c r="B179" s="80" t="s">
        <v>79</v>
      </c>
      <c r="C179" s="80" t="b">
        <v>1</v>
      </c>
      <c r="D179" s="75"/>
      <c r="E179" s="80" t="s">
        <v>102</v>
      </c>
      <c r="F179" s="80" t="s">
        <v>145</v>
      </c>
      <c r="G179" s="80" t="b">
        <v>0</v>
      </c>
      <c r="I179" s="80" t="s">
        <v>102</v>
      </c>
      <c r="J179" s="80" t="s">
        <v>43</v>
      </c>
      <c r="K179" s="80" t="b">
        <v>1</v>
      </c>
      <c r="M179" s="80" t="s">
        <v>102</v>
      </c>
      <c r="N179" s="80" t="s">
        <v>47</v>
      </c>
      <c r="O179" s="80" t="b">
        <v>1</v>
      </c>
      <c r="Q179" s="80" t="s">
        <v>102</v>
      </c>
      <c r="R179" s="80" t="s">
        <v>32</v>
      </c>
      <c r="S179" s="80" t="b">
        <v>1</v>
      </c>
    </row>
    <row r="180">
      <c r="A180" s="80" t="s">
        <v>46</v>
      </c>
      <c r="B180" s="80" t="s">
        <v>47</v>
      </c>
      <c r="C180" s="80" t="b">
        <v>1</v>
      </c>
      <c r="D180" s="75"/>
      <c r="E180" s="80" t="s">
        <v>46</v>
      </c>
      <c r="F180" s="80" t="s">
        <v>115</v>
      </c>
      <c r="G180" s="80" t="b">
        <v>1</v>
      </c>
      <c r="I180" s="80" t="s">
        <v>46</v>
      </c>
      <c r="J180" s="80"/>
      <c r="K180" s="80" t="b">
        <v>0</v>
      </c>
      <c r="M180" s="80" t="s">
        <v>46</v>
      </c>
      <c r="N180" s="80" t="s">
        <v>32</v>
      </c>
      <c r="O180" s="80" t="b">
        <v>1</v>
      </c>
      <c r="Q180" s="80" t="s">
        <v>46</v>
      </c>
      <c r="R180" s="80"/>
      <c r="S180" s="80" t="b">
        <v>0</v>
      </c>
    </row>
    <row r="181">
      <c r="A181" s="80" t="s">
        <v>49</v>
      </c>
      <c r="B181" s="80" t="s">
        <v>77</v>
      </c>
      <c r="C181" s="80" t="b">
        <v>1</v>
      </c>
      <c r="D181" s="75"/>
      <c r="E181" s="80" t="s">
        <v>49</v>
      </c>
      <c r="F181" s="80" t="s">
        <v>27</v>
      </c>
      <c r="G181" s="80" t="b">
        <v>0</v>
      </c>
      <c r="I181" s="80" t="s">
        <v>49</v>
      </c>
      <c r="J181" s="80" t="s">
        <v>47</v>
      </c>
      <c r="K181" s="80" t="b">
        <v>1</v>
      </c>
      <c r="M181" s="80" t="s">
        <v>49</v>
      </c>
      <c r="N181" s="80" t="s">
        <v>40</v>
      </c>
      <c r="O181" s="80" t="b">
        <v>0</v>
      </c>
      <c r="Q181" s="80" t="s">
        <v>49</v>
      </c>
      <c r="R181" s="80" t="s">
        <v>25</v>
      </c>
      <c r="S181" s="80" t="b">
        <v>0</v>
      </c>
    </row>
    <row r="182">
      <c r="A182" s="80" t="s">
        <v>51</v>
      </c>
      <c r="B182" s="112" t="s">
        <v>25</v>
      </c>
      <c r="C182" s="80" t="b">
        <v>0</v>
      </c>
      <c r="D182" s="75"/>
      <c r="E182" s="80" t="s">
        <v>51</v>
      </c>
      <c r="F182" s="112" t="s">
        <v>40</v>
      </c>
      <c r="G182" s="80" t="b">
        <v>0</v>
      </c>
      <c r="I182" s="80" t="s">
        <v>51</v>
      </c>
      <c r="J182" s="112" t="s">
        <v>77</v>
      </c>
      <c r="K182" s="80" t="b">
        <v>0</v>
      </c>
      <c r="M182" s="80" t="s">
        <v>51</v>
      </c>
      <c r="N182" s="112" t="s">
        <v>145</v>
      </c>
      <c r="O182" s="80" t="b">
        <v>0</v>
      </c>
      <c r="Q182" s="80" t="s">
        <v>51</v>
      </c>
      <c r="R182" s="112" t="s">
        <v>40</v>
      </c>
      <c r="S182" s="80" t="b">
        <v>0</v>
      </c>
    </row>
    <row r="183">
      <c r="A183" s="84" t="s">
        <v>128</v>
      </c>
      <c r="B183" s="6"/>
      <c r="C183" s="7"/>
      <c r="D183" s="75"/>
      <c r="E183" s="84" t="s">
        <v>128</v>
      </c>
      <c r="F183" s="6"/>
      <c r="G183" s="7"/>
      <c r="I183" s="84" t="s">
        <v>128</v>
      </c>
      <c r="J183" s="6"/>
      <c r="K183" s="7"/>
      <c r="M183" s="84" t="s">
        <v>128</v>
      </c>
      <c r="N183" s="6"/>
      <c r="O183" s="7"/>
      <c r="Q183" s="84" t="s">
        <v>128</v>
      </c>
      <c r="R183" s="6"/>
      <c r="S183" s="7"/>
    </row>
    <row r="184">
      <c r="A184" s="80" t="s">
        <v>60</v>
      </c>
      <c r="B184" s="80" t="s">
        <v>40</v>
      </c>
      <c r="C184" s="80" t="b">
        <v>0</v>
      </c>
      <c r="D184" s="75"/>
      <c r="E184" s="80" t="s">
        <v>60</v>
      </c>
      <c r="F184" s="80" t="s">
        <v>32</v>
      </c>
      <c r="G184" s="80" t="b">
        <v>1</v>
      </c>
      <c r="I184" s="80" t="s">
        <v>60</v>
      </c>
      <c r="J184" s="80" t="s">
        <v>25</v>
      </c>
      <c r="K184" s="80" t="b">
        <v>1</v>
      </c>
      <c r="M184" s="80" t="s">
        <v>60</v>
      </c>
      <c r="N184" s="80" t="s">
        <v>50</v>
      </c>
      <c r="O184" s="80" t="b">
        <v>1</v>
      </c>
      <c r="Q184" s="80" t="s">
        <v>60</v>
      </c>
      <c r="R184" s="80" t="s">
        <v>32</v>
      </c>
      <c r="S184" s="80" t="b">
        <v>1</v>
      </c>
    </row>
    <row r="185">
      <c r="A185" s="80" t="s">
        <v>132</v>
      </c>
      <c r="B185" s="80" t="s">
        <v>33</v>
      </c>
      <c r="C185" s="80" t="b">
        <v>1</v>
      </c>
      <c r="D185" s="75"/>
      <c r="E185" s="80" t="s">
        <v>132</v>
      </c>
      <c r="F185" s="80" t="s">
        <v>115</v>
      </c>
      <c r="G185" s="80" t="b">
        <v>1</v>
      </c>
      <c r="I185" s="80" t="s">
        <v>132</v>
      </c>
      <c r="J185" s="80" t="s">
        <v>33</v>
      </c>
      <c r="K185" s="80" t="b">
        <v>1</v>
      </c>
      <c r="M185" s="80" t="s">
        <v>132</v>
      </c>
      <c r="N185" s="80" t="s">
        <v>47</v>
      </c>
      <c r="O185" s="80" t="b">
        <v>1</v>
      </c>
      <c r="Q185" s="80" t="s">
        <v>132</v>
      </c>
      <c r="R185" s="80" t="s">
        <v>115</v>
      </c>
      <c r="S185" s="80" t="b">
        <v>0</v>
      </c>
    </row>
    <row r="186">
      <c r="A186" s="80" t="s">
        <v>64</v>
      </c>
      <c r="B186" s="80" t="s">
        <v>35</v>
      </c>
      <c r="C186" s="80" t="b">
        <v>0</v>
      </c>
      <c r="D186" s="75"/>
      <c r="E186" s="80" t="s">
        <v>64</v>
      </c>
      <c r="F186" s="80" t="s">
        <v>30</v>
      </c>
      <c r="G186" s="80" t="b">
        <v>0</v>
      </c>
      <c r="I186" s="80" t="s">
        <v>64</v>
      </c>
      <c r="J186" s="80" t="s">
        <v>35</v>
      </c>
      <c r="K186" s="80" t="b">
        <v>0</v>
      </c>
      <c r="M186" s="80" t="s">
        <v>64</v>
      </c>
      <c r="N186" s="80" t="s">
        <v>40</v>
      </c>
      <c r="O186" s="80" t="b">
        <v>0</v>
      </c>
      <c r="Q186" s="80" t="s">
        <v>64</v>
      </c>
      <c r="R186" s="80" t="s">
        <v>35</v>
      </c>
      <c r="S186" s="80" t="b">
        <v>1</v>
      </c>
    </row>
    <row r="187">
      <c r="A187" s="80" t="s">
        <v>133</v>
      </c>
      <c r="B187" s="80" t="s">
        <v>27</v>
      </c>
      <c r="C187" s="80" t="b">
        <v>0</v>
      </c>
      <c r="D187" s="75"/>
      <c r="E187" s="80" t="s">
        <v>133</v>
      </c>
      <c r="F187" s="80" t="s">
        <v>77</v>
      </c>
      <c r="G187" s="80" t="b">
        <v>0</v>
      </c>
      <c r="I187" s="80" t="s">
        <v>133</v>
      </c>
      <c r="J187" s="80" t="s">
        <v>27</v>
      </c>
      <c r="K187" s="80" t="b">
        <v>0</v>
      </c>
      <c r="M187" s="80" t="s">
        <v>133</v>
      </c>
      <c r="N187" s="80" t="s">
        <v>77</v>
      </c>
      <c r="O187" s="80" t="b">
        <v>0</v>
      </c>
      <c r="Q187" s="80" t="s">
        <v>133</v>
      </c>
      <c r="R187" s="80" t="s">
        <v>27</v>
      </c>
      <c r="S187" s="80" t="b">
        <v>0</v>
      </c>
    </row>
    <row r="188">
      <c r="A188" s="80" t="s">
        <v>70</v>
      </c>
      <c r="B188" s="80" t="s">
        <v>144</v>
      </c>
      <c r="C188" s="80" t="b">
        <v>0</v>
      </c>
      <c r="D188" s="75"/>
      <c r="E188" s="80" t="s">
        <v>70</v>
      </c>
      <c r="F188" s="80" t="s">
        <v>113</v>
      </c>
      <c r="G188" s="80" t="b">
        <v>1</v>
      </c>
      <c r="I188" s="80" t="s">
        <v>70</v>
      </c>
      <c r="J188" s="80" t="s">
        <v>144</v>
      </c>
      <c r="K188" s="80" t="b">
        <v>0</v>
      </c>
      <c r="M188" s="80" t="s">
        <v>70</v>
      </c>
      <c r="N188" s="80" t="s">
        <v>79</v>
      </c>
      <c r="O188" s="80" t="b">
        <v>0</v>
      </c>
      <c r="Q188" s="80" t="s">
        <v>70</v>
      </c>
      <c r="R188" s="80" t="s">
        <v>113</v>
      </c>
      <c r="S188" s="80" t="b">
        <v>0</v>
      </c>
    </row>
    <row r="189">
      <c r="A189" s="80" t="s">
        <v>72</v>
      </c>
      <c r="B189" s="80"/>
      <c r="C189" s="80" t="b">
        <v>0</v>
      </c>
      <c r="D189" s="75"/>
      <c r="E189" s="80" t="s">
        <v>72</v>
      </c>
      <c r="F189" s="80" t="s">
        <v>53</v>
      </c>
      <c r="G189" s="80" t="b">
        <v>0</v>
      </c>
      <c r="I189" s="80" t="s">
        <v>72</v>
      </c>
      <c r="J189" s="80" t="s">
        <v>43</v>
      </c>
      <c r="K189" s="80" t="b">
        <v>1</v>
      </c>
      <c r="M189" s="80" t="s">
        <v>72</v>
      </c>
      <c r="N189" s="80" t="s">
        <v>53</v>
      </c>
      <c r="O189" s="80" t="b">
        <v>1</v>
      </c>
      <c r="Q189" s="80" t="s">
        <v>72</v>
      </c>
      <c r="R189" s="80" t="s">
        <v>43</v>
      </c>
      <c r="S189" s="80" t="b">
        <v>1</v>
      </c>
    </row>
    <row r="190">
      <c r="C190" s="40"/>
      <c r="D190" s="75"/>
    </row>
    <row r="191">
      <c r="A191" s="115">
        <v>45566.0</v>
      </c>
    </row>
    <row r="192">
      <c r="C192" s="40"/>
      <c r="D192" s="75"/>
    </row>
    <row r="193">
      <c r="A193" s="76">
        <v>45571.0</v>
      </c>
      <c r="B193" s="6"/>
      <c r="C193" s="7"/>
      <c r="D193" s="75"/>
      <c r="E193" s="76">
        <v>45578.0</v>
      </c>
      <c r="F193" s="6"/>
      <c r="G193" s="7"/>
      <c r="I193" s="76">
        <v>45585.0</v>
      </c>
      <c r="J193" s="6"/>
      <c r="K193" s="7"/>
      <c r="M193" s="76">
        <v>45592.0</v>
      </c>
      <c r="N193" s="6"/>
      <c r="O193" s="7"/>
    </row>
    <row r="194">
      <c r="A194" s="79" t="s">
        <v>28</v>
      </c>
      <c r="B194" s="80" t="s">
        <v>15</v>
      </c>
      <c r="C194" s="80" t="b">
        <v>0</v>
      </c>
      <c r="D194" s="75"/>
      <c r="E194" s="79" t="s">
        <v>28</v>
      </c>
      <c r="F194" s="80" t="s">
        <v>15</v>
      </c>
      <c r="G194" s="80" t="b">
        <v>1</v>
      </c>
      <c r="I194" s="79" t="s">
        <v>28</v>
      </c>
      <c r="J194" s="80" t="s">
        <v>15</v>
      </c>
      <c r="K194" s="80" t="b">
        <v>1</v>
      </c>
      <c r="M194" s="79" t="s">
        <v>28</v>
      </c>
      <c r="N194" s="80" t="s">
        <v>15</v>
      </c>
      <c r="O194" s="80" t="b">
        <v>1</v>
      </c>
    </row>
    <row r="195">
      <c r="A195" s="100" t="s">
        <v>92</v>
      </c>
      <c r="B195" s="80" t="s">
        <v>27</v>
      </c>
      <c r="C195" s="80" t="b">
        <v>0</v>
      </c>
      <c r="D195" s="75"/>
      <c r="E195" s="100" t="s">
        <v>92</v>
      </c>
      <c r="F195" s="80"/>
      <c r="G195" s="80" t="b">
        <v>0</v>
      </c>
      <c r="I195" s="100" t="s">
        <v>92</v>
      </c>
      <c r="J195" s="80" t="s">
        <v>77</v>
      </c>
      <c r="K195" s="80" t="b">
        <v>1</v>
      </c>
      <c r="M195" s="100" t="s">
        <v>92</v>
      </c>
      <c r="N195" s="80" t="s">
        <v>50</v>
      </c>
      <c r="O195" s="80" t="b">
        <v>0</v>
      </c>
    </row>
    <row r="196">
      <c r="A196" s="100" t="s">
        <v>31</v>
      </c>
      <c r="B196" s="80" t="s">
        <v>32</v>
      </c>
      <c r="C196" s="80" t="b">
        <v>1</v>
      </c>
      <c r="D196" s="75"/>
      <c r="E196" s="100" t="s">
        <v>31</v>
      </c>
      <c r="F196" s="80" t="s">
        <v>27</v>
      </c>
      <c r="G196" s="80" t="b">
        <v>0</v>
      </c>
      <c r="I196" s="100" t="s">
        <v>31</v>
      </c>
      <c r="J196" s="80"/>
      <c r="K196" s="80" t="b">
        <v>0</v>
      </c>
      <c r="M196" s="100" t="s">
        <v>31</v>
      </c>
      <c r="N196" s="80" t="s">
        <v>77</v>
      </c>
      <c r="O196" s="80" t="b">
        <v>1</v>
      </c>
    </row>
    <row r="197">
      <c r="A197" s="95" t="s">
        <v>36</v>
      </c>
      <c r="B197" s="80" t="s">
        <v>25</v>
      </c>
      <c r="C197" s="80" t="b">
        <v>0</v>
      </c>
      <c r="D197" s="75"/>
      <c r="E197" s="95" t="s">
        <v>36</v>
      </c>
      <c r="F197" s="80" t="s">
        <v>32</v>
      </c>
      <c r="G197" s="80" t="b">
        <v>1</v>
      </c>
      <c r="I197" s="95" t="s">
        <v>36</v>
      </c>
      <c r="J197" s="80" t="s">
        <v>27</v>
      </c>
      <c r="K197" s="80" t="b">
        <v>0</v>
      </c>
      <c r="M197" s="95" t="s">
        <v>36</v>
      </c>
      <c r="N197" s="80"/>
      <c r="O197" s="80" t="b">
        <v>0</v>
      </c>
    </row>
    <row r="198">
      <c r="A198" s="96" t="s">
        <v>39</v>
      </c>
      <c r="B198" s="112" t="s">
        <v>40</v>
      </c>
      <c r="C198" s="80" t="b">
        <v>0</v>
      </c>
      <c r="D198" s="75"/>
      <c r="E198" s="96" t="s">
        <v>39</v>
      </c>
      <c r="F198" s="112" t="s">
        <v>25</v>
      </c>
      <c r="G198" s="80" t="b">
        <v>1</v>
      </c>
      <c r="I198" s="96" t="s">
        <v>39</v>
      </c>
      <c r="J198" s="112" t="s">
        <v>32</v>
      </c>
      <c r="K198" s="80" t="b">
        <v>1</v>
      </c>
      <c r="M198" s="96" t="s">
        <v>39</v>
      </c>
      <c r="N198" s="80" t="s">
        <v>27</v>
      </c>
      <c r="O198" s="80" t="b">
        <v>0</v>
      </c>
    </row>
    <row r="199">
      <c r="A199" s="80" t="s">
        <v>42</v>
      </c>
      <c r="B199" s="80" t="s">
        <v>43</v>
      </c>
      <c r="C199" s="80" t="b">
        <v>1</v>
      </c>
      <c r="D199" s="75"/>
      <c r="E199" s="80" t="s">
        <v>42</v>
      </c>
      <c r="F199" s="80" t="s">
        <v>40</v>
      </c>
      <c r="G199" s="80" t="b">
        <v>0</v>
      </c>
      <c r="I199" s="80" t="s">
        <v>42</v>
      </c>
      <c r="J199" s="80" t="s">
        <v>25</v>
      </c>
      <c r="K199" s="80" t="b">
        <v>0</v>
      </c>
      <c r="M199" s="80" t="s">
        <v>42</v>
      </c>
      <c r="N199" s="80" t="s">
        <v>32</v>
      </c>
      <c r="O199" s="80" t="b">
        <v>1</v>
      </c>
    </row>
    <row r="200">
      <c r="A200" s="80" t="s">
        <v>102</v>
      </c>
      <c r="B200" s="80" t="s">
        <v>47</v>
      </c>
      <c r="C200" s="80" t="b">
        <v>1</v>
      </c>
      <c r="D200" s="75"/>
      <c r="E200" s="80" t="s">
        <v>102</v>
      </c>
      <c r="F200" s="80" t="s">
        <v>43</v>
      </c>
      <c r="G200" s="80" t="b">
        <v>1</v>
      </c>
      <c r="I200" s="80" t="s">
        <v>102</v>
      </c>
      <c r="J200" s="80" t="s">
        <v>40</v>
      </c>
      <c r="K200" s="80" t="b">
        <v>0</v>
      </c>
      <c r="M200" s="80" t="s">
        <v>102</v>
      </c>
      <c r="N200" s="80" t="s">
        <v>25</v>
      </c>
      <c r="O200" s="80" t="b">
        <v>0</v>
      </c>
    </row>
    <row r="201">
      <c r="A201" s="80" t="s">
        <v>46</v>
      </c>
      <c r="B201" s="80" t="s">
        <v>50</v>
      </c>
      <c r="C201" s="80" t="b">
        <v>1</v>
      </c>
      <c r="D201" s="75"/>
      <c r="E201" s="80" t="s">
        <v>46</v>
      </c>
      <c r="F201" s="80" t="s">
        <v>47</v>
      </c>
      <c r="G201" s="80" t="b">
        <v>1</v>
      </c>
      <c r="I201" s="80" t="s">
        <v>46</v>
      </c>
      <c r="J201" s="80" t="s">
        <v>43</v>
      </c>
      <c r="K201" s="80" t="b">
        <v>1</v>
      </c>
      <c r="M201" s="80" t="s">
        <v>46</v>
      </c>
      <c r="N201" s="80" t="s">
        <v>40</v>
      </c>
      <c r="O201" s="80" t="b">
        <v>0</v>
      </c>
    </row>
    <row r="202">
      <c r="A202" s="80" t="s">
        <v>49</v>
      </c>
      <c r="B202" s="80" t="s">
        <v>77</v>
      </c>
      <c r="C202" s="80" t="b">
        <v>0</v>
      </c>
      <c r="D202" s="75"/>
      <c r="E202" s="80" t="s">
        <v>49</v>
      </c>
      <c r="F202" s="80" t="s">
        <v>50</v>
      </c>
      <c r="G202" s="80" t="b">
        <v>0</v>
      </c>
      <c r="I202" s="80" t="s">
        <v>49</v>
      </c>
      <c r="J202" s="80" t="s">
        <v>47</v>
      </c>
      <c r="K202" s="80" t="b">
        <v>1</v>
      </c>
      <c r="M202" s="80" t="s">
        <v>49</v>
      </c>
      <c r="N202" s="80" t="s">
        <v>43</v>
      </c>
      <c r="O202" s="80" t="b">
        <v>1</v>
      </c>
    </row>
    <row r="203">
      <c r="A203" s="80" t="s">
        <v>51</v>
      </c>
      <c r="B203" s="112"/>
      <c r="C203" s="80" t="b">
        <v>0</v>
      </c>
      <c r="D203" s="75"/>
      <c r="E203" s="80" t="s">
        <v>51</v>
      </c>
      <c r="F203" s="112" t="s">
        <v>77</v>
      </c>
      <c r="G203" s="80" t="b">
        <v>0</v>
      </c>
      <c r="I203" s="80" t="s">
        <v>51</v>
      </c>
      <c r="J203" s="112" t="s">
        <v>50</v>
      </c>
      <c r="K203" s="80" t="b">
        <v>0</v>
      </c>
      <c r="M203" s="80" t="s">
        <v>51</v>
      </c>
      <c r="N203" s="112" t="s">
        <v>47</v>
      </c>
      <c r="O203" s="80" t="b">
        <v>1</v>
      </c>
    </row>
    <row r="204">
      <c r="A204" s="84" t="s">
        <v>128</v>
      </c>
      <c r="B204" s="6"/>
      <c r="C204" s="7"/>
      <c r="D204" s="75"/>
      <c r="E204" s="84" t="s">
        <v>128</v>
      </c>
      <c r="F204" s="6"/>
      <c r="G204" s="7"/>
      <c r="I204" s="84" t="s">
        <v>128</v>
      </c>
      <c r="J204" s="6"/>
      <c r="K204" s="7"/>
      <c r="M204" s="84" t="s">
        <v>128</v>
      </c>
      <c r="N204" s="6"/>
      <c r="O204" s="7"/>
    </row>
    <row r="205">
      <c r="A205" s="80" t="s">
        <v>60</v>
      </c>
      <c r="B205" s="80" t="s">
        <v>25</v>
      </c>
      <c r="C205" s="80" t="b">
        <v>1</v>
      </c>
      <c r="D205" s="75"/>
      <c r="E205" s="80" t="s">
        <v>60</v>
      </c>
      <c r="F205" s="80" t="s">
        <v>32</v>
      </c>
      <c r="G205" s="80" t="b">
        <v>1</v>
      </c>
      <c r="I205" s="80" t="s">
        <v>60</v>
      </c>
      <c r="J205" s="80" t="s">
        <v>50</v>
      </c>
      <c r="K205" s="80" t="b">
        <v>0</v>
      </c>
      <c r="M205" s="80" t="s">
        <v>60</v>
      </c>
      <c r="N205" s="80" t="s">
        <v>25</v>
      </c>
      <c r="O205" s="80" t="b">
        <v>1</v>
      </c>
    </row>
    <row r="206">
      <c r="A206" s="80" t="s">
        <v>132</v>
      </c>
      <c r="B206" s="80" t="s">
        <v>33</v>
      </c>
      <c r="C206" s="80" t="b">
        <v>1</v>
      </c>
      <c r="D206" s="75"/>
      <c r="E206" s="80" t="s">
        <v>132</v>
      </c>
      <c r="F206" s="80" t="s">
        <v>47</v>
      </c>
      <c r="G206" s="80" t="b">
        <v>1</v>
      </c>
      <c r="I206" s="80" t="s">
        <v>132</v>
      </c>
      <c r="J206" s="80" t="s">
        <v>115</v>
      </c>
      <c r="K206" s="80" t="b">
        <v>0</v>
      </c>
      <c r="M206" s="80" t="s">
        <v>132</v>
      </c>
      <c r="N206" s="80" t="s">
        <v>33</v>
      </c>
      <c r="O206" s="80" t="b">
        <v>1</v>
      </c>
    </row>
    <row r="207">
      <c r="A207" s="80" t="s">
        <v>64</v>
      </c>
      <c r="B207" s="80" t="s">
        <v>40</v>
      </c>
      <c r="C207" s="80" t="b">
        <v>0</v>
      </c>
      <c r="D207" s="75"/>
      <c r="E207" s="80" t="s">
        <v>64</v>
      </c>
      <c r="F207" s="80" t="s">
        <v>35</v>
      </c>
      <c r="G207" s="80" t="b">
        <v>0</v>
      </c>
      <c r="I207" s="80" t="s">
        <v>64</v>
      </c>
      <c r="J207" s="80" t="s">
        <v>30</v>
      </c>
      <c r="K207" s="80" t="b">
        <v>0</v>
      </c>
      <c r="M207" s="80" t="s">
        <v>116</v>
      </c>
      <c r="N207" s="80" t="s">
        <v>40</v>
      </c>
      <c r="O207" s="80" t="b">
        <v>0</v>
      </c>
    </row>
    <row r="208">
      <c r="A208" s="80" t="s">
        <v>133</v>
      </c>
      <c r="B208" s="80" t="s">
        <v>77</v>
      </c>
      <c r="C208" s="80" t="b">
        <v>0</v>
      </c>
      <c r="D208" s="75"/>
      <c r="E208" s="80" t="s">
        <v>133</v>
      </c>
      <c r="F208" s="80" t="s">
        <v>27</v>
      </c>
      <c r="G208" s="80" t="b">
        <v>0</v>
      </c>
      <c r="I208" s="80" t="s">
        <v>133</v>
      </c>
      <c r="J208" s="80" t="s">
        <v>77</v>
      </c>
      <c r="K208" s="80" t="b">
        <v>0</v>
      </c>
      <c r="M208" s="80" t="s">
        <v>133</v>
      </c>
      <c r="N208" s="80" t="s">
        <v>27</v>
      </c>
      <c r="O208" s="80" t="b">
        <v>0</v>
      </c>
    </row>
    <row r="209">
      <c r="A209" s="80" t="s">
        <v>70</v>
      </c>
      <c r="B209" s="80" t="s">
        <v>79</v>
      </c>
      <c r="C209" s="80" t="b">
        <v>0</v>
      </c>
      <c r="D209" s="75"/>
      <c r="E209" s="80" t="s">
        <v>70</v>
      </c>
      <c r="F209" s="80" t="s">
        <v>144</v>
      </c>
      <c r="G209" s="80" t="b">
        <v>0</v>
      </c>
      <c r="I209" s="80" t="s">
        <v>70</v>
      </c>
      <c r="J209" s="80" t="s">
        <v>113</v>
      </c>
      <c r="K209" s="80" t="b">
        <v>0</v>
      </c>
      <c r="M209" s="80" t="s">
        <v>70</v>
      </c>
      <c r="N209" s="80" t="s">
        <v>79</v>
      </c>
      <c r="O209" s="80" t="b">
        <v>0</v>
      </c>
    </row>
    <row r="210">
      <c r="A210" s="80" t="s">
        <v>72</v>
      </c>
      <c r="B210" s="80" t="s">
        <v>43</v>
      </c>
      <c r="C210" s="80" t="b">
        <v>1</v>
      </c>
      <c r="D210" s="75"/>
      <c r="E210" s="80" t="s">
        <v>72</v>
      </c>
      <c r="F210" s="80" t="s">
        <v>53</v>
      </c>
      <c r="G210" s="80" t="b">
        <v>0</v>
      </c>
      <c r="I210" s="80" t="s">
        <v>72</v>
      </c>
      <c r="J210" s="80" t="s">
        <v>43</v>
      </c>
      <c r="K210" s="80" t="b">
        <v>1</v>
      </c>
      <c r="M210" s="80" t="s">
        <v>72</v>
      </c>
      <c r="N210" s="80" t="s">
        <v>53</v>
      </c>
      <c r="O210" s="80" t="b">
        <v>1</v>
      </c>
    </row>
    <row r="211">
      <c r="C211" s="40"/>
      <c r="D211" s="75"/>
    </row>
    <row r="212">
      <c r="C212" s="40"/>
      <c r="D212" s="75"/>
    </row>
    <row r="213">
      <c r="A213" s="116">
        <v>45599.0</v>
      </c>
    </row>
    <row r="214">
      <c r="C214" s="40"/>
      <c r="D214" s="75"/>
    </row>
    <row r="215">
      <c r="A215" s="76">
        <v>45599.0</v>
      </c>
      <c r="B215" s="6"/>
      <c r="C215" s="7"/>
      <c r="D215" s="75"/>
      <c r="E215" s="117">
        <v>45606.0</v>
      </c>
      <c r="F215" s="6"/>
      <c r="G215" s="7"/>
      <c r="I215" s="117">
        <v>45613.0</v>
      </c>
      <c r="J215" s="6"/>
      <c r="K215" s="7"/>
      <c r="M215" s="117">
        <v>45620.0</v>
      </c>
      <c r="N215" s="6"/>
      <c r="O215" s="7"/>
    </row>
    <row r="216">
      <c r="A216" s="79" t="s">
        <v>28</v>
      </c>
      <c r="B216" s="80" t="s">
        <v>15</v>
      </c>
      <c r="C216" s="80" t="b">
        <v>1</v>
      </c>
      <c r="D216" s="75"/>
      <c r="E216" s="79" t="s">
        <v>28</v>
      </c>
      <c r="F216" s="80" t="s">
        <v>15</v>
      </c>
      <c r="G216" s="80" t="b">
        <v>1</v>
      </c>
      <c r="I216" s="79" t="s">
        <v>28</v>
      </c>
      <c r="J216" s="80" t="s">
        <v>15</v>
      </c>
      <c r="K216" s="80" t="b">
        <v>1</v>
      </c>
      <c r="M216" s="79" t="s">
        <v>28</v>
      </c>
      <c r="N216" s="80" t="s">
        <v>15</v>
      </c>
      <c r="O216" s="80" t="b">
        <v>1</v>
      </c>
    </row>
    <row r="217">
      <c r="A217" s="100" t="s">
        <v>92</v>
      </c>
      <c r="B217" s="112" t="s">
        <v>47</v>
      </c>
      <c r="C217" s="80" t="b">
        <v>1</v>
      </c>
      <c r="D217" s="75"/>
      <c r="E217" s="100" t="s">
        <v>92</v>
      </c>
      <c r="F217" s="112" t="s">
        <v>43</v>
      </c>
      <c r="G217" s="80" t="b">
        <v>1</v>
      </c>
      <c r="I217" s="100" t="s">
        <v>92</v>
      </c>
      <c r="J217" s="80" t="s">
        <v>40</v>
      </c>
      <c r="K217" s="80" t="b">
        <v>0</v>
      </c>
      <c r="M217" s="100" t="s">
        <v>92</v>
      </c>
      <c r="N217" s="80" t="s">
        <v>25</v>
      </c>
      <c r="O217" s="80" t="b">
        <v>0</v>
      </c>
    </row>
    <row r="218">
      <c r="A218" s="100" t="s">
        <v>31</v>
      </c>
      <c r="B218" s="80" t="s">
        <v>50</v>
      </c>
      <c r="C218" s="80" t="b">
        <v>0</v>
      </c>
      <c r="D218" s="75"/>
      <c r="E218" s="100" t="s">
        <v>31</v>
      </c>
      <c r="F218" s="112" t="s">
        <v>47</v>
      </c>
      <c r="G218" s="80" t="b">
        <v>1</v>
      </c>
      <c r="I218" s="100" t="s">
        <v>31</v>
      </c>
      <c r="J218" s="112" t="s">
        <v>43</v>
      </c>
      <c r="K218" s="80" t="b">
        <v>1</v>
      </c>
      <c r="M218" s="100" t="s">
        <v>31</v>
      </c>
      <c r="N218" s="112" t="s">
        <v>40</v>
      </c>
      <c r="O218" s="80" t="b">
        <v>0</v>
      </c>
    </row>
    <row r="219">
      <c r="A219" s="95" t="s">
        <v>36</v>
      </c>
      <c r="B219" s="80" t="s">
        <v>77</v>
      </c>
      <c r="C219" s="80" t="b">
        <v>1</v>
      </c>
      <c r="D219" s="75"/>
      <c r="E219" s="95" t="s">
        <v>36</v>
      </c>
      <c r="F219" s="80" t="s">
        <v>50</v>
      </c>
      <c r="G219" s="80" t="b">
        <v>1</v>
      </c>
      <c r="I219" s="95" t="s">
        <v>36</v>
      </c>
      <c r="J219" s="112" t="s">
        <v>47</v>
      </c>
      <c r="K219" s="80" t="b">
        <v>1</v>
      </c>
      <c r="M219" s="95" t="s">
        <v>36</v>
      </c>
      <c r="N219" s="112" t="s">
        <v>43</v>
      </c>
      <c r="O219" s="80" t="b">
        <v>1</v>
      </c>
    </row>
    <row r="220">
      <c r="A220" s="96" t="s">
        <v>39</v>
      </c>
      <c r="B220" s="80"/>
      <c r="C220" s="80" t="b">
        <v>0</v>
      </c>
      <c r="D220" s="75"/>
      <c r="E220" s="96" t="s">
        <v>39</v>
      </c>
      <c r="F220" s="80" t="s">
        <v>77</v>
      </c>
      <c r="G220" s="80" t="b">
        <v>1</v>
      </c>
      <c r="I220" s="96" t="s">
        <v>39</v>
      </c>
      <c r="J220" s="80" t="s">
        <v>50</v>
      </c>
      <c r="K220" s="80" t="b">
        <v>0</v>
      </c>
      <c r="M220" s="96" t="s">
        <v>39</v>
      </c>
      <c r="N220" s="80" t="s">
        <v>47</v>
      </c>
      <c r="O220" s="80" t="b">
        <v>1</v>
      </c>
    </row>
    <row r="221">
      <c r="A221" s="80" t="s">
        <v>42</v>
      </c>
      <c r="B221" s="80" t="s">
        <v>27</v>
      </c>
      <c r="C221" s="80" t="b">
        <v>0</v>
      </c>
      <c r="D221" s="75"/>
      <c r="E221" s="80" t="s">
        <v>42</v>
      </c>
      <c r="F221" s="80"/>
      <c r="G221" s="80" t="b">
        <v>0</v>
      </c>
      <c r="I221" s="80" t="s">
        <v>42</v>
      </c>
      <c r="J221" s="80" t="s">
        <v>77</v>
      </c>
      <c r="K221" s="80" t="b">
        <v>1</v>
      </c>
      <c r="M221" s="80" t="s">
        <v>42</v>
      </c>
      <c r="N221" s="80" t="s">
        <v>50</v>
      </c>
      <c r="O221" s="80" t="b">
        <v>0</v>
      </c>
    </row>
    <row r="222">
      <c r="A222" s="80" t="s">
        <v>102</v>
      </c>
      <c r="B222" s="80" t="s">
        <v>32</v>
      </c>
      <c r="C222" s="80" t="b">
        <v>1</v>
      </c>
      <c r="D222" s="75"/>
      <c r="E222" s="80" t="s">
        <v>102</v>
      </c>
      <c r="F222" s="80" t="s">
        <v>27</v>
      </c>
      <c r="G222" s="80" t="b">
        <v>0</v>
      </c>
      <c r="I222" s="80" t="s">
        <v>102</v>
      </c>
      <c r="J222" s="80"/>
      <c r="K222" s="80" t="b">
        <v>0</v>
      </c>
      <c r="M222" s="80" t="s">
        <v>102</v>
      </c>
      <c r="N222" s="80" t="s">
        <v>77</v>
      </c>
      <c r="O222" s="80" t="b">
        <v>1</v>
      </c>
    </row>
    <row r="223">
      <c r="A223" s="80" t="s">
        <v>46</v>
      </c>
      <c r="B223" s="80" t="s">
        <v>25</v>
      </c>
      <c r="C223" s="80" t="b">
        <v>1</v>
      </c>
      <c r="D223" s="75"/>
      <c r="E223" s="80" t="s">
        <v>46</v>
      </c>
      <c r="F223" s="80" t="s">
        <v>32</v>
      </c>
      <c r="G223" s="80" t="b">
        <v>1</v>
      </c>
      <c r="I223" s="80" t="s">
        <v>46</v>
      </c>
      <c r="J223" s="80" t="s">
        <v>27</v>
      </c>
      <c r="K223" s="80" t="b">
        <v>0</v>
      </c>
      <c r="M223" s="80" t="s">
        <v>46</v>
      </c>
      <c r="N223" s="80"/>
      <c r="O223" s="80" t="b">
        <v>0</v>
      </c>
    </row>
    <row r="224">
      <c r="A224" s="80" t="s">
        <v>49</v>
      </c>
      <c r="B224" s="80" t="s">
        <v>40</v>
      </c>
      <c r="C224" s="80" t="b">
        <v>0</v>
      </c>
      <c r="D224" s="75"/>
      <c r="E224" s="80" t="s">
        <v>49</v>
      </c>
      <c r="F224" s="80" t="s">
        <v>25</v>
      </c>
      <c r="G224" s="80" t="b">
        <v>0</v>
      </c>
      <c r="I224" s="80" t="s">
        <v>49</v>
      </c>
      <c r="J224" s="80" t="s">
        <v>32</v>
      </c>
      <c r="K224" s="80" t="b">
        <v>1</v>
      </c>
      <c r="M224" s="80" t="s">
        <v>49</v>
      </c>
      <c r="N224" s="80" t="s">
        <v>27</v>
      </c>
      <c r="O224" s="80" t="b">
        <v>0</v>
      </c>
    </row>
    <row r="225">
      <c r="A225" s="80" t="s">
        <v>51</v>
      </c>
      <c r="B225" s="80" t="s">
        <v>43</v>
      </c>
      <c r="C225" s="80" t="b">
        <v>1</v>
      </c>
      <c r="D225" s="75"/>
      <c r="E225" s="80" t="s">
        <v>51</v>
      </c>
      <c r="F225" s="80" t="s">
        <v>40</v>
      </c>
      <c r="G225" s="80" t="b">
        <v>0</v>
      </c>
      <c r="I225" s="80" t="s">
        <v>51</v>
      </c>
      <c r="J225" s="80" t="s">
        <v>25</v>
      </c>
      <c r="K225" s="80" t="b">
        <v>0</v>
      </c>
      <c r="M225" s="80" t="s">
        <v>51</v>
      </c>
      <c r="N225" s="80" t="s">
        <v>32</v>
      </c>
      <c r="O225" s="80" t="b">
        <v>1</v>
      </c>
    </row>
    <row r="226">
      <c r="A226" s="84" t="s">
        <v>128</v>
      </c>
      <c r="B226" s="6"/>
      <c r="C226" s="7"/>
      <c r="D226" s="75"/>
      <c r="E226" s="84" t="s">
        <v>128</v>
      </c>
      <c r="F226" s="6"/>
      <c r="G226" s="7"/>
      <c r="I226" s="84" t="s">
        <v>128</v>
      </c>
      <c r="J226" s="6"/>
      <c r="K226" s="7"/>
      <c r="M226" s="84" t="s">
        <v>128</v>
      </c>
      <c r="N226" s="6"/>
      <c r="O226" s="7"/>
    </row>
    <row r="227">
      <c r="A227" s="80" t="s">
        <v>60</v>
      </c>
      <c r="B227" s="80" t="s">
        <v>25</v>
      </c>
      <c r="C227" s="80" t="b">
        <v>1</v>
      </c>
      <c r="D227" s="75"/>
      <c r="E227" s="80" t="s">
        <v>60</v>
      </c>
      <c r="F227" s="80" t="s">
        <v>32</v>
      </c>
      <c r="G227" s="80" t="b">
        <v>1</v>
      </c>
      <c r="I227" s="80" t="s">
        <v>60</v>
      </c>
      <c r="J227" s="80" t="s">
        <v>50</v>
      </c>
      <c r="K227" s="80" t="b">
        <v>1</v>
      </c>
      <c r="M227" s="80" t="s">
        <v>60</v>
      </c>
      <c r="N227" s="80" t="s">
        <v>25</v>
      </c>
      <c r="O227" s="80" t="b">
        <v>1</v>
      </c>
    </row>
    <row r="228">
      <c r="A228" s="80" t="s">
        <v>132</v>
      </c>
      <c r="B228" s="80" t="s">
        <v>33</v>
      </c>
      <c r="C228" s="80" t="b">
        <v>1</v>
      </c>
      <c r="D228" s="75"/>
      <c r="E228" s="80" t="s">
        <v>132</v>
      </c>
      <c r="F228" s="80" t="s">
        <v>47</v>
      </c>
      <c r="G228" s="80" t="b">
        <v>1</v>
      </c>
      <c r="I228" s="80" t="s">
        <v>132</v>
      </c>
      <c r="J228" s="80" t="s">
        <v>115</v>
      </c>
      <c r="K228" s="80" t="b">
        <v>1</v>
      </c>
      <c r="M228" s="80" t="s">
        <v>132</v>
      </c>
      <c r="N228" s="80" t="s">
        <v>15</v>
      </c>
      <c r="O228" s="80" t="b">
        <v>0</v>
      </c>
    </row>
    <row r="229">
      <c r="A229" s="80" t="s">
        <v>64</v>
      </c>
      <c r="B229" s="80" t="s">
        <v>40</v>
      </c>
      <c r="C229" s="80" t="b">
        <v>0</v>
      </c>
      <c r="D229" s="75"/>
      <c r="E229" s="80" t="s">
        <v>64</v>
      </c>
      <c r="F229" s="80" t="s">
        <v>35</v>
      </c>
      <c r="G229" s="80" t="b">
        <v>0</v>
      </c>
      <c r="I229" s="80" t="s">
        <v>64</v>
      </c>
      <c r="J229" s="80" t="s">
        <v>30</v>
      </c>
      <c r="K229" s="80" t="b">
        <v>1</v>
      </c>
      <c r="M229" s="80" t="s">
        <v>64</v>
      </c>
      <c r="N229" s="80" t="s">
        <v>40</v>
      </c>
      <c r="O229" s="80" t="b">
        <v>0</v>
      </c>
    </row>
    <row r="230">
      <c r="A230" s="80" t="s">
        <v>133</v>
      </c>
      <c r="B230" s="80" t="s">
        <v>77</v>
      </c>
      <c r="C230" s="80" t="b">
        <v>0</v>
      </c>
      <c r="D230" s="75"/>
      <c r="E230" s="80" t="s">
        <v>133</v>
      </c>
      <c r="F230" s="80" t="s">
        <v>27</v>
      </c>
      <c r="G230" s="80" t="b">
        <v>0</v>
      </c>
      <c r="I230" s="80" t="s">
        <v>133</v>
      </c>
      <c r="J230" s="80" t="s">
        <v>77</v>
      </c>
      <c r="K230" s="80" t="b">
        <v>1</v>
      </c>
      <c r="M230" s="80" t="s">
        <v>133</v>
      </c>
      <c r="N230" s="80" t="s">
        <v>27</v>
      </c>
      <c r="O230" s="80" t="b">
        <v>0</v>
      </c>
    </row>
    <row r="231">
      <c r="A231" s="80" t="s">
        <v>70</v>
      </c>
      <c r="B231" s="80" t="s">
        <v>79</v>
      </c>
      <c r="C231" s="80" t="b">
        <v>0</v>
      </c>
      <c r="D231" s="75"/>
      <c r="E231" s="80" t="s">
        <v>70</v>
      </c>
      <c r="F231" s="80" t="s">
        <v>144</v>
      </c>
      <c r="G231" s="80" t="b">
        <v>0</v>
      </c>
      <c r="I231" s="80" t="s">
        <v>70</v>
      </c>
      <c r="J231" s="80" t="s">
        <v>147</v>
      </c>
      <c r="K231" s="80" t="b">
        <v>0</v>
      </c>
      <c r="M231" s="80" t="s">
        <v>70</v>
      </c>
      <c r="N231" s="80" t="s">
        <v>79</v>
      </c>
      <c r="O231" s="80" t="b">
        <v>0</v>
      </c>
    </row>
    <row r="232">
      <c r="A232" s="80" t="s">
        <v>72</v>
      </c>
      <c r="B232" s="80" t="s">
        <v>43</v>
      </c>
      <c r="C232" s="80" t="b">
        <v>1</v>
      </c>
      <c r="D232" s="75"/>
      <c r="E232" s="80" t="s">
        <v>72</v>
      </c>
      <c r="F232" s="80" t="s">
        <v>53</v>
      </c>
      <c r="G232" s="80" t="b">
        <v>1</v>
      </c>
      <c r="I232" s="80" t="s">
        <v>72</v>
      </c>
      <c r="J232" s="80" t="s">
        <v>43</v>
      </c>
      <c r="K232" s="80" t="b">
        <v>1</v>
      </c>
      <c r="M232" s="80" t="s">
        <v>72</v>
      </c>
      <c r="N232" s="80" t="s">
        <v>53</v>
      </c>
      <c r="O232" s="80" t="b">
        <v>0</v>
      </c>
    </row>
    <row r="233">
      <c r="C233" s="40"/>
      <c r="D233" s="75"/>
    </row>
    <row r="234">
      <c r="A234" s="99">
        <v>45627.0</v>
      </c>
    </row>
    <row r="235">
      <c r="C235" s="40"/>
      <c r="D235" s="75"/>
    </row>
    <row r="236">
      <c r="A236" s="117">
        <v>45627.0</v>
      </c>
      <c r="B236" s="6"/>
      <c r="C236" s="7"/>
      <c r="D236" s="75"/>
      <c r="E236" s="76">
        <v>45634.0</v>
      </c>
      <c r="F236" s="6"/>
      <c r="G236" s="7"/>
      <c r="I236" s="76">
        <v>45641.0</v>
      </c>
      <c r="J236" s="6"/>
      <c r="K236" s="7"/>
    </row>
    <row r="237">
      <c r="A237" s="79" t="s">
        <v>28</v>
      </c>
      <c r="B237" s="80" t="s">
        <v>15</v>
      </c>
      <c r="C237" s="80" t="b">
        <v>1</v>
      </c>
      <c r="D237" s="75"/>
      <c r="E237" s="79" t="s">
        <v>28</v>
      </c>
      <c r="F237" s="80" t="s">
        <v>15</v>
      </c>
      <c r="G237" s="80" t="b">
        <v>1</v>
      </c>
      <c r="I237" s="79" t="s">
        <v>28</v>
      </c>
      <c r="J237" s="80" t="s">
        <v>15</v>
      </c>
      <c r="K237" s="80" t="b">
        <v>0</v>
      </c>
    </row>
    <row r="238">
      <c r="A238" s="118" t="s">
        <v>38</v>
      </c>
      <c r="B238" s="119" t="s">
        <v>77</v>
      </c>
      <c r="C238" s="80" t="b">
        <v>1</v>
      </c>
      <c r="D238" s="75"/>
      <c r="E238" s="118" t="s">
        <v>38</v>
      </c>
      <c r="F238" s="119" t="s">
        <v>77</v>
      </c>
      <c r="G238" s="80" t="b">
        <v>1</v>
      </c>
      <c r="I238" s="118" t="s">
        <v>38</v>
      </c>
      <c r="J238" s="119" t="s">
        <v>77</v>
      </c>
      <c r="K238" s="80" t="b">
        <v>0</v>
      </c>
    </row>
    <row r="239">
      <c r="A239" s="100" t="s">
        <v>26</v>
      </c>
      <c r="B239" s="80" t="s">
        <v>27</v>
      </c>
      <c r="C239" s="80" t="b">
        <v>0</v>
      </c>
      <c r="D239" s="75"/>
      <c r="E239" s="100" t="s">
        <v>26</v>
      </c>
      <c r="F239" s="80" t="s">
        <v>32</v>
      </c>
      <c r="G239" s="80" t="b">
        <v>1</v>
      </c>
      <c r="I239" s="100" t="s">
        <v>26</v>
      </c>
      <c r="J239" s="80"/>
      <c r="K239" s="80" t="b">
        <v>0</v>
      </c>
    </row>
    <row r="240">
      <c r="A240" s="100" t="s">
        <v>31</v>
      </c>
      <c r="B240" s="80" t="s">
        <v>25</v>
      </c>
      <c r="C240" s="80" t="b">
        <v>0</v>
      </c>
      <c r="D240" s="75"/>
      <c r="E240" s="100" t="s">
        <v>31</v>
      </c>
      <c r="F240" s="80" t="s">
        <v>27</v>
      </c>
      <c r="G240" s="80" t="b">
        <v>0</v>
      </c>
      <c r="I240" s="100" t="s">
        <v>31</v>
      </c>
      <c r="J240" s="80" t="s">
        <v>32</v>
      </c>
      <c r="K240" s="80" t="b">
        <v>0</v>
      </c>
    </row>
    <row r="241">
      <c r="A241" s="95" t="s">
        <v>36</v>
      </c>
      <c r="B241" s="112" t="s">
        <v>40</v>
      </c>
      <c r="C241" s="80" t="b">
        <v>0</v>
      </c>
      <c r="D241" s="75"/>
      <c r="E241" s="95" t="s">
        <v>36</v>
      </c>
      <c r="F241" s="112" t="s">
        <v>25</v>
      </c>
      <c r="G241" s="80" t="b">
        <v>0</v>
      </c>
      <c r="I241" s="95" t="s">
        <v>36</v>
      </c>
      <c r="J241" s="112" t="s">
        <v>27</v>
      </c>
      <c r="K241" s="80" t="b">
        <v>0</v>
      </c>
    </row>
    <row r="242">
      <c r="A242" s="96" t="s">
        <v>39</v>
      </c>
      <c r="B242" s="112" t="s">
        <v>43</v>
      </c>
      <c r="C242" s="80" t="b">
        <v>1</v>
      </c>
      <c r="D242" s="75"/>
      <c r="E242" s="96" t="s">
        <v>39</v>
      </c>
      <c r="F242" s="112" t="s">
        <v>40</v>
      </c>
      <c r="G242" s="80" t="b">
        <v>0</v>
      </c>
      <c r="I242" s="96" t="s">
        <v>39</v>
      </c>
      <c r="J242" s="112" t="s">
        <v>25</v>
      </c>
      <c r="K242" s="80" t="b">
        <v>0</v>
      </c>
    </row>
    <row r="243">
      <c r="A243" s="80" t="s">
        <v>42</v>
      </c>
      <c r="B243" s="80" t="s">
        <v>47</v>
      </c>
      <c r="C243" s="80" t="b">
        <v>1</v>
      </c>
      <c r="D243" s="75"/>
      <c r="E243" s="80" t="s">
        <v>42</v>
      </c>
      <c r="F243" s="80" t="s">
        <v>43</v>
      </c>
      <c r="G243" s="80" t="b">
        <v>1</v>
      </c>
      <c r="I243" s="80" t="s">
        <v>42</v>
      </c>
      <c r="J243" s="80" t="s">
        <v>40</v>
      </c>
      <c r="K243" s="80" t="b">
        <v>0</v>
      </c>
    </row>
    <row r="244">
      <c r="A244" s="80" t="s">
        <v>46</v>
      </c>
      <c r="B244" s="80" t="s">
        <v>50</v>
      </c>
      <c r="C244" s="80" t="b">
        <v>1</v>
      </c>
      <c r="D244" s="75"/>
      <c r="E244" s="80" t="s">
        <v>46</v>
      </c>
      <c r="F244" s="80" t="s">
        <v>47</v>
      </c>
      <c r="G244" s="80" t="b">
        <v>0</v>
      </c>
      <c r="I244" s="80" t="s">
        <v>46</v>
      </c>
      <c r="J244" s="80" t="s">
        <v>43</v>
      </c>
      <c r="K244" s="80" t="b">
        <v>0</v>
      </c>
    </row>
    <row r="245">
      <c r="A245" s="80" t="s">
        <v>49</v>
      </c>
      <c r="B245" s="80"/>
      <c r="C245" s="80" t="b">
        <v>0</v>
      </c>
      <c r="D245" s="75"/>
      <c r="E245" s="80" t="s">
        <v>49</v>
      </c>
      <c r="F245" s="80" t="s">
        <v>50</v>
      </c>
      <c r="G245" s="80" t="b">
        <v>0</v>
      </c>
      <c r="I245" s="80" t="s">
        <v>49</v>
      </c>
      <c r="J245" s="80" t="s">
        <v>47</v>
      </c>
      <c r="K245" s="80" t="b">
        <v>0</v>
      </c>
    </row>
    <row r="246">
      <c r="A246" s="80" t="s">
        <v>51</v>
      </c>
      <c r="B246" s="80" t="s">
        <v>32</v>
      </c>
      <c r="C246" s="80" t="b">
        <v>1</v>
      </c>
      <c r="D246" s="75"/>
      <c r="E246" s="80" t="s">
        <v>51</v>
      </c>
      <c r="F246" s="80"/>
      <c r="G246" s="80" t="b">
        <v>0</v>
      </c>
      <c r="I246" s="80" t="s">
        <v>51</v>
      </c>
      <c r="J246" s="80" t="s">
        <v>50</v>
      </c>
      <c r="K246" s="80" t="b">
        <v>0</v>
      </c>
    </row>
    <row r="247">
      <c r="A247" s="84" t="s">
        <v>128</v>
      </c>
      <c r="B247" s="6"/>
      <c r="C247" s="7"/>
      <c r="D247" s="75"/>
      <c r="E247" s="84" t="s">
        <v>128</v>
      </c>
      <c r="F247" s="6"/>
      <c r="G247" s="7"/>
      <c r="I247" s="84" t="s">
        <v>128</v>
      </c>
      <c r="J247" s="6"/>
      <c r="K247" s="7"/>
    </row>
    <row r="248">
      <c r="A248" s="80" t="s">
        <v>60</v>
      </c>
      <c r="B248" s="80"/>
      <c r="C248" s="80" t="b">
        <v>0</v>
      </c>
      <c r="D248" s="75"/>
      <c r="E248" s="80" t="s">
        <v>60</v>
      </c>
      <c r="F248" s="80"/>
      <c r="G248" s="80" t="b">
        <v>0</v>
      </c>
      <c r="I248" s="80" t="s">
        <v>60</v>
      </c>
      <c r="J248" s="80"/>
      <c r="K248" s="80" t="b">
        <v>0</v>
      </c>
    </row>
    <row r="249">
      <c r="A249" s="80" t="s">
        <v>132</v>
      </c>
      <c r="B249" s="80"/>
      <c r="C249" s="80" t="b">
        <v>0</v>
      </c>
      <c r="D249" s="75"/>
      <c r="E249" s="80" t="s">
        <v>132</v>
      </c>
      <c r="F249" s="80"/>
      <c r="G249" s="80" t="b">
        <v>0</v>
      </c>
      <c r="I249" s="80" t="s">
        <v>132</v>
      </c>
      <c r="J249" s="80"/>
      <c r="K249" s="80" t="b">
        <v>0</v>
      </c>
    </row>
    <row r="250">
      <c r="A250" s="80" t="s">
        <v>64</v>
      </c>
      <c r="B250" s="80"/>
      <c r="C250" s="80" t="b">
        <v>0</v>
      </c>
      <c r="D250" s="75"/>
      <c r="E250" s="80" t="s">
        <v>64</v>
      </c>
      <c r="F250" s="80"/>
      <c r="G250" s="80" t="b">
        <v>0</v>
      </c>
      <c r="I250" s="80" t="s">
        <v>64</v>
      </c>
      <c r="J250" s="80"/>
      <c r="K250" s="80" t="b">
        <v>0</v>
      </c>
    </row>
    <row r="251">
      <c r="A251" s="80" t="s">
        <v>133</v>
      </c>
      <c r="B251" s="80"/>
      <c r="C251" s="80" t="b">
        <v>0</v>
      </c>
      <c r="D251" s="75"/>
      <c r="E251" s="80" t="s">
        <v>133</v>
      </c>
      <c r="F251" s="80"/>
      <c r="G251" s="80" t="b">
        <v>0</v>
      </c>
      <c r="I251" s="80" t="s">
        <v>133</v>
      </c>
      <c r="J251" s="80"/>
      <c r="K251" s="80" t="b">
        <v>0</v>
      </c>
    </row>
    <row r="252">
      <c r="A252" s="80" t="s">
        <v>70</v>
      </c>
      <c r="B252" s="80"/>
      <c r="C252" s="80" t="b">
        <v>0</v>
      </c>
      <c r="D252" s="75"/>
      <c r="E252" s="80" t="s">
        <v>70</v>
      </c>
      <c r="F252" s="80"/>
      <c r="G252" s="80" t="b">
        <v>0</v>
      </c>
      <c r="I252" s="80" t="s">
        <v>70</v>
      </c>
      <c r="J252" s="80"/>
      <c r="K252" s="80" t="b">
        <v>0</v>
      </c>
    </row>
    <row r="253">
      <c r="A253" s="80" t="s">
        <v>72</v>
      </c>
      <c r="B253" s="80"/>
      <c r="C253" s="80" t="b">
        <v>0</v>
      </c>
      <c r="D253" s="75"/>
      <c r="E253" s="80" t="s">
        <v>72</v>
      </c>
      <c r="F253" s="80"/>
      <c r="G253" s="80" t="b">
        <v>0</v>
      </c>
      <c r="I253" s="80" t="s">
        <v>72</v>
      </c>
      <c r="J253" s="80"/>
      <c r="K253" s="80" t="b">
        <v>0</v>
      </c>
    </row>
    <row r="254">
      <c r="D254" s="75"/>
    </row>
    <row r="255">
      <c r="D255" s="75"/>
    </row>
    <row r="256">
      <c r="C256" s="40"/>
      <c r="D256" s="75"/>
    </row>
    <row r="257">
      <c r="C257" s="40"/>
      <c r="D257" s="75"/>
    </row>
    <row r="258">
      <c r="C258" s="40"/>
      <c r="D258" s="75"/>
    </row>
    <row r="259">
      <c r="C259" s="40"/>
      <c r="D259" s="75"/>
    </row>
    <row r="260">
      <c r="C260" s="40"/>
      <c r="D260" s="75"/>
    </row>
    <row r="261">
      <c r="C261" s="40"/>
      <c r="D261" s="75"/>
    </row>
    <row r="262">
      <c r="C262" s="40"/>
      <c r="D262" s="75"/>
    </row>
    <row r="263">
      <c r="C263" s="40"/>
      <c r="D263" s="75"/>
    </row>
    <row r="264">
      <c r="C264" s="40"/>
      <c r="D264" s="75"/>
    </row>
    <row r="265">
      <c r="C265" s="40"/>
      <c r="D265" s="75"/>
    </row>
    <row r="266">
      <c r="C266" s="40"/>
      <c r="D266" s="75"/>
    </row>
    <row r="267">
      <c r="C267" s="40"/>
      <c r="D267" s="75"/>
    </row>
    <row r="268">
      <c r="C268" s="40"/>
      <c r="D268" s="75"/>
    </row>
    <row r="269">
      <c r="C269" s="40"/>
      <c r="D269" s="75"/>
    </row>
    <row r="270">
      <c r="C270" s="40"/>
      <c r="D270" s="75"/>
    </row>
    <row r="271">
      <c r="C271" s="40"/>
      <c r="D271" s="75"/>
    </row>
    <row r="272">
      <c r="C272" s="40"/>
      <c r="D272" s="75"/>
    </row>
    <row r="273">
      <c r="C273" s="40"/>
      <c r="D273" s="75"/>
    </row>
    <row r="274">
      <c r="C274" s="40"/>
      <c r="D274" s="75"/>
    </row>
    <row r="275">
      <c r="C275" s="40"/>
      <c r="D275" s="75"/>
    </row>
    <row r="276">
      <c r="C276" s="40"/>
      <c r="D276" s="75"/>
    </row>
    <row r="277">
      <c r="C277" s="40"/>
      <c r="D277" s="75"/>
    </row>
    <row r="278">
      <c r="C278" s="40"/>
      <c r="D278" s="75"/>
    </row>
    <row r="279">
      <c r="C279" s="40"/>
      <c r="D279" s="75"/>
    </row>
    <row r="280">
      <c r="C280" s="40"/>
      <c r="D280" s="75"/>
    </row>
    <row r="281">
      <c r="C281" s="40"/>
      <c r="D281" s="75"/>
    </row>
    <row r="282">
      <c r="C282" s="40"/>
      <c r="D282" s="75"/>
    </row>
    <row r="283">
      <c r="C283" s="40"/>
      <c r="D283" s="75"/>
    </row>
    <row r="284">
      <c r="C284" s="40"/>
      <c r="D284" s="75"/>
    </row>
    <row r="285">
      <c r="C285" s="40"/>
      <c r="D285" s="75"/>
    </row>
    <row r="286">
      <c r="C286" s="40"/>
      <c r="D286" s="75"/>
    </row>
    <row r="287">
      <c r="C287" s="40"/>
      <c r="D287" s="75"/>
    </row>
    <row r="288">
      <c r="C288" s="40"/>
      <c r="D288" s="75"/>
    </row>
    <row r="289">
      <c r="C289" s="40"/>
      <c r="D289" s="75"/>
    </row>
    <row r="290">
      <c r="C290" s="40"/>
      <c r="D290" s="75"/>
    </row>
    <row r="291">
      <c r="C291" s="40"/>
      <c r="D291" s="75"/>
    </row>
    <row r="292">
      <c r="C292" s="40"/>
      <c r="D292" s="75"/>
    </row>
    <row r="293">
      <c r="C293" s="40"/>
      <c r="D293" s="75"/>
    </row>
    <row r="294">
      <c r="C294" s="40"/>
      <c r="D294" s="75"/>
    </row>
    <row r="295">
      <c r="C295" s="40"/>
      <c r="D295" s="75"/>
    </row>
    <row r="296">
      <c r="C296" s="40"/>
      <c r="D296" s="75"/>
    </row>
    <row r="297">
      <c r="C297" s="40"/>
      <c r="D297" s="75"/>
    </row>
    <row r="298">
      <c r="C298" s="40"/>
      <c r="D298" s="75"/>
    </row>
    <row r="299">
      <c r="C299" s="40"/>
      <c r="D299" s="75"/>
    </row>
    <row r="300">
      <c r="C300" s="40"/>
      <c r="D300" s="75"/>
    </row>
    <row r="301">
      <c r="C301" s="40"/>
      <c r="D301" s="75"/>
    </row>
    <row r="302">
      <c r="C302" s="40"/>
      <c r="D302" s="75"/>
    </row>
    <row r="303">
      <c r="C303" s="40"/>
      <c r="D303" s="75"/>
    </row>
    <row r="304">
      <c r="C304" s="40"/>
      <c r="D304" s="75"/>
    </row>
    <row r="305">
      <c r="C305" s="40"/>
      <c r="D305" s="75"/>
    </row>
    <row r="306">
      <c r="C306" s="40"/>
      <c r="D306" s="75"/>
    </row>
    <row r="307">
      <c r="C307" s="40"/>
      <c r="D307" s="75"/>
    </row>
    <row r="308">
      <c r="C308" s="40"/>
      <c r="D308" s="75"/>
    </row>
    <row r="309">
      <c r="C309" s="40"/>
      <c r="D309" s="75"/>
    </row>
    <row r="310">
      <c r="C310" s="40"/>
      <c r="D310" s="75"/>
    </row>
    <row r="311">
      <c r="C311" s="40"/>
      <c r="D311" s="75"/>
    </row>
    <row r="312">
      <c r="C312" s="40"/>
      <c r="D312" s="75"/>
    </row>
    <row r="313">
      <c r="C313" s="40"/>
      <c r="D313" s="75"/>
    </row>
    <row r="314">
      <c r="C314" s="40"/>
      <c r="D314" s="75"/>
    </row>
    <row r="315">
      <c r="C315" s="40"/>
      <c r="D315" s="75"/>
    </row>
    <row r="316">
      <c r="C316" s="40"/>
      <c r="D316" s="75"/>
    </row>
    <row r="317">
      <c r="C317" s="40"/>
      <c r="D317" s="75"/>
    </row>
    <row r="318">
      <c r="C318" s="40"/>
      <c r="D318" s="75"/>
    </row>
    <row r="319">
      <c r="C319" s="40"/>
      <c r="D319" s="75"/>
    </row>
    <row r="320">
      <c r="C320" s="40"/>
      <c r="D320" s="75"/>
    </row>
    <row r="321">
      <c r="C321" s="40"/>
      <c r="D321" s="75"/>
    </row>
    <row r="322">
      <c r="C322" s="40"/>
      <c r="D322" s="75"/>
    </row>
    <row r="323">
      <c r="C323" s="40"/>
      <c r="D323" s="75"/>
    </row>
    <row r="324">
      <c r="C324" s="40"/>
      <c r="D324" s="75"/>
    </row>
    <row r="325">
      <c r="C325" s="40"/>
      <c r="D325" s="75"/>
    </row>
    <row r="326">
      <c r="C326" s="40"/>
      <c r="D326" s="75"/>
    </row>
    <row r="327">
      <c r="C327" s="40"/>
      <c r="D327" s="75"/>
    </row>
    <row r="328">
      <c r="C328" s="40"/>
      <c r="D328" s="75"/>
    </row>
    <row r="329">
      <c r="C329" s="40"/>
      <c r="D329" s="75"/>
    </row>
    <row r="330">
      <c r="C330" s="40"/>
      <c r="D330" s="75"/>
    </row>
    <row r="331">
      <c r="C331" s="40"/>
      <c r="D331" s="75"/>
    </row>
    <row r="332">
      <c r="C332" s="40"/>
      <c r="D332" s="75"/>
    </row>
    <row r="333">
      <c r="C333" s="40"/>
      <c r="D333" s="75"/>
    </row>
    <row r="334">
      <c r="C334" s="40"/>
      <c r="D334" s="75"/>
    </row>
    <row r="335">
      <c r="C335" s="40"/>
      <c r="D335" s="75"/>
    </row>
    <row r="336">
      <c r="C336" s="40"/>
      <c r="D336" s="75"/>
    </row>
    <row r="337">
      <c r="C337" s="40"/>
      <c r="D337" s="75"/>
    </row>
    <row r="338">
      <c r="C338" s="40"/>
      <c r="D338" s="75"/>
    </row>
    <row r="339">
      <c r="C339" s="40"/>
      <c r="D339" s="75"/>
    </row>
    <row r="340">
      <c r="C340" s="40"/>
      <c r="D340" s="75"/>
    </row>
    <row r="341">
      <c r="C341" s="40"/>
      <c r="D341" s="75"/>
    </row>
    <row r="342">
      <c r="C342" s="40"/>
      <c r="D342" s="75"/>
    </row>
    <row r="343">
      <c r="C343" s="40"/>
      <c r="D343" s="75"/>
    </row>
    <row r="344">
      <c r="C344" s="40"/>
      <c r="D344" s="75"/>
    </row>
    <row r="345">
      <c r="C345" s="40"/>
      <c r="D345" s="75"/>
    </row>
    <row r="346">
      <c r="C346" s="40"/>
      <c r="D346" s="75"/>
    </row>
    <row r="347">
      <c r="C347" s="40"/>
      <c r="D347" s="75"/>
    </row>
    <row r="348">
      <c r="C348" s="40"/>
      <c r="D348" s="75"/>
    </row>
    <row r="349">
      <c r="C349" s="40"/>
      <c r="D349" s="75"/>
    </row>
    <row r="350">
      <c r="C350" s="40"/>
      <c r="D350" s="75"/>
    </row>
    <row r="351">
      <c r="C351" s="40"/>
      <c r="D351" s="75"/>
    </row>
    <row r="352">
      <c r="C352" s="40"/>
      <c r="D352" s="75"/>
    </row>
    <row r="353">
      <c r="C353" s="40"/>
      <c r="D353" s="75"/>
    </row>
    <row r="354">
      <c r="C354" s="40"/>
      <c r="D354" s="75"/>
    </row>
    <row r="355">
      <c r="C355" s="40"/>
      <c r="D355" s="75"/>
    </row>
    <row r="356">
      <c r="C356" s="40"/>
      <c r="D356" s="75"/>
    </row>
    <row r="357">
      <c r="C357" s="40"/>
      <c r="D357" s="75"/>
    </row>
    <row r="358">
      <c r="C358" s="40"/>
      <c r="D358" s="75"/>
    </row>
    <row r="359">
      <c r="C359" s="40"/>
      <c r="D359" s="75"/>
    </row>
    <row r="360">
      <c r="C360" s="40"/>
      <c r="D360" s="75"/>
    </row>
    <row r="361">
      <c r="C361" s="40"/>
      <c r="D361" s="75"/>
    </row>
    <row r="362">
      <c r="C362" s="40"/>
      <c r="D362" s="75"/>
    </row>
    <row r="363">
      <c r="C363" s="40"/>
      <c r="D363" s="75"/>
    </row>
    <row r="364">
      <c r="C364" s="40"/>
      <c r="D364" s="75"/>
    </row>
    <row r="365">
      <c r="C365" s="40"/>
      <c r="D365" s="75"/>
    </row>
    <row r="366">
      <c r="C366" s="40"/>
      <c r="D366" s="75"/>
    </row>
    <row r="367">
      <c r="C367" s="40"/>
      <c r="D367" s="75"/>
    </row>
    <row r="368">
      <c r="C368" s="40"/>
      <c r="D368" s="75"/>
    </row>
    <row r="369">
      <c r="C369" s="40"/>
      <c r="D369" s="75"/>
    </row>
    <row r="370">
      <c r="C370" s="40"/>
      <c r="D370" s="75"/>
    </row>
    <row r="371">
      <c r="C371" s="40"/>
      <c r="D371" s="75"/>
    </row>
    <row r="372">
      <c r="C372" s="40"/>
      <c r="D372" s="75"/>
    </row>
    <row r="373">
      <c r="C373" s="40"/>
      <c r="D373" s="75"/>
    </row>
    <row r="374">
      <c r="C374" s="40"/>
      <c r="D374" s="75"/>
    </row>
    <row r="375">
      <c r="C375" s="40"/>
      <c r="D375" s="75"/>
    </row>
    <row r="376">
      <c r="C376" s="40"/>
      <c r="D376" s="75"/>
    </row>
    <row r="377">
      <c r="C377" s="40"/>
      <c r="D377" s="75"/>
    </row>
    <row r="378">
      <c r="C378" s="40"/>
      <c r="D378" s="75"/>
    </row>
    <row r="379">
      <c r="C379" s="40"/>
      <c r="D379" s="75"/>
    </row>
    <row r="380">
      <c r="C380" s="40"/>
      <c r="D380" s="75"/>
    </row>
    <row r="381">
      <c r="C381" s="40"/>
      <c r="D381" s="75"/>
    </row>
    <row r="382">
      <c r="C382" s="40"/>
      <c r="D382" s="75"/>
    </row>
    <row r="383">
      <c r="C383" s="40"/>
      <c r="D383" s="75"/>
    </row>
    <row r="384">
      <c r="C384" s="40"/>
      <c r="D384" s="75"/>
    </row>
    <row r="385">
      <c r="C385" s="40"/>
      <c r="D385" s="75"/>
    </row>
    <row r="386">
      <c r="C386" s="40"/>
      <c r="D386" s="75"/>
    </row>
    <row r="387">
      <c r="C387" s="40"/>
      <c r="D387" s="75"/>
    </row>
    <row r="388">
      <c r="C388" s="40"/>
      <c r="D388" s="75"/>
    </row>
    <row r="389">
      <c r="C389" s="40"/>
      <c r="D389" s="75"/>
    </row>
    <row r="390">
      <c r="C390" s="40"/>
      <c r="D390" s="75"/>
    </row>
    <row r="391">
      <c r="C391" s="40"/>
      <c r="D391" s="75"/>
    </row>
    <row r="392">
      <c r="C392" s="40"/>
      <c r="D392" s="75"/>
    </row>
    <row r="393">
      <c r="C393" s="40"/>
      <c r="D393" s="75"/>
    </row>
    <row r="394">
      <c r="C394" s="40"/>
      <c r="D394" s="75"/>
    </row>
    <row r="395">
      <c r="C395" s="40"/>
      <c r="D395" s="75"/>
    </row>
    <row r="396">
      <c r="C396" s="40"/>
      <c r="D396" s="75"/>
    </row>
    <row r="397">
      <c r="C397" s="40"/>
      <c r="D397" s="75"/>
    </row>
    <row r="398">
      <c r="C398" s="40"/>
      <c r="D398" s="75"/>
    </row>
    <row r="399">
      <c r="C399" s="40"/>
      <c r="D399" s="75"/>
    </row>
    <row r="400">
      <c r="C400" s="40"/>
      <c r="D400" s="75"/>
    </row>
    <row r="401">
      <c r="C401" s="40"/>
      <c r="D401" s="75"/>
    </row>
    <row r="402">
      <c r="C402" s="40"/>
      <c r="D402" s="75"/>
    </row>
    <row r="403">
      <c r="C403" s="40"/>
      <c r="D403" s="75"/>
    </row>
    <row r="404">
      <c r="C404" s="40"/>
      <c r="D404" s="75"/>
    </row>
    <row r="405">
      <c r="C405" s="40"/>
      <c r="D405" s="75"/>
    </row>
    <row r="406">
      <c r="C406" s="40"/>
      <c r="D406" s="75"/>
    </row>
    <row r="407">
      <c r="C407" s="40"/>
      <c r="D407" s="75"/>
    </row>
    <row r="408">
      <c r="C408" s="40"/>
      <c r="D408" s="75"/>
    </row>
    <row r="409">
      <c r="C409" s="40"/>
      <c r="D409" s="75"/>
    </row>
    <row r="410">
      <c r="C410" s="40"/>
      <c r="D410" s="75"/>
    </row>
    <row r="411">
      <c r="C411" s="40"/>
      <c r="D411" s="75"/>
    </row>
    <row r="412">
      <c r="C412" s="40"/>
      <c r="D412" s="75"/>
    </row>
    <row r="413">
      <c r="C413" s="40"/>
      <c r="D413" s="75"/>
    </row>
    <row r="414">
      <c r="C414" s="40"/>
      <c r="D414" s="75"/>
    </row>
    <row r="415">
      <c r="C415" s="40"/>
      <c r="D415" s="75"/>
    </row>
    <row r="416">
      <c r="C416" s="40"/>
      <c r="D416" s="75"/>
    </row>
    <row r="417">
      <c r="C417" s="40"/>
      <c r="D417" s="75"/>
    </row>
    <row r="418">
      <c r="C418" s="40"/>
      <c r="D418" s="75"/>
    </row>
    <row r="419">
      <c r="C419" s="40"/>
      <c r="D419" s="75"/>
    </row>
    <row r="420">
      <c r="C420" s="40"/>
      <c r="D420" s="75"/>
    </row>
    <row r="421">
      <c r="C421" s="40"/>
      <c r="D421" s="75"/>
    </row>
    <row r="422">
      <c r="C422" s="40"/>
      <c r="D422" s="75"/>
    </row>
    <row r="423">
      <c r="C423" s="40"/>
      <c r="D423" s="75"/>
    </row>
    <row r="424">
      <c r="C424" s="40"/>
      <c r="D424" s="75"/>
    </row>
    <row r="425">
      <c r="C425" s="40"/>
      <c r="D425" s="75"/>
    </row>
    <row r="426">
      <c r="C426" s="40"/>
      <c r="D426" s="75"/>
    </row>
    <row r="427">
      <c r="C427" s="40"/>
      <c r="D427" s="75"/>
    </row>
    <row r="428">
      <c r="C428" s="40"/>
      <c r="D428" s="75"/>
    </row>
    <row r="429">
      <c r="C429" s="40"/>
      <c r="D429" s="75"/>
    </row>
    <row r="430">
      <c r="C430" s="40"/>
      <c r="D430" s="75"/>
    </row>
    <row r="431">
      <c r="C431" s="40"/>
      <c r="D431" s="75"/>
    </row>
    <row r="432">
      <c r="C432" s="40"/>
      <c r="D432" s="75"/>
    </row>
    <row r="433">
      <c r="C433" s="40"/>
      <c r="D433" s="75"/>
    </row>
    <row r="434">
      <c r="C434" s="40"/>
      <c r="D434" s="75"/>
    </row>
    <row r="435">
      <c r="C435" s="40"/>
      <c r="D435" s="75"/>
    </row>
    <row r="436">
      <c r="C436" s="40"/>
      <c r="D436" s="75"/>
    </row>
    <row r="437">
      <c r="C437" s="40"/>
      <c r="D437" s="75"/>
    </row>
    <row r="438">
      <c r="C438" s="40"/>
      <c r="D438" s="75"/>
    </row>
    <row r="439">
      <c r="C439" s="40"/>
      <c r="D439" s="75"/>
    </row>
    <row r="440">
      <c r="C440" s="40"/>
      <c r="D440" s="75"/>
    </row>
    <row r="441">
      <c r="C441" s="40"/>
      <c r="D441" s="75"/>
    </row>
    <row r="442">
      <c r="C442" s="40"/>
      <c r="D442" s="75"/>
    </row>
    <row r="443">
      <c r="C443" s="40"/>
      <c r="D443" s="75"/>
    </row>
    <row r="444">
      <c r="C444" s="40"/>
      <c r="D444" s="75"/>
    </row>
    <row r="445">
      <c r="C445" s="40"/>
      <c r="D445" s="75"/>
    </row>
    <row r="446">
      <c r="C446" s="40"/>
      <c r="D446" s="75"/>
    </row>
    <row r="447">
      <c r="C447" s="40"/>
      <c r="D447" s="75"/>
    </row>
    <row r="448">
      <c r="C448" s="40"/>
      <c r="D448" s="75"/>
    </row>
    <row r="449">
      <c r="C449" s="40"/>
      <c r="D449" s="75"/>
    </row>
    <row r="450">
      <c r="C450" s="40"/>
      <c r="D450" s="75"/>
    </row>
    <row r="451">
      <c r="C451" s="40"/>
      <c r="D451" s="75"/>
    </row>
    <row r="452">
      <c r="C452" s="40"/>
      <c r="D452" s="75"/>
    </row>
    <row r="453">
      <c r="C453" s="40"/>
      <c r="D453" s="75"/>
    </row>
    <row r="454">
      <c r="C454" s="40"/>
      <c r="D454" s="75"/>
    </row>
    <row r="455">
      <c r="C455" s="40"/>
      <c r="D455" s="75"/>
    </row>
    <row r="456">
      <c r="C456" s="40"/>
      <c r="D456" s="75"/>
    </row>
    <row r="457">
      <c r="C457" s="40"/>
      <c r="D457" s="75"/>
    </row>
    <row r="458">
      <c r="C458" s="40"/>
      <c r="D458" s="75"/>
    </row>
    <row r="459">
      <c r="C459" s="40"/>
      <c r="D459" s="75"/>
    </row>
    <row r="460">
      <c r="C460" s="40"/>
      <c r="D460" s="75"/>
    </row>
    <row r="461">
      <c r="C461" s="40"/>
      <c r="D461" s="75"/>
    </row>
    <row r="462">
      <c r="C462" s="40"/>
      <c r="D462" s="75"/>
    </row>
    <row r="463">
      <c r="C463" s="40"/>
      <c r="D463" s="75"/>
    </row>
    <row r="464">
      <c r="C464" s="40"/>
      <c r="D464" s="75"/>
    </row>
    <row r="465">
      <c r="C465" s="40"/>
      <c r="D465" s="75"/>
    </row>
    <row r="466">
      <c r="C466" s="40"/>
      <c r="D466" s="75"/>
    </row>
    <row r="467">
      <c r="C467" s="40"/>
      <c r="D467" s="75"/>
    </row>
    <row r="468">
      <c r="C468" s="40"/>
      <c r="D468" s="75"/>
    </row>
    <row r="469">
      <c r="C469" s="40"/>
      <c r="D469" s="75"/>
    </row>
    <row r="470">
      <c r="C470" s="40"/>
      <c r="D470" s="75"/>
    </row>
    <row r="471">
      <c r="C471" s="40"/>
      <c r="D471" s="75"/>
    </row>
    <row r="472">
      <c r="C472" s="40"/>
      <c r="D472" s="75"/>
    </row>
    <row r="473">
      <c r="C473" s="40"/>
      <c r="D473" s="75"/>
    </row>
    <row r="474">
      <c r="C474" s="40"/>
      <c r="D474" s="75"/>
    </row>
    <row r="475">
      <c r="C475" s="40"/>
      <c r="D475" s="75"/>
    </row>
    <row r="476">
      <c r="C476" s="40"/>
      <c r="D476" s="75"/>
    </row>
    <row r="477">
      <c r="C477" s="40"/>
      <c r="D477" s="75"/>
    </row>
    <row r="478">
      <c r="C478" s="40"/>
      <c r="D478" s="75"/>
    </row>
    <row r="479">
      <c r="C479" s="40"/>
      <c r="D479" s="75"/>
    </row>
    <row r="480">
      <c r="C480" s="40"/>
      <c r="D480" s="75"/>
    </row>
    <row r="481">
      <c r="C481" s="40"/>
      <c r="D481" s="75"/>
    </row>
    <row r="482">
      <c r="C482" s="40"/>
      <c r="D482" s="75"/>
    </row>
    <row r="483">
      <c r="C483" s="40"/>
      <c r="D483" s="75"/>
    </row>
    <row r="484">
      <c r="C484" s="40"/>
      <c r="D484" s="75"/>
    </row>
    <row r="485">
      <c r="C485" s="40"/>
      <c r="D485" s="75"/>
    </row>
    <row r="486">
      <c r="C486" s="40"/>
      <c r="D486" s="75"/>
    </row>
    <row r="487">
      <c r="C487" s="40"/>
      <c r="D487" s="75"/>
    </row>
    <row r="488">
      <c r="C488" s="40"/>
      <c r="D488" s="75"/>
    </row>
    <row r="489">
      <c r="C489" s="40"/>
      <c r="D489" s="75"/>
    </row>
    <row r="490">
      <c r="C490" s="40"/>
      <c r="D490" s="75"/>
    </row>
    <row r="491">
      <c r="C491" s="40"/>
      <c r="D491" s="75"/>
    </row>
    <row r="492">
      <c r="C492" s="40"/>
      <c r="D492" s="75"/>
    </row>
    <row r="493">
      <c r="C493" s="40"/>
      <c r="D493" s="75"/>
    </row>
    <row r="494">
      <c r="C494" s="40"/>
      <c r="D494" s="75"/>
    </row>
    <row r="495">
      <c r="C495" s="40"/>
      <c r="D495" s="75"/>
    </row>
    <row r="496">
      <c r="C496" s="40"/>
      <c r="D496" s="75"/>
    </row>
    <row r="497">
      <c r="C497" s="40"/>
      <c r="D497" s="75"/>
    </row>
    <row r="498">
      <c r="C498" s="40"/>
      <c r="D498" s="75"/>
    </row>
    <row r="499">
      <c r="C499" s="40"/>
      <c r="D499" s="75"/>
    </row>
    <row r="500">
      <c r="C500" s="40"/>
      <c r="D500" s="75"/>
    </row>
    <row r="501">
      <c r="C501" s="40"/>
      <c r="D501" s="75"/>
    </row>
    <row r="502">
      <c r="C502" s="40"/>
      <c r="D502" s="75"/>
    </row>
    <row r="503">
      <c r="C503" s="40"/>
      <c r="D503" s="75"/>
    </row>
    <row r="504">
      <c r="C504" s="40"/>
      <c r="D504" s="75"/>
    </row>
    <row r="505">
      <c r="C505" s="40"/>
      <c r="D505" s="75"/>
    </row>
    <row r="506">
      <c r="C506" s="40"/>
      <c r="D506" s="75"/>
    </row>
    <row r="507">
      <c r="C507" s="40"/>
      <c r="D507" s="75"/>
    </row>
    <row r="508">
      <c r="C508" s="40"/>
      <c r="D508" s="75"/>
    </row>
    <row r="509">
      <c r="C509" s="40"/>
      <c r="D509" s="75"/>
    </row>
    <row r="510">
      <c r="C510" s="40"/>
      <c r="D510" s="75"/>
    </row>
    <row r="511">
      <c r="C511" s="40"/>
      <c r="D511" s="75"/>
    </row>
    <row r="512">
      <c r="C512" s="40"/>
      <c r="D512" s="75"/>
    </row>
    <row r="513">
      <c r="C513" s="40"/>
      <c r="D513" s="75"/>
    </row>
    <row r="514">
      <c r="C514" s="40"/>
      <c r="D514" s="75"/>
    </row>
    <row r="515">
      <c r="C515" s="40"/>
      <c r="D515" s="75"/>
    </row>
    <row r="516">
      <c r="C516" s="40"/>
      <c r="D516" s="75"/>
    </row>
    <row r="517">
      <c r="C517" s="40"/>
      <c r="D517" s="75"/>
    </row>
    <row r="518">
      <c r="C518" s="40"/>
      <c r="D518" s="75"/>
    </row>
    <row r="519">
      <c r="C519" s="40"/>
      <c r="D519" s="75"/>
    </row>
    <row r="520">
      <c r="C520" s="40"/>
      <c r="D520" s="75"/>
    </row>
    <row r="521">
      <c r="C521" s="40"/>
      <c r="D521" s="75"/>
    </row>
    <row r="522">
      <c r="C522" s="40"/>
      <c r="D522" s="75"/>
    </row>
    <row r="523">
      <c r="C523" s="40"/>
      <c r="D523" s="75"/>
    </row>
    <row r="524">
      <c r="C524" s="40"/>
      <c r="D524" s="75"/>
    </row>
    <row r="525">
      <c r="C525" s="40"/>
      <c r="D525" s="75"/>
    </row>
    <row r="526">
      <c r="C526" s="40"/>
      <c r="D526" s="75"/>
    </row>
    <row r="527">
      <c r="C527" s="40"/>
      <c r="D527" s="75"/>
    </row>
    <row r="528">
      <c r="C528" s="40"/>
      <c r="D528" s="75"/>
    </row>
    <row r="529">
      <c r="C529" s="40"/>
      <c r="D529" s="75"/>
    </row>
    <row r="530">
      <c r="C530" s="40"/>
      <c r="D530" s="75"/>
    </row>
    <row r="531">
      <c r="C531" s="40"/>
      <c r="D531" s="75"/>
    </row>
    <row r="532">
      <c r="C532" s="40"/>
      <c r="D532" s="75"/>
    </row>
    <row r="533">
      <c r="C533" s="40"/>
      <c r="D533" s="75"/>
    </row>
    <row r="534">
      <c r="C534" s="40"/>
      <c r="D534" s="75"/>
    </row>
    <row r="535">
      <c r="C535" s="40"/>
      <c r="D535" s="75"/>
    </row>
    <row r="536">
      <c r="C536" s="40"/>
      <c r="D536" s="75"/>
    </row>
    <row r="537">
      <c r="C537" s="40"/>
      <c r="D537" s="75"/>
    </row>
    <row r="538">
      <c r="C538" s="40"/>
      <c r="D538" s="75"/>
    </row>
    <row r="539">
      <c r="C539" s="40"/>
      <c r="D539" s="75"/>
    </row>
    <row r="540">
      <c r="C540" s="40"/>
      <c r="D540" s="75"/>
    </row>
    <row r="541">
      <c r="C541" s="40"/>
      <c r="D541" s="75"/>
    </row>
    <row r="542">
      <c r="C542" s="40"/>
      <c r="D542" s="75"/>
    </row>
    <row r="543">
      <c r="C543" s="40"/>
      <c r="D543" s="75"/>
    </row>
    <row r="544">
      <c r="C544" s="40"/>
      <c r="D544" s="75"/>
    </row>
    <row r="545">
      <c r="C545" s="40"/>
      <c r="D545" s="75"/>
    </row>
    <row r="546">
      <c r="C546" s="40"/>
      <c r="D546" s="75"/>
    </row>
    <row r="547">
      <c r="C547" s="40"/>
      <c r="D547" s="75"/>
    </row>
    <row r="548">
      <c r="C548" s="40"/>
      <c r="D548" s="75"/>
    </row>
    <row r="549">
      <c r="C549" s="40"/>
      <c r="D549" s="75"/>
    </row>
    <row r="550">
      <c r="C550" s="40"/>
      <c r="D550" s="75"/>
    </row>
    <row r="551">
      <c r="C551" s="40"/>
      <c r="D551" s="75"/>
    </row>
    <row r="552">
      <c r="C552" s="40"/>
      <c r="D552" s="75"/>
    </row>
    <row r="553">
      <c r="C553" s="40"/>
      <c r="D553" s="75"/>
    </row>
    <row r="554">
      <c r="C554" s="40"/>
      <c r="D554" s="75"/>
    </row>
    <row r="555">
      <c r="C555" s="40"/>
      <c r="D555" s="75"/>
    </row>
    <row r="556">
      <c r="C556" s="40"/>
      <c r="D556" s="75"/>
    </row>
    <row r="557">
      <c r="C557" s="40"/>
      <c r="D557" s="75"/>
    </row>
    <row r="558">
      <c r="C558" s="40"/>
      <c r="D558" s="75"/>
    </row>
    <row r="559">
      <c r="C559" s="40"/>
      <c r="D559" s="75"/>
    </row>
    <row r="560">
      <c r="C560" s="40"/>
      <c r="D560" s="75"/>
    </row>
    <row r="561">
      <c r="C561" s="40"/>
      <c r="D561" s="75"/>
    </row>
    <row r="562">
      <c r="C562" s="40"/>
      <c r="D562" s="75"/>
    </row>
    <row r="563">
      <c r="C563" s="40"/>
      <c r="D563" s="75"/>
    </row>
    <row r="564">
      <c r="C564" s="40"/>
      <c r="D564" s="75"/>
    </row>
    <row r="565">
      <c r="C565" s="40"/>
      <c r="D565" s="75"/>
    </row>
    <row r="566">
      <c r="C566" s="40"/>
      <c r="D566" s="75"/>
    </row>
    <row r="567">
      <c r="C567" s="40"/>
      <c r="D567" s="75"/>
    </row>
    <row r="568">
      <c r="C568" s="40"/>
      <c r="D568" s="75"/>
    </row>
    <row r="569">
      <c r="C569" s="40"/>
      <c r="D569" s="75"/>
    </row>
    <row r="570">
      <c r="C570" s="40"/>
      <c r="D570" s="75"/>
    </row>
    <row r="571">
      <c r="C571" s="40"/>
      <c r="D571" s="75"/>
    </row>
    <row r="572">
      <c r="C572" s="40"/>
      <c r="D572" s="75"/>
    </row>
    <row r="573">
      <c r="C573" s="40"/>
      <c r="D573" s="75"/>
    </row>
    <row r="574">
      <c r="C574" s="40"/>
      <c r="D574" s="75"/>
    </row>
    <row r="575">
      <c r="C575" s="40"/>
      <c r="D575" s="75"/>
    </row>
    <row r="576">
      <c r="C576" s="40"/>
      <c r="D576" s="75"/>
    </row>
    <row r="577">
      <c r="C577" s="40"/>
      <c r="D577" s="75"/>
    </row>
    <row r="578">
      <c r="C578" s="40"/>
      <c r="D578" s="75"/>
    </row>
    <row r="579">
      <c r="C579" s="40"/>
      <c r="D579" s="75"/>
    </row>
    <row r="580">
      <c r="C580" s="40"/>
      <c r="D580" s="75"/>
    </row>
    <row r="581">
      <c r="C581" s="40"/>
      <c r="D581" s="75"/>
    </row>
    <row r="582">
      <c r="C582" s="40"/>
      <c r="D582" s="75"/>
    </row>
    <row r="583">
      <c r="C583" s="40"/>
      <c r="D583" s="75"/>
    </row>
    <row r="584">
      <c r="C584" s="40"/>
      <c r="D584" s="75"/>
    </row>
    <row r="585">
      <c r="C585" s="40"/>
      <c r="D585" s="75"/>
    </row>
    <row r="586">
      <c r="C586" s="40"/>
      <c r="D586" s="75"/>
    </row>
    <row r="587">
      <c r="C587" s="40"/>
      <c r="D587" s="75"/>
    </row>
    <row r="588">
      <c r="C588" s="40"/>
      <c r="D588" s="75"/>
    </row>
    <row r="589">
      <c r="C589" s="40"/>
      <c r="D589" s="75"/>
    </row>
    <row r="590">
      <c r="C590" s="40"/>
      <c r="D590" s="75"/>
    </row>
    <row r="591">
      <c r="C591" s="40"/>
      <c r="D591" s="75"/>
    </row>
    <row r="592">
      <c r="C592" s="40"/>
      <c r="D592" s="75"/>
    </row>
    <row r="593">
      <c r="C593" s="40"/>
      <c r="D593" s="75"/>
    </row>
    <row r="594">
      <c r="C594" s="40"/>
      <c r="D594" s="75"/>
    </row>
    <row r="595">
      <c r="C595" s="40"/>
      <c r="D595" s="75"/>
    </row>
    <row r="596">
      <c r="C596" s="40"/>
      <c r="D596" s="75"/>
    </row>
    <row r="597">
      <c r="C597" s="40"/>
      <c r="D597" s="75"/>
    </row>
    <row r="598">
      <c r="C598" s="40"/>
      <c r="D598" s="75"/>
    </row>
    <row r="599">
      <c r="C599" s="40"/>
      <c r="D599" s="75"/>
    </row>
    <row r="600">
      <c r="C600" s="40"/>
      <c r="D600" s="75"/>
    </row>
    <row r="601">
      <c r="C601" s="40"/>
      <c r="D601" s="75"/>
    </row>
    <row r="602">
      <c r="C602" s="40"/>
      <c r="D602" s="75"/>
    </row>
    <row r="603">
      <c r="C603" s="40"/>
      <c r="D603" s="75"/>
    </row>
    <row r="604">
      <c r="C604" s="40"/>
      <c r="D604" s="75"/>
    </row>
    <row r="605">
      <c r="C605" s="40"/>
      <c r="D605" s="75"/>
    </row>
    <row r="606">
      <c r="C606" s="40"/>
      <c r="D606" s="75"/>
    </row>
    <row r="607">
      <c r="C607" s="40"/>
      <c r="D607" s="75"/>
    </row>
    <row r="608">
      <c r="C608" s="40"/>
      <c r="D608" s="75"/>
    </row>
    <row r="609">
      <c r="C609" s="40"/>
      <c r="D609" s="75"/>
    </row>
    <row r="610">
      <c r="C610" s="40"/>
      <c r="D610" s="75"/>
    </row>
    <row r="611">
      <c r="C611" s="40"/>
      <c r="D611" s="75"/>
    </row>
    <row r="612">
      <c r="C612" s="40"/>
      <c r="D612" s="75"/>
    </row>
    <row r="613">
      <c r="C613" s="40"/>
      <c r="D613" s="75"/>
    </row>
    <row r="614">
      <c r="C614" s="40"/>
      <c r="D614" s="75"/>
    </row>
    <row r="615">
      <c r="C615" s="40"/>
      <c r="D615" s="75"/>
    </row>
    <row r="616">
      <c r="C616" s="40"/>
      <c r="D616" s="75"/>
    </row>
    <row r="617">
      <c r="C617" s="40"/>
      <c r="D617" s="75"/>
    </row>
    <row r="618">
      <c r="C618" s="40"/>
      <c r="D618" s="75"/>
    </row>
    <row r="619">
      <c r="C619" s="40"/>
      <c r="D619" s="75"/>
    </row>
    <row r="620">
      <c r="C620" s="40"/>
      <c r="D620" s="75"/>
    </row>
    <row r="621">
      <c r="C621" s="40"/>
      <c r="D621" s="75"/>
    </row>
    <row r="622">
      <c r="C622" s="40"/>
      <c r="D622" s="75"/>
    </row>
    <row r="623">
      <c r="C623" s="40"/>
      <c r="D623" s="75"/>
    </row>
    <row r="624">
      <c r="C624" s="40"/>
      <c r="D624" s="75"/>
    </row>
    <row r="625">
      <c r="C625" s="40"/>
      <c r="D625" s="75"/>
    </row>
    <row r="626">
      <c r="C626" s="40"/>
      <c r="D626" s="75"/>
    </row>
    <row r="627">
      <c r="C627" s="40"/>
      <c r="D627" s="75"/>
    </row>
    <row r="628">
      <c r="C628" s="40"/>
      <c r="D628" s="75"/>
    </row>
    <row r="629">
      <c r="C629" s="40"/>
      <c r="D629" s="75"/>
    </row>
    <row r="630">
      <c r="C630" s="40"/>
      <c r="D630" s="75"/>
    </row>
    <row r="631">
      <c r="C631" s="40"/>
      <c r="D631" s="75"/>
    </row>
    <row r="632">
      <c r="C632" s="40"/>
      <c r="D632" s="75"/>
    </row>
    <row r="633">
      <c r="C633" s="40"/>
      <c r="D633" s="75"/>
    </row>
    <row r="634">
      <c r="C634" s="40"/>
      <c r="D634" s="75"/>
    </row>
    <row r="635">
      <c r="C635" s="40"/>
      <c r="D635" s="75"/>
    </row>
    <row r="636">
      <c r="C636" s="40"/>
      <c r="D636" s="75"/>
    </row>
    <row r="637">
      <c r="C637" s="40"/>
      <c r="D637" s="75"/>
    </row>
    <row r="638">
      <c r="C638" s="40"/>
      <c r="D638" s="75"/>
    </row>
    <row r="639">
      <c r="C639" s="40"/>
      <c r="D639" s="75"/>
    </row>
    <row r="640">
      <c r="C640" s="40"/>
      <c r="D640" s="75"/>
    </row>
    <row r="641">
      <c r="C641" s="40"/>
      <c r="D641" s="75"/>
    </row>
    <row r="642">
      <c r="C642" s="40"/>
      <c r="D642" s="75"/>
    </row>
    <row r="643">
      <c r="C643" s="40"/>
      <c r="D643" s="75"/>
    </row>
    <row r="644">
      <c r="C644" s="40"/>
      <c r="D644" s="75"/>
    </row>
    <row r="645">
      <c r="C645" s="40"/>
      <c r="D645" s="75"/>
    </row>
    <row r="646">
      <c r="C646" s="40"/>
      <c r="D646" s="75"/>
    </row>
    <row r="647">
      <c r="C647" s="40"/>
      <c r="D647" s="75"/>
    </row>
    <row r="648">
      <c r="C648" s="40"/>
      <c r="D648" s="75"/>
    </row>
    <row r="649">
      <c r="C649" s="40"/>
      <c r="D649" s="75"/>
    </row>
    <row r="650">
      <c r="C650" s="40"/>
      <c r="D650" s="75"/>
    </row>
    <row r="651">
      <c r="C651" s="40"/>
      <c r="D651" s="75"/>
    </row>
    <row r="652">
      <c r="C652" s="40"/>
      <c r="D652" s="75"/>
    </row>
    <row r="653">
      <c r="C653" s="40"/>
      <c r="D653" s="75"/>
    </row>
    <row r="654">
      <c r="C654" s="40"/>
      <c r="D654" s="75"/>
    </row>
    <row r="655">
      <c r="C655" s="40"/>
      <c r="D655" s="75"/>
    </row>
    <row r="656">
      <c r="C656" s="40"/>
      <c r="D656" s="75"/>
    </row>
    <row r="657">
      <c r="C657" s="40"/>
      <c r="D657" s="75"/>
    </row>
    <row r="658">
      <c r="C658" s="40"/>
      <c r="D658" s="75"/>
    </row>
    <row r="659">
      <c r="C659" s="40"/>
      <c r="D659" s="75"/>
    </row>
    <row r="660">
      <c r="C660" s="40"/>
      <c r="D660" s="75"/>
    </row>
    <row r="661">
      <c r="C661" s="40"/>
      <c r="D661" s="75"/>
    </row>
    <row r="662">
      <c r="C662" s="40"/>
      <c r="D662" s="75"/>
    </row>
    <row r="663">
      <c r="C663" s="40"/>
      <c r="D663" s="75"/>
    </row>
    <row r="664">
      <c r="C664" s="40"/>
      <c r="D664" s="75"/>
    </row>
    <row r="665">
      <c r="C665" s="40"/>
      <c r="D665" s="75"/>
    </row>
    <row r="666">
      <c r="C666" s="40"/>
      <c r="D666" s="75"/>
    </row>
    <row r="667">
      <c r="C667" s="40"/>
      <c r="D667" s="75"/>
    </row>
    <row r="668">
      <c r="C668" s="40"/>
      <c r="D668" s="75"/>
    </row>
    <row r="669">
      <c r="C669" s="40"/>
      <c r="D669" s="75"/>
    </row>
    <row r="670">
      <c r="C670" s="40"/>
      <c r="D670" s="75"/>
    </row>
    <row r="671">
      <c r="C671" s="40"/>
      <c r="D671" s="75"/>
    </row>
    <row r="672">
      <c r="C672" s="40"/>
      <c r="D672" s="75"/>
    </row>
    <row r="673">
      <c r="C673" s="40"/>
      <c r="D673" s="75"/>
    </row>
    <row r="674">
      <c r="C674" s="40"/>
      <c r="D674" s="75"/>
    </row>
    <row r="675">
      <c r="C675" s="40"/>
      <c r="D675" s="75"/>
    </row>
    <row r="676">
      <c r="C676" s="40"/>
      <c r="D676" s="75"/>
    </row>
    <row r="677">
      <c r="C677" s="40"/>
      <c r="D677" s="75"/>
    </row>
    <row r="678">
      <c r="C678" s="40"/>
      <c r="D678" s="75"/>
    </row>
    <row r="679">
      <c r="C679" s="40"/>
      <c r="D679" s="75"/>
    </row>
    <row r="680">
      <c r="C680" s="40"/>
      <c r="D680" s="75"/>
    </row>
    <row r="681">
      <c r="C681" s="40"/>
      <c r="D681" s="75"/>
    </row>
    <row r="682">
      <c r="C682" s="40"/>
      <c r="D682" s="75"/>
    </row>
    <row r="683">
      <c r="C683" s="40"/>
      <c r="D683" s="75"/>
    </row>
    <row r="684">
      <c r="C684" s="40"/>
      <c r="D684" s="75"/>
    </row>
    <row r="685">
      <c r="C685" s="40"/>
      <c r="D685" s="75"/>
    </row>
    <row r="686">
      <c r="C686" s="40"/>
      <c r="D686" s="75"/>
    </row>
    <row r="687">
      <c r="C687" s="40"/>
      <c r="D687" s="75"/>
    </row>
    <row r="688">
      <c r="C688" s="40"/>
      <c r="D688" s="75"/>
    </row>
    <row r="689">
      <c r="C689" s="40"/>
      <c r="D689" s="75"/>
    </row>
    <row r="690">
      <c r="C690" s="40"/>
      <c r="D690" s="75"/>
    </row>
    <row r="691">
      <c r="C691" s="40"/>
      <c r="D691" s="75"/>
    </row>
    <row r="692">
      <c r="C692" s="40"/>
      <c r="D692" s="75"/>
    </row>
    <row r="693">
      <c r="C693" s="40"/>
      <c r="D693" s="75"/>
    </row>
    <row r="694">
      <c r="C694" s="40"/>
      <c r="D694" s="75"/>
    </row>
    <row r="695">
      <c r="C695" s="40"/>
      <c r="D695" s="75"/>
    </row>
    <row r="696">
      <c r="C696" s="40"/>
      <c r="D696" s="75"/>
    </row>
    <row r="697">
      <c r="C697" s="40"/>
      <c r="D697" s="75"/>
    </row>
    <row r="698">
      <c r="C698" s="40"/>
      <c r="D698" s="75"/>
    </row>
    <row r="699">
      <c r="C699" s="40"/>
      <c r="D699" s="75"/>
    </row>
    <row r="700">
      <c r="C700" s="40"/>
      <c r="D700" s="75"/>
    </row>
    <row r="701">
      <c r="C701" s="40"/>
      <c r="D701" s="75"/>
    </row>
    <row r="702">
      <c r="C702" s="40"/>
      <c r="D702" s="75"/>
    </row>
    <row r="703">
      <c r="C703" s="40"/>
      <c r="D703" s="75"/>
    </row>
    <row r="704">
      <c r="C704" s="40"/>
      <c r="D704" s="75"/>
    </row>
    <row r="705">
      <c r="C705" s="40"/>
      <c r="D705" s="75"/>
    </row>
    <row r="706">
      <c r="C706" s="40"/>
      <c r="D706" s="75"/>
    </row>
    <row r="707">
      <c r="C707" s="40"/>
      <c r="D707" s="75"/>
    </row>
    <row r="708">
      <c r="C708" s="40"/>
      <c r="D708" s="75"/>
    </row>
    <row r="709">
      <c r="C709" s="40"/>
      <c r="D709" s="75"/>
    </row>
    <row r="710">
      <c r="C710" s="40"/>
      <c r="D710" s="75"/>
    </row>
    <row r="711">
      <c r="C711" s="40"/>
      <c r="D711" s="75"/>
    </row>
    <row r="712">
      <c r="C712" s="40"/>
      <c r="D712" s="75"/>
    </row>
    <row r="713">
      <c r="C713" s="40"/>
      <c r="D713" s="75"/>
    </row>
    <row r="714">
      <c r="C714" s="40"/>
      <c r="D714" s="75"/>
    </row>
    <row r="715">
      <c r="C715" s="40"/>
      <c r="D715" s="75"/>
    </row>
    <row r="716">
      <c r="C716" s="40"/>
      <c r="D716" s="75"/>
    </row>
    <row r="717">
      <c r="C717" s="40"/>
      <c r="D717" s="75"/>
    </row>
    <row r="718">
      <c r="C718" s="40"/>
      <c r="D718" s="75"/>
    </row>
    <row r="719">
      <c r="C719" s="40"/>
      <c r="D719" s="75"/>
    </row>
    <row r="720">
      <c r="C720" s="40"/>
      <c r="D720" s="75"/>
    </row>
    <row r="721">
      <c r="C721" s="40"/>
      <c r="D721" s="75"/>
    </row>
    <row r="722">
      <c r="C722" s="40"/>
      <c r="D722" s="75"/>
    </row>
    <row r="723">
      <c r="C723" s="40"/>
      <c r="D723" s="75"/>
    </row>
    <row r="724">
      <c r="C724" s="40"/>
      <c r="D724" s="75"/>
    </row>
    <row r="725">
      <c r="C725" s="40"/>
      <c r="D725" s="75"/>
    </row>
    <row r="726">
      <c r="C726" s="40"/>
      <c r="D726" s="75"/>
    </row>
    <row r="727">
      <c r="C727" s="40"/>
      <c r="D727" s="75"/>
    </row>
    <row r="728">
      <c r="C728" s="40"/>
      <c r="D728" s="75"/>
    </row>
    <row r="729">
      <c r="C729" s="40"/>
      <c r="D729" s="75"/>
    </row>
    <row r="730">
      <c r="C730" s="40"/>
      <c r="D730" s="75"/>
    </row>
    <row r="731">
      <c r="C731" s="40"/>
      <c r="D731" s="75"/>
    </row>
    <row r="732">
      <c r="C732" s="40"/>
      <c r="D732" s="75"/>
    </row>
    <row r="733">
      <c r="C733" s="40"/>
      <c r="D733" s="75"/>
    </row>
    <row r="734">
      <c r="C734" s="40"/>
      <c r="D734" s="75"/>
    </row>
    <row r="735">
      <c r="C735" s="40"/>
      <c r="D735" s="75"/>
    </row>
    <row r="736">
      <c r="C736" s="40"/>
      <c r="D736" s="75"/>
    </row>
    <row r="737">
      <c r="C737" s="40"/>
      <c r="D737" s="75"/>
    </row>
    <row r="738">
      <c r="C738" s="40"/>
      <c r="D738" s="75"/>
    </row>
    <row r="739">
      <c r="C739" s="40"/>
      <c r="D739" s="75"/>
    </row>
    <row r="740">
      <c r="C740" s="40"/>
      <c r="D740" s="75"/>
    </row>
    <row r="741">
      <c r="C741" s="40"/>
      <c r="D741" s="75"/>
    </row>
    <row r="742">
      <c r="C742" s="40"/>
      <c r="D742" s="75"/>
    </row>
    <row r="743">
      <c r="C743" s="40"/>
      <c r="D743" s="75"/>
    </row>
    <row r="744">
      <c r="C744" s="40"/>
      <c r="D744" s="75"/>
    </row>
    <row r="745">
      <c r="C745" s="40"/>
      <c r="D745" s="75"/>
    </row>
    <row r="746">
      <c r="C746" s="40"/>
      <c r="D746" s="75"/>
    </row>
    <row r="747">
      <c r="C747" s="40"/>
      <c r="D747" s="75"/>
    </row>
    <row r="748">
      <c r="C748" s="40"/>
      <c r="D748" s="75"/>
    </row>
    <row r="749">
      <c r="C749" s="40"/>
      <c r="D749" s="75"/>
    </row>
    <row r="750">
      <c r="C750" s="40"/>
      <c r="D750" s="75"/>
    </row>
    <row r="751">
      <c r="C751" s="40"/>
      <c r="D751" s="75"/>
    </row>
    <row r="752">
      <c r="C752" s="40"/>
      <c r="D752" s="75"/>
    </row>
    <row r="753">
      <c r="C753" s="40"/>
      <c r="D753" s="75"/>
    </row>
    <row r="754">
      <c r="C754" s="40"/>
      <c r="D754" s="75"/>
    </row>
    <row r="755">
      <c r="C755" s="40"/>
      <c r="D755" s="75"/>
    </row>
    <row r="756">
      <c r="C756" s="40"/>
      <c r="D756" s="75"/>
    </row>
    <row r="757">
      <c r="C757" s="40"/>
      <c r="D757" s="75"/>
    </row>
    <row r="758">
      <c r="C758" s="40"/>
      <c r="D758" s="75"/>
    </row>
    <row r="759">
      <c r="C759" s="40"/>
      <c r="D759" s="75"/>
    </row>
    <row r="760">
      <c r="C760" s="40"/>
      <c r="D760" s="75"/>
    </row>
    <row r="761">
      <c r="C761" s="40"/>
      <c r="D761" s="75"/>
    </row>
    <row r="762">
      <c r="C762" s="40"/>
      <c r="D762" s="75"/>
    </row>
    <row r="763">
      <c r="C763" s="40"/>
      <c r="D763" s="75"/>
    </row>
    <row r="764">
      <c r="C764" s="40"/>
      <c r="D764" s="75"/>
    </row>
    <row r="765">
      <c r="C765" s="40"/>
      <c r="D765" s="75"/>
    </row>
    <row r="766">
      <c r="C766" s="40"/>
      <c r="D766" s="75"/>
    </row>
    <row r="767">
      <c r="C767" s="40"/>
      <c r="D767" s="75"/>
    </row>
    <row r="768">
      <c r="C768" s="40"/>
      <c r="D768" s="75"/>
    </row>
    <row r="769">
      <c r="C769" s="40"/>
      <c r="D769" s="75"/>
    </row>
    <row r="770">
      <c r="C770" s="40"/>
      <c r="D770" s="75"/>
    </row>
    <row r="771">
      <c r="C771" s="40"/>
      <c r="D771" s="75"/>
    </row>
    <row r="772">
      <c r="C772" s="40"/>
      <c r="D772" s="75"/>
    </row>
    <row r="773">
      <c r="C773" s="40"/>
      <c r="D773" s="75"/>
    </row>
    <row r="774">
      <c r="C774" s="40"/>
      <c r="D774" s="75"/>
    </row>
    <row r="775">
      <c r="C775" s="40"/>
      <c r="D775" s="75"/>
    </row>
    <row r="776">
      <c r="C776" s="40"/>
      <c r="D776" s="75"/>
    </row>
    <row r="777">
      <c r="C777" s="40"/>
      <c r="D777" s="75"/>
    </row>
    <row r="778">
      <c r="C778" s="40"/>
      <c r="D778" s="75"/>
    </row>
    <row r="779">
      <c r="C779" s="40"/>
      <c r="D779" s="75"/>
    </row>
    <row r="780">
      <c r="C780" s="40"/>
      <c r="D780" s="75"/>
    </row>
    <row r="781">
      <c r="C781" s="40"/>
      <c r="D781" s="75"/>
    </row>
    <row r="782">
      <c r="C782" s="40"/>
      <c r="D782" s="75"/>
    </row>
    <row r="783">
      <c r="C783" s="40"/>
      <c r="D783" s="75"/>
    </row>
    <row r="784">
      <c r="C784" s="40"/>
      <c r="D784" s="75"/>
    </row>
    <row r="785">
      <c r="C785" s="40"/>
      <c r="D785" s="75"/>
    </row>
    <row r="786">
      <c r="C786" s="40"/>
      <c r="D786" s="75"/>
    </row>
    <row r="787">
      <c r="C787" s="40"/>
      <c r="D787" s="75"/>
    </row>
    <row r="788">
      <c r="C788" s="40"/>
      <c r="D788" s="75"/>
    </row>
    <row r="789">
      <c r="C789" s="40"/>
      <c r="D789" s="75"/>
    </row>
    <row r="790">
      <c r="C790" s="40"/>
      <c r="D790" s="75"/>
    </row>
    <row r="791">
      <c r="C791" s="40"/>
      <c r="D791" s="75"/>
    </row>
    <row r="792">
      <c r="C792" s="40"/>
      <c r="D792" s="75"/>
    </row>
    <row r="793">
      <c r="C793" s="40"/>
      <c r="D793" s="75"/>
    </row>
    <row r="794">
      <c r="C794" s="40"/>
      <c r="D794" s="75"/>
    </row>
    <row r="795">
      <c r="C795" s="40"/>
      <c r="D795" s="75"/>
    </row>
    <row r="796">
      <c r="C796" s="40"/>
      <c r="D796" s="75"/>
    </row>
    <row r="797">
      <c r="C797" s="40"/>
      <c r="D797" s="75"/>
    </row>
    <row r="798">
      <c r="C798" s="40"/>
      <c r="D798" s="75"/>
    </row>
    <row r="799">
      <c r="C799" s="40"/>
      <c r="D799" s="75"/>
    </row>
    <row r="800">
      <c r="C800" s="40"/>
      <c r="D800" s="75"/>
    </row>
    <row r="801">
      <c r="C801" s="40"/>
      <c r="D801" s="75"/>
    </row>
    <row r="802">
      <c r="C802" s="40"/>
      <c r="D802" s="75"/>
    </row>
    <row r="803">
      <c r="C803" s="40"/>
      <c r="D803" s="75"/>
    </row>
    <row r="804">
      <c r="C804" s="40"/>
      <c r="D804" s="75"/>
    </row>
    <row r="805">
      <c r="C805" s="40"/>
      <c r="D805" s="75"/>
    </row>
    <row r="806">
      <c r="C806" s="40"/>
      <c r="D806" s="75"/>
    </row>
    <row r="807">
      <c r="C807" s="40"/>
      <c r="D807" s="75"/>
    </row>
    <row r="808">
      <c r="C808" s="40"/>
      <c r="D808" s="75"/>
    </row>
    <row r="809">
      <c r="C809" s="40"/>
      <c r="D809" s="75"/>
    </row>
    <row r="810">
      <c r="C810" s="40"/>
      <c r="D810" s="75"/>
    </row>
    <row r="811">
      <c r="C811" s="40"/>
      <c r="D811" s="75"/>
    </row>
    <row r="812">
      <c r="C812" s="40"/>
      <c r="D812" s="75"/>
    </row>
    <row r="813">
      <c r="C813" s="40"/>
      <c r="D813" s="75"/>
    </row>
    <row r="814">
      <c r="C814" s="40"/>
      <c r="D814" s="75"/>
    </row>
    <row r="815">
      <c r="C815" s="40"/>
      <c r="D815" s="75"/>
    </row>
    <row r="816">
      <c r="C816" s="40"/>
      <c r="D816" s="75"/>
    </row>
    <row r="817">
      <c r="C817" s="40"/>
      <c r="D817" s="75"/>
    </row>
    <row r="818">
      <c r="C818" s="40"/>
      <c r="D818" s="75"/>
    </row>
    <row r="819">
      <c r="C819" s="40"/>
      <c r="D819" s="75"/>
    </row>
    <row r="820">
      <c r="C820" s="40"/>
      <c r="D820" s="75"/>
    </row>
    <row r="821">
      <c r="C821" s="40"/>
      <c r="D821" s="75"/>
    </row>
    <row r="822">
      <c r="C822" s="40"/>
      <c r="D822" s="75"/>
    </row>
    <row r="823">
      <c r="C823" s="40"/>
      <c r="D823" s="75"/>
    </row>
    <row r="824">
      <c r="C824" s="40"/>
      <c r="D824" s="75"/>
    </row>
    <row r="825">
      <c r="C825" s="40"/>
      <c r="D825" s="75"/>
    </row>
    <row r="826">
      <c r="C826" s="40"/>
      <c r="D826" s="75"/>
    </row>
    <row r="827">
      <c r="C827" s="40"/>
      <c r="D827" s="75"/>
    </row>
    <row r="828">
      <c r="C828" s="40"/>
      <c r="D828" s="75"/>
    </row>
    <row r="829">
      <c r="C829" s="40"/>
      <c r="D829" s="75"/>
    </row>
    <row r="830">
      <c r="C830" s="40"/>
      <c r="D830" s="75"/>
    </row>
    <row r="831">
      <c r="C831" s="40"/>
      <c r="D831" s="75"/>
    </row>
    <row r="832">
      <c r="C832" s="40"/>
      <c r="D832" s="75"/>
    </row>
    <row r="833">
      <c r="C833" s="40"/>
      <c r="D833" s="75"/>
    </row>
    <row r="834">
      <c r="C834" s="40"/>
      <c r="D834" s="75"/>
    </row>
    <row r="835">
      <c r="C835" s="40"/>
      <c r="D835" s="75"/>
    </row>
    <row r="836">
      <c r="C836" s="40"/>
      <c r="D836" s="75"/>
    </row>
    <row r="837">
      <c r="C837" s="40"/>
      <c r="D837" s="75"/>
    </row>
    <row r="838">
      <c r="C838" s="40"/>
      <c r="D838" s="75"/>
    </row>
    <row r="839">
      <c r="C839" s="40"/>
      <c r="D839" s="75"/>
    </row>
    <row r="840">
      <c r="C840" s="40"/>
      <c r="D840" s="75"/>
    </row>
    <row r="841">
      <c r="C841" s="40"/>
      <c r="D841" s="75"/>
    </row>
    <row r="842">
      <c r="C842" s="40"/>
      <c r="D842" s="75"/>
    </row>
    <row r="843">
      <c r="C843" s="40"/>
      <c r="D843" s="75"/>
    </row>
    <row r="844">
      <c r="C844" s="40"/>
      <c r="D844" s="75"/>
    </row>
    <row r="845">
      <c r="C845" s="40"/>
      <c r="D845" s="75"/>
    </row>
    <row r="846">
      <c r="C846" s="40"/>
      <c r="D846" s="75"/>
    </row>
    <row r="847">
      <c r="C847" s="40"/>
      <c r="D847" s="75"/>
    </row>
    <row r="848">
      <c r="C848" s="40"/>
      <c r="D848" s="75"/>
    </row>
    <row r="849">
      <c r="C849" s="40"/>
      <c r="D849" s="75"/>
    </row>
    <row r="850">
      <c r="C850" s="40"/>
      <c r="D850" s="75"/>
    </row>
    <row r="851">
      <c r="C851" s="40"/>
      <c r="D851" s="75"/>
    </row>
    <row r="852">
      <c r="C852" s="40"/>
      <c r="D852" s="75"/>
    </row>
    <row r="853">
      <c r="C853" s="40"/>
      <c r="D853" s="75"/>
    </row>
    <row r="854">
      <c r="C854" s="40"/>
      <c r="D854" s="75"/>
    </row>
    <row r="855">
      <c r="C855" s="40"/>
      <c r="D855" s="75"/>
    </row>
    <row r="856">
      <c r="C856" s="40"/>
      <c r="D856" s="75"/>
    </row>
    <row r="857">
      <c r="C857" s="40"/>
      <c r="D857" s="75"/>
    </row>
    <row r="858">
      <c r="C858" s="40"/>
      <c r="D858" s="75"/>
    </row>
    <row r="859">
      <c r="C859" s="40"/>
      <c r="D859" s="75"/>
    </row>
    <row r="860">
      <c r="C860" s="40"/>
      <c r="D860" s="75"/>
    </row>
    <row r="861">
      <c r="C861" s="40"/>
      <c r="D861" s="75"/>
    </row>
    <row r="862">
      <c r="C862" s="40"/>
      <c r="D862" s="75"/>
    </row>
    <row r="863">
      <c r="C863" s="40"/>
      <c r="D863" s="75"/>
    </row>
    <row r="864">
      <c r="C864" s="40"/>
      <c r="D864" s="75"/>
    </row>
    <row r="865">
      <c r="C865" s="40"/>
      <c r="D865" s="75"/>
    </row>
    <row r="866">
      <c r="C866" s="40"/>
      <c r="D866" s="75"/>
    </row>
    <row r="867">
      <c r="C867" s="40"/>
      <c r="D867" s="75"/>
    </row>
    <row r="868">
      <c r="C868" s="40"/>
      <c r="D868" s="75"/>
    </row>
    <row r="869">
      <c r="C869" s="40"/>
      <c r="D869" s="75"/>
    </row>
    <row r="870">
      <c r="C870" s="40"/>
      <c r="D870" s="75"/>
    </row>
    <row r="871">
      <c r="C871" s="40"/>
      <c r="D871" s="75"/>
    </row>
    <row r="872">
      <c r="C872" s="40"/>
      <c r="D872" s="75"/>
    </row>
    <row r="873">
      <c r="C873" s="40"/>
      <c r="D873" s="75"/>
    </row>
    <row r="874">
      <c r="C874" s="40"/>
      <c r="D874" s="75"/>
    </row>
    <row r="875">
      <c r="C875" s="40"/>
      <c r="D875" s="75"/>
    </row>
    <row r="876">
      <c r="C876" s="40"/>
      <c r="D876" s="75"/>
    </row>
    <row r="877">
      <c r="C877" s="40"/>
      <c r="D877" s="75"/>
    </row>
    <row r="878">
      <c r="C878" s="40"/>
      <c r="D878" s="75"/>
    </row>
    <row r="879">
      <c r="C879" s="40"/>
      <c r="D879" s="75"/>
    </row>
    <row r="880">
      <c r="C880" s="40"/>
      <c r="D880" s="75"/>
    </row>
    <row r="881">
      <c r="C881" s="40"/>
      <c r="D881" s="75"/>
    </row>
    <row r="882">
      <c r="C882" s="40"/>
      <c r="D882" s="75"/>
    </row>
    <row r="883">
      <c r="C883" s="40"/>
      <c r="D883" s="75"/>
    </row>
    <row r="884">
      <c r="C884" s="40"/>
      <c r="D884" s="75"/>
    </row>
    <row r="885">
      <c r="C885" s="40"/>
      <c r="D885" s="75"/>
    </row>
    <row r="886">
      <c r="C886" s="40"/>
      <c r="D886" s="75"/>
    </row>
    <row r="887">
      <c r="C887" s="40"/>
      <c r="D887" s="75"/>
    </row>
    <row r="888">
      <c r="C888" s="40"/>
      <c r="D888" s="75"/>
    </row>
    <row r="889">
      <c r="C889" s="40"/>
      <c r="D889" s="75"/>
    </row>
    <row r="890">
      <c r="C890" s="40"/>
      <c r="D890" s="75"/>
    </row>
    <row r="891">
      <c r="C891" s="40"/>
      <c r="D891" s="75"/>
    </row>
    <row r="892">
      <c r="C892" s="40"/>
      <c r="D892" s="75"/>
    </row>
    <row r="893">
      <c r="C893" s="40"/>
      <c r="D893" s="75"/>
    </row>
    <row r="894">
      <c r="C894" s="40"/>
      <c r="D894" s="75"/>
    </row>
    <row r="895">
      <c r="C895" s="40"/>
      <c r="D895" s="75"/>
    </row>
    <row r="896">
      <c r="C896" s="40"/>
      <c r="D896" s="75"/>
    </row>
    <row r="897">
      <c r="C897" s="40"/>
      <c r="D897" s="75"/>
    </row>
    <row r="898">
      <c r="C898" s="40"/>
      <c r="D898" s="75"/>
    </row>
    <row r="899">
      <c r="C899" s="40"/>
      <c r="D899" s="75"/>
    </row>
    <row r="900">
      <c r="C900" s="40"/>
      <c r="D900" s="75"/>
    </row>
    <row r="901">
      <c r="C901" s="40"/>
      <c r="D901" s="75"/>
    </row>
    <row r="902">
      <c r="C902" s="40"/>
      <c r="D902" s="75"/>
    </row>
    <row r="903">
      <c r="C903" s="40"/>
      <c r="D903" s="75"/>
    </row>
    <row r="904">
      <c r="C904" s="40"/>
      <c r="D904" s="75"/>
    </row>
    <row r="905">
      <c r="C905" s="40"/>
      <c r="D905" s="75"/>
    </row>
    <row r="906">
      <c r="C906" s="40"/>
      <c r="D906" s="75"/>
    </row>
    <row r="907">
      <c r="C907" s="40"/>
      <c r="D907" s="75"/>
    </row>
    <row r="908">
      <c r="C908" s="40"/>
      <c r="D908" s="75"/>
    </row>
    <row r="909">
      <c r="C909" s="40"/>
      <c r="D909" s="75"/>
    </row>
    <row r="910">
      <c r="C910" s="40"/>
      <c r="D910" s="75"/>
    </row>
    <row r="911">
      <c r="C911" s="40"/>
      <c r="D911" s="75"/>
    </row>
    <row r="912">
      <c r="C912" s="40"/>
      <c r="D912" s="75"/>
    </row>
    <row r="913">
      <c r="C913" s="40"/>
      <c r="D913" s="75"/>
    </row>
    <row r="914">
      <c r="C914" s="40"/>
      <c r="D914" s="75"/>
    </row>
    <row r="915">
      <c r="C915" s="40"/>
      <c r="D915" s="75"/>
    </row>
    <row r="916">
      <c r="C916" s="40"/>
      <c r="D916" s="75"/>
    </row>
    <row r="917">
      <c r="C917" s="40"/>
      <c r="D917" s="75"/>
    </row>
    <row r="918">
      <c r="C918" s="40"/>
      <c r="D918" s="75"/>
    </row>
    <row r="919">
      <c r="C919" s="40"/>
      <c r="D919" s="75"/>
    </row>
    <row r="920">
      <c r="C920" s="40"/>
      <c r="D920" s="75"/>
    </row>
    <row r="921">
      <c r="C921" s="40"/>
      <c r="D921" s="75"/>
    </row>
    <row r="922">
      <c r="C922" s="40"/>
      <c r="D922" s="75"/>
    </row>
    <row r="923">
      <c r="C923" s="40"/>
      <c r="D923" s="75"/>
    </row>
    <row r="924">
      <c r="C924" s="40"/>
      <c r="D924" s="75"/>
    </row>
    <row r="925">
      <c r="C925" s="40"/>
      <c r="D925" s="75"/>
    </row>
    <row r="926">
      <c r="C926" s="40"/>
      <c r="D926" s="75"/>
    </row>
    <row r="927">
      <c r="C927" s="40"/>
      <c r="D927" s="75"/>
    </row>
    <row r="928">
      <c r="C928" s="40"/>
      <c r="D928" s="75"/>
    </row>
    <row r="929">
      <c r="C929" s="40"/>
      <c r="D929" s="75"/>
    </row>
    <row r="930">
      <c r="C930" s="40"/>
      <c r="D930" s="75"/>
    </row>
    <row r="931">
      <c r="C931" s="40"/>
      <c r="D931" s="75"/>
    </row>
    <row r="932">
      <c r="C932" s="40"/>
      <c r="D932" s="75"/>
    </row>
    <row r="933">
      <c r="C933" s="40"/>
      <c r="D933" s="75"/>
    </row>
    <row r="934">
      <c r="C934" s="40"/>
      <c r="D934" s="75"/>
    </row>
    <row r="935">
      <c r="C935" s="40"/>
      <c r="D935" s="75"/>
    </row>
    <row r="936">
      <c r="C936" s="40"/>
      <c r="D936" s="75"/>
    </row>
    <row r="937">
      <c r="C937" s="40"/>
      <c r="D937" s="75"/>
    </row>
    <row r="938">
      <c r="C938" s="40"/>
      <c r="D938" s="75"/>
    </row>
    <row r="939">
      <c r="C939" s="40"/>
      <c r="D939" s="75"/>
    </row>
    <row r="940">
      <c r="C940" s="40"/>
      <c r="D940" s="75"/>
    </row>
    <row r="941">
      <c r="C941" s="40"/>
      <c r="D941" s="75"/>
    </row>
    <row r="942">
      <c r="C942" s="40"/>
      <c r="D942" s="75"/>
    </row>
    <row r="943">
      <c r="C943" s="40"/>
      <c r="D943" s="75"/>
    </row>
    <row r="944">
      <c r="C944" s="40"/>
      <c r="D944" s="75"/>
    </row>
    <row r="945">
      <c r="C945" s="40"/>
      <c r="D945" s="75"/>
    </row>
    <row r="946">
      <c r="C946" s="40"/>
      <c r="D946" s="75"/>
    </row>
    <row r="947">
      <c r="C947" s="40"/>
      <c r="D947" s="75"/>
    </row>
    <row r="948">
      <c r="C948" s="40"/>
      <c r="D948" s="75"/>
    </row>
    <row r="949">
      <c r="C949" s="40"/>
      <c r="D949" s="75"/>
    </row>
    <row r="950">
      <c r="C950" s="40"/>
      <c r="D950" s="75"/>
    </row>
    <row r="951">
      <c r="C951" s="40"/>
      <c r="D951" s="75"/>
    </row>
    <row r="952">
      <c r="C952" s="40"/>
      <c r="D952" s="75"/>
    </row>
    <row r="953">
      <c r="C953" s="40"/>
      <c r="D953" s="75"/>
    </row>
    <row r="954">
      <c r="C954" s="40"/>
      <c r="D954" s="75"/>
    </row>
    <row r="955">
      <c r="C955" s="40"/>
      <c r="D955" s="75"/>
    </row>
    <row r="956">
      <c r="C956" s="40"/>
      <c r="D956" s="75"/>
    </row>
    <row r="957">
      <c r="C957" s="40"/>
      <c r="D957" s="75"/>
    </row>
    <row r="958">
      <c r="C958" s="40"/>
      <c r="D958" s="75"/>
    </row>
    <row r="959">
      <c r="C959" s="40"/>
      <c r="D959" s="75"/>
    </row>
    <row r="960">
      <c r="C960" s="40"/>
      <c r="D960" s="75"/>
    </row>
    <row r="961">
      <c r="C961" s="40"/>
      <c r="D961" s="75"/>
    </row>
    <row r="962">
      <c r="C962" s="40"/>
      <c r="D962" s="75"/>
    </row>
    <row r="963">
      <c r="C963" s="40"/>
      <c r="D963" s="75"/>
    </row>
    <row r="964">
      <c r="C964" s="40"/>
      <c r="D964" s="75"/>
    </row>
    <row r="965">
      <c r="C965" s="40"/>
      <c r="D965" s="75"/>
    </row>
    <row r="966">
      <c r="C966" s="40"/>
      <c r="D966" s="75"/>
    </row>
    <row r="967">
      <c r="C967" s="40"/>
      <c r="D967" s="75"/>
    </row>
    <row r="968">
      <c r="C968" s="40"/>
      <c r="D968" s="75"/>
    </row>
    <row r="969">
      <c r="C969" s="40"/>
      <c r="D969" s="75"/>
    </row>
    <row r="970">
      <c r="C970" s="40"/>
      <c r="D970" s="75"/>
    </row>
    <row r="971">
      <c r="C971" s="40"/>
      <c r="D971" s="75"/>
    </row>
    <row r="972">
      <c r="C972" s="40"/>
      <c r="D972" s="75"/>
    </row>
    <row r="973">
      <c r="C973" s="40"/>
      <c r="D973" s="75"/>
    </row>
    <row r="974">
      <c r="C974" s="40"/>
      <c r="D974" s="75"/>
    </row>
    <row r="975">
      <c r="C975" s="40"/>
      <c r="D975" s="75"/>
    </row>
    <row r="976">
      <c r="C976" s="40"/>
      <c r="D976" s="75"/>
    </row>
    <row r="977">
      <c r="C977" s="40"/>
      <c r="D977" s="75"/>
    </row>
    <row r="978">
      <c r="C978" s="40"/>
      <c r="D978" s="75"/>
    </row>
    <row r="979">
      <c r="C979" s="40"/>
      <c r="D979" s="75"/>
    </row>
    <row r="980">
      <c r="C980" s="40"/>
      <c r="D980" s="75"/>
    </row>
    <row r="981">
      <c r="C981" s="40"/>
      <c r="D981" s="75"/>
    </row>
    <row r="982">
      <c r="C982" s="40"/>
      <c r="D982" s="75"/>
    </row>
    <row r="983">
      <c r="C983" s="40"/>
      <c r="D983" s="75"/>
    </row>
    <row r="984">
      <c r="C984" s="40"/>
      <c r="D984" s="75"/>
    </row>
    <row r="985">
      <c r="C985" s="40"/>
      <c r="D985" s="75"/>
    </row>
    <row r="986">
      <c r="C986" s="40"/>
      <c r="D986" s="75"/>
    </row>
    <row r="987">
      <c r="C987" s="40"/>
      <c r="D987" s="75"/>
    </row>
    <row r="988">
      <c r="C988" s="40"/>
      <c r="D988" s="75"/>
    </row>
    <row r="989">
      <c r="C989" s="40"/>
      <c r="D989" s="75"/>
    </row>
    <row r="990">
      <c r="C990" s="40"/>
      <c r="D990" s="75"/>
    </row>
    <row r="991">
      <c r="C991" s="40"/>
      <c r="D991" s="75"/>
    </row>
    <row r="992">
      <c r="C992" s="40"/>
      <c r="D992" s="75"/>
    </row>
    <row r="993">
      <c r="C993" s="40"/>
      <c r="D993" s="75"/>
    </row>
    <row r="994">
      <c r="C994" s="40"/>
      <c r="D994" s="75"/>
    </row>
    <row r="995">
      <c r="C995" s="40"/>
      <c r="D995" s="75"/>
    </row>
    <row r="996">
      <c r="C996" s="40"/>
      <c r="D996" s="75"/>
    </row>
    <row r="997">
      <c r="C997" s="40"/>
      <c r="D997" s="75"/>
    </row>
    <row r="998">
      <c r="C998" s="40"/>
      <c r="D998" s="75"/>
    </row>
    <row r="999">
      <c r="C999" s="40"/>
      <c r="D999" s="75"/>
    </row>
    <row r="1000">
      <c r="C1000" s="40"/>
      <c r="D1000" s="75"/>
    </row>
    <row r="1001">
      <c r="C1001" s="40"/>
      <c r="D1001" s="75"/>
    </row>
    <row r="1002">
      <c r="C1002" s="40"/>
      <c r="D1002" s="75"/>
    </row>
    <row r="1003">
      <c r="C1003" s="40"/>
      <c r="D1003" s="75"/>
    </row>
    <row r="1004">
      <c r="C1004" s="40"/>
      <c r="D1004" s="75"/>
    </row>
    <row r="1005">
      <c r="C1005" s="40"/>
      <c r="D1005" s="75"/>
    </row>
    <row r="1006">
      <c r="C1006" s="40"/>
      <c r="D1006" s="75"/>
    </row>
    <row r="1007">
      <c r="C1007" s="40"/>
      <c r="D1007" s="75"/>
    </row>
    <row r="1008">
      <c r="C1008" s="40"/>
      <c r="D1008" s="75"/>
    </row>
    <row r="1009">
      <c r="C1009" s="40"/>
      <c r="D1009" s="75"/>
    </row>
    <row r="1010">
      <c r="C1010" s="40"/>
      <c r="D1010" s="75"/>
    </row>
  </sheetData>
  <mergeCells count="130">
    <mergeCell ref="A107:AC107"/>
    <mergeCell ref="A109:C109"/>
    <mergeCell ref="Q109:S109"/>
    <mergeCell ref="Q120:S120"/>
    <mergeCell ref="A128:AC128"/>
    <mergeCell ref="A130:C130"/>
    <mergeCell ref="A149:AC149"/>
    <mergeCell ref="A151:C151"/>
    <mergeCell ref="A170:AC170"/>
    <mergeCell ref="A172:C172"/>
    <mergeCell ref="E172:G172"/>
    <mergeCell ref="I172:K172"/>
    <mergeCell ref="M172:O172"/>
    <mergeCell ref="Q172:S172"/>
    <mergeCell ref="Q183:S183"/>
    <mergeCell ref="A191:AC191"/>
    <mergeCell ref="A193:C193"/>
    <mergeCell ref="E193:G193"/>
    <mergeCell ref="I193:K193"/>
    <mergeCell ref="M193:O193"/>
    <mergeCell ref="A213:AC213"/>
    <mergeCell ref="M226:O226"/>
    <mergeCell ref="A234:AC234"/>
    <mergeCell ref="A236:C236"/>
    <mergeCell ref="E236:G236"/>
    <mergeCell ref="I236:K236"/>
    <mergeCell ref="A247:C247"/>
    <mergeCell ref="E247:G247"/>
    <mergeCell ref="I247:K247"/>
    <mergeCell ref="A215:C215"/>
    <mergeCell ref="E215:G215"/>
    <mergeCell ref="I215:K215"/>
    <mergeCell ref="M215:O215"/>
    <mergeCell ref="A226:C226"/>
    <mergeCell ref="E226:G226"/>
    <mergeCell ref="I226:K226"/>
    <mergeCell ref="E15:G15"/>
    <mergeCell ref="A24:AC24"/>
    <mergeCell ref="E26:G26"/>
    <mergeCell ref="I26:K26"/>
    <mergeCell ref="M26:O26"/>
    <mergeCell ref="A1:AC1"/>
    <mergeCell ref="D3:D22"/>
    <mergeCell ref="E3:G3"/>
    <mergeCell ref="H3:H22"/>
    <mergeCell ref="I3:K3"/>
    <mergeCell ref="L4:O21"/>
    <mergeCell ref="I12:K12"/>
    <mergeCell ref="E36:G36"/>
    <mergeCell ref="I36:K36"/>
    <mergeCell ref="M36:O36"/>
    <mergeCell ref="A44:AC44"/>
    <mergeCell ref="A3:C3"/>
    <mergeCell ref="A15:C15"/>
    <mergeCell ref="A26:C26"/>
    <mergeCell ref="H26:H42"/>
    <mergeCell ref="L26:L42"/>
    <mergeCell ref="A36:C36"/>
    <mergeCell ref="A46:C46"/>
    <mergeCell ref="A56:C56"/>
    <mergeCell ref="A66:C66"/>
    <mergeCell ref="D66:D83"/>
    <mergeCell ref="L66:L83"/>
    <mergeCell ref="A78:C78"/>
    <mergeCell ref="I78:K78"/>
    <mergeCell ref="E46:G46"/>
    <mergeCell ref="I46:K46"/>
    <mergeCell ref="L46:L62"/>
    <mergeCell ref="M46:O46"/>
    <mergeCell ref="I56:K56"/>
    <mergeCell ref="M56:O56"/>
    <mergeCell ref="A64:AC64"/>
    <mergeCell ref="I66:K66"/>
    <mergeCell ref="M66:O66"/>
    <mergeCell ref="M78:O78"/>
    <mergeCell ref="A86:AC86"/>
    <mergeCell ref="A88:C88"/>
    <mergeCell ref="I88:K88"/>
    <mergeCell ref="M88:O88"/>
    <mergeCell ref="I109:K109"/>
    <mergeCell ref="M109:O109"/>
    <mergeCell ref="M120:O120"/>
    <mergeCell ref="M130:O130"/>
    <mergeCell ref="M141:O141"/>
    <mergeCell ref="M151:O151"/>
    <mergeCell ref="M162:O162"/>
    <mergeCell ref="H88:H104"/>
    <mergeCell ref="H109:H125"/>
    <mergeCell ref="L109:L125"/>
    <mergeCell ref="I120:K120"/>
    <mergeCell ref="I130:K130"/>
    <mergeCell ref="I141:K141"/>
    <mergeCell ref="I151:K151"/>
    <mergeCell ref="D88:D104"/>
    <mergeCell ref="D109:D125"/>
    <mergeCell ref="A120:C120"/>
    <mergeCell ref="D130:D146"/>
    <mergeCell ref="A141:C141"/>
    <mergeCell ref="D151:D167"/>
    <mergeCell ref="A183:C183"/>
    <mergeCell ref="A204:C204"/>
    <mergeCell ref="E78:G78"/>
    <mergeCell ref="E88:G88"/>
    <mergeCell ref="L88:L104"/>
    <mergeCell ref="A99:C99"/>
    <mergeCell ref="E99:G99"/>
    <mergeCell ref="I99:K99"/>
    <mergeCell ref="M99:O99"/>
    <mergeCell ref="H66:H83"/>
    <mergeCell ref="H130:H146"/>
    <mergeCell ref="H151:H167"/>
    <mergeCell ref="E141:G141"/>
    <mergeCell ref="E151:G151"/>
    <mergeCell ref="E162:G162"/>
    <mergeCell ref="E183:G183"/>
    <mergeCell ref="E204:G204"/>
    <mergeCell ref="D26:D42"/>
    <mergeCell ref="D46:D62"/>
    <mergeCell ref="H46:H62"/>
    <mergeCell ref="E56:G56"/>
    <mergeCell ref="E66:G66"/>
    <mergeCell ref="E109:G109"/>
    <mergeCell ref="E130:G130"/>
    <mergeCell ref="L130:L146"/>
    <mergeCell ref="L151:L167"/>
    <mergeCell ref="I162:K162"/>
    <mergeCell ref="I183:K183"/>
    <mergeCell ref="M183:O183"/>
    <mergeCell ref="I204:K204"/>
    <mergeCell ref="M204:O204"/>
  </mergeCell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25"/>
    <col customWidth="1" min="2" max="2" width="13.13"/>
    <col customWidth="1" min="3" max="3" width="4.38"/>
    <col customWidth="1" min="4" max="4" width="11.25"/>
    <col customWidth="1" min="5" max="5" width="8.75"/>
    <col customWidth="1" min="6" max="6" width="19.38"/>
    <col customWidth="1" min="7" max="7" width="11.13"/>
    <col customWidth="1" min="8" max="8" width="4.13"/>
    <col customWidth="1" min="9" max="9" width="15.63"/>
    <col customWidth="1" min="10" max="10" width="7.13"/>
    <col customWidth="1" min="11" max="11" width="21.25"/>
    <col customWidth="1" min="12" max="12" width="10.25"/>
    <col customWidth="1" min="13" max="13" width="3.38"/>
    <col customWidth="1" min="15" max="15" width="5.38"/>
    <col customWidth="1" min="16" max="16" width="19.63"/>
    <col customWidth="1" min="17" max="17" width="16.5"/>
    <col customWidth="1" min="18" max="18" width="8.88"/>
    <col customWidth="1" min="20" max="20" width="9.38"/>
    <col customWidth="1" min="21" max="21" width="18.0"/>
    <col customWidth="1" min="22" max="22" width="9.88"/>
    <col customWidth="1" min="23" max="23" width="8.0"/>
  </cols>
  <sheetData>
    <row r="1">
      <c r="A1" s="74">
        <v>45292.0</v>
      </c>
      <c r="AD1" s="74"/>
    </row>
    <row r="2">
      <c r="D2" s="40"/>
      <c r="E2" s="75"/>
      <c r="H2" s="120"/>
    </row>
    <row r="3">
      <c r="A3" s="114" t="s">
        <v>148</v>
      </c>
      <c r="B3" s="6"/>
      <c r="C3" s="6"/>
      <c r="D3" s="7"/>
      <c r="E3" s="77"/>
      <c r="F3" s="114" t="s">
        <v>149</v>
      </c>
      <c r="G3" s="6"/>
      <c r="H3" s="6"/>
      <c r="I3" s="7"/>
      <c r="J3" s="77"/>
      <c r="K3" s="114" t="s">
        <v>150</v>
      </c>
      <c r="L3" s="6"/>
      <c r="M3" s="6"/>
      <c r="N3" s="7"/>
      <c r="O3" s="77"/>
      <c r="P3" s="121" t="s">
        <v>151</v>
      </c>
      <c r="Q3" s="7"/>
      <c r="R3" s="122"/>
      <c r="S3" s="121" t="s">
        <v>152</v>
      </c>
      <c r="T3" s="7"/>
      <c r="V3" s="122"/>
      <c r="W3" s="123"/>
    </row>
    <row r="4">
      <c r="A4" s="124" t="s">
        <v>17</v>
      </c>
      <c r="B4" s="124" t="s">
        <v>153</v>
      </c>
      <c r="C4" s="124" t="s">
        <v>154</v>
      </c>
      <c r="D4" s="125" t="s">
        <v>155</v>
      </c>
      <c r="F4" s="126" t="s">
        <v>17</v>
      </c>
      <c r="G4" s="124" t="s">
        <v>153</v>
      </c>
      <c r="H4" s="127" t="s">
        <v>154</v>
      </c>
      <c r="I4" s="125" t="s">
        <v>155</v>
      </c>
      <c r="K4" s="126" t="s">
        <v>17</v>
      </c>
      <c r="L4" s="124" t="s">
        <v>153</v>
      </c>
      <c r="M4" s="124" t="s">
        <v>154</v>
      </c>
      <c r="N4" s="125" t="s">
        <v>155</v>
      </c>
      <c r="P4" s="128" t="s">
        <v>156</v>
      </c>
      <c r="Q4" s="129" t="s">
        <v>157</v>
      </c>
      <c r="R4" s="130"/>
      <c r="S4" s="128" t="s">
        <v>156</v>
      </c>
      <c r="T4" s="131" t="s">
        <v>158</v>
      </c>
      <c r="V4" s="132"/>
    </row>
    <row r="5">
      <c r="A5" s="133" t="s">
        <v>120</v>
      </c>
      <c r="B5" s="134" t="s">
        <v>16</v>
      </c>
      <c r="C5" s="135">
        <v>15.0</v>
      </c>
      <c r="D5" s="134" t="s">
        <v>47</v>
      </c>
      <c r="F5" s="136" t="s">
        <v>159</v>
      </c>
      <c r="G5" s="137" t="s">
        <v>40</v>
      </c>
      <c r="H5" s="135">
        <v>15.0</v>
      </c>
      <c r="I5" s="134" t="s">
        <v>47</v>
      </c>
      <c r="K5" s="138" t="s">
        <v>119</v>
      </c>
      <c r="L5" s="137" t="s">
        <v>40</v>
      </c>
      <c r="M5" s="135">
        <v>15.0</v>
      </c>
      <c r="N5" s="134"/>
      <c r="P5" s="139" t="s">
        <v>47</v>
      </c>
      <c r="Q5" s="140">
        <f>15+15+15+15+5+15</f>
        <v>80</v>
      </c>
      <c r="R5" s="141"/>
      <c r="S5" s="139" t="s">
        <v>40</v>
      </c>
      <c r="T5" s="142">
        <f>15+15+15+15</f>
        <v>60</v>
      </c>
      <c r="V5" s="143"/>
    </row>
    <row r="6">
      <c r="A6" s="144" t="s">
        <v>126</v>
      </c>
      <c r="B6" s="145" t="s">
        <v>79</v>
      </c>
      <c r="C6" s="135">
        <v>15.0</v>
      </c>
      <c r="D6" s="134" t="s">
        <v>47</v>
      </c>
      <c r="F6" s="146" t="s">
        <v>160</v>
      </c>
      <c r="G6" s="147" t="s">
        <v>16</v>
      </c>
      <c r="H6" s="135">
        <v>5.0</v>
      </c>
      <c r="I6" s="134" t="s">
        <v>47</v>
      </c>
      <c r="K6" s="148" t="s">
        <v>127</v>
      </c>
      <c r="L6" s="134" t="s">
        <v>27</v>
      </c>
      <c r="M6" s="135">
        <v>15.0</v>
      </c>
      <c r="N6" s="134" t="s">
        <v>95</v>
      </c>
      <c r="P6" s="139" t="s">
        <v>30</v>
      </c>
      <c r="Q6" s="149">
        <f>5000000000000000</f>
        <v>5E+15</v>
      </c>
      <c r="R6" s="141"/>
      <c r="S6" s="139" t="s">
        <v>16</v>
      </c>
      <c r="T6" s="142">
        <f>15+5+10+15</f>
        <v>45</v>
      </c>
      <c r="V6" s="143"/>
    </row>
    <row r="7">
      <c r="A7" s="133" t="s">
        <v>129</v>
      </c>
      <c r="B7" s="134" t="s">
        <v>161</v>
      </c>
      <c r="C7" s="135">
        <v>15.0</v>
      </c>
      <c r="D7" s="134" t="s">
        <v>30</v>
      </c>
      <c r="F7" s="138" t="s">
        <v>162</v>
      </c>
      <c r="G7" s="137" t="s">
        <v>16</v>
      </c>
      <c r="H7" s="135">
        <v>10.0</v>
      </c>
      <c r="I7" s="134" t="s">
        <v>93</v>
      </c>
      <c r="K7" s="148" t="s">
        <v>68</v>
      </c>
      <c r="L7" s="134" t="s">
        <v>27</v>
      </c>
      <c r="M7" s="135">
        <v>15.0</v>
      </c>
      <c r="N7" s="134" t="s">
        <v>47</v>
      </c>
      <c r="P7" s="139" t="s">
        <v>95</v>
      </c>
      <c r="Q7" s="140">
        <f>10+15+15+15</f>
        <v>55</v>
      </c>
      <c r="R7" s="141"/>
      <c r="S7" s="139" t="s">
        <v>79</v>
      </c>
      <c r="T7" s="142">
        <f>15+15</f>
        <v>30</v>
      </c>
      <c r="V7" s="143"/>
    </row>
    <row r="8">
      <c r="A8" s="133" t="s">
        <v>83</v>
      </c>
      <c r="B8" s="134" t="s">
        <v>27</v>
      </c>
      <c r="C8" s="135">
        <v>10.0</v>
      </c>
      <c r="D8" s="134" t="s">
        <v>95</v>
      </c>
      <c r="F8" s="138" t="s">
        <v>131</v>
      </c>
      <c r="G8" s="137" t="s">
        <v>40</v>
      </c>
      <c r="H8" s="135">
        <v>15.0</v>
      </c>
      <c r="I8" s="134" t="s">
        <v>24</v>
      </c>
      <c r="K8" s="150" t="s">
        <v>72</v>
      </c>
      <c r="L8" s="134" t="s">
        <v>99</v>
      </c>
      <c r="M8" s="135">
        <v>15.0</v>
      </c>
      <c r="N8" s="134" t="s">
        <v>47</v>
      </c>
      <c r="P8" s="151" t="s">
        <v>93</v>
      </c>
      <c r="Q8" s="140">
        <f>10</f>
        <v>10</v>
      </c>
      <c r="R8" s="141"/>
      <c r="S8" s="151" t="s">
        <v>77</v>
      </c>
      <c r="T8" s="152">
        <f>15</f>
        <v>15</v>
      </c>
      <c r="V8" s="143"/>
    </row>
    <row r="9">
      <c r="A9" s="138" t="s">
        <v>122</v>
      </c>
      <c r="B9" s="137" t="s">
        <v>52</v>
      </c>
      <c r="C9" s="135">
        <v>15.0</v>
      </c>
      <c r="D9" s="134" t="s">
        <v>95</v>
      </c>
      <c r="F9" s="138" t="s">
        <v>129</v>
      </c>
      <c r="G9" s="137" t="s">
        <v>79</v>
      </c>
      <c r="H9" s="135">
        <v>15.0</v>
      </c>
      <c r="I9" s="134" t="s">
        <v>95</v>
      </c>
      <c r="K9" s="148"/>
      <c r="L9" s="134"/>
      <c r="M9" s="135"/>
      <c r="N9" s="134"/>
      <c r="P9" s="139" t="s">
        <v>25</v>
      </c>
      <c r="Q9" s="140">
        <v>15.0</v>
      </c>
      <c r="R9" s="141"/>
      <c r="S9" s="139" t="s">
        <v>52</v>
      </c>
      <c r="T9" s="142">
        <v>30.0</v>
      </c>
      <c r="V9" s="143"/>
    </row>
    <row r="10">
      <c r="A10" s="133" t="s">
        <v>163</v>
      </c>
      <c r="B10" s="134" t="s">
        <v>27</v>
      </c>
      <c r="C10" s="135">
        <v>15.0</v>
      </c>
      <c r="D10" s="134" t="s">
        <v>47</v>
      </c>
      <c r="F10" s="138" t="s">
        <v>133</v>
      </c>
      <c r="G10" s="137" t="s">
        <v>77</v>
      </c>
      <c r="H10" s="135">
        <v>15.0</v>
      </c>
      <c r="I10" s="134" t="s">
        <v>47</v>
      </c>
      <c r="K10" s="148"/>
      <c r="L10" s="134"/>
      <c r="M10" s="135"/>
      <c r="N10" s="134"/>
      <c r="P10" s="139" t="s">
        <v>24</v>
      </c>
      <c r="Q10" s="140">
        <f>15+15</f>
        <v>30</v>
      </c>
      <c r="R10" s="141"/>
      <c r="S10" s="139" t="s">
        <v>27</v>
      </c>
      <c r="T10" s="142">
        <f>10+15+15+15</f>
        <v>55</v>
      </c>
      <c r="V10" s="143"/>
    </row>
    <row r="11">
      <c r="A11" s="153" t="s">
        <v>164</v>
      </c>
      <c r="B11" s="134" t="s">
        <v>52</v>
      </c>
      <c r="C11" s="135">
        <v>15.0</v>
      </c>
      <c r="D11" s="134" t="s">
        <v>24</v>
      </c>
      <c r="F11" s="154" t="s">
        <v>70</v>
      </c>
      <c r="G11" s="137" t="s">
        <v>16</v>
      </c>
      <c r="H11" s="135">
        <v>15.0</v>
      </c>
      <c r="I11" s="134" t="s">
        <v>25</v>
      </c>
      <c r="K11" s="148"/>
      <c r="L11" s="134"/>
      <c r="M11" s="135"/>
      <c r="N11" s="155"/>
      <c r="P11" s="156"/>
      <c r="Q11" s="157"/>
      <c r="R11" s="158"/>
      <c r="S11" s="156"/>
      <c r="T11" s="159"/>
    </row>
    <row r="12">
      <c r="K12" s="154"/>
      <c r="L12" s="160"/>
      <c r="M12" s="161"/>
      <c r="N12" s="134"/>
      <c r="P12" s="162"/>
      <c r="Q12" s="163"/>
      <c r="R12" s="141"/>
      <c r="S12" s="162"/>
      <c r="T12" s="164"/>
      <c r="V12" s="143"/>
    </row>
    <row r="13">
      <c r="A13" s="165"/>
      <c r="B13" s="165"/>
      <c r="C13" s="166"/>
      <c r="D13" s="167"/>
      <c r="E13" s="77"/>
      <c r="F13" s="165"/>
      <c r="G13" s="165"/>
      <c r="H13" s="168"/>
      <c r="I13" s="77"/>
      <c r="J13" s="77"/>
      <c r="K13" s="169"/>
      <c r="L13" s="165"/>
      <c r="M13" s="77"/>
      <c r="N13" s="77"/>
      <c r="O13" s="77"/>
      <c r="P13" s="77"/>
    </row>
    <row r="14">
      <c r="A14" s="93">
        <v>45323.0</v>
      </c>
      <c r="AD14" s="93"/>
    </row>
    <row r="15">
      <c r="D15" s="40"/>
      <c r="E15" s="75"/>
      <c r="H15" s="120"/>
    </row>
    <row r="16">
      <c r="A16" s="114" t="s">
        <v>165</v>
      </c>
      <c r="B16" s="6"/>
      <c r="C16" s="6"/>
      <c r="D16" s="7"/>
      <c r="E16" s="77"/>
      <c r="F16" s="114" t="s">
        <v>166</v>
      </c>
      <c r="G16" s="6"/>
      <c r="H16" s="6"/>
      <c r="I16" s="7"/>
      <c r="J16" s="77"/>
      <c r="K16" s="114" t="s">
        <v>167</v>
      </c>
      <c r="L16" s="6"/>
      <c r="M16" s="6"/>
      <c r="N16" s="7"/>
      <c r="P16" s="121" t="s">
        <v>151</v>
      </c>
      <c r="Q16" s="7"/>
      <c r="R16" s="170"/>
      <c r="S16" s="171" t="s">
        <v>152</v>
      </c>
      <c r="T16" s="7"/>
      <c r="V16" s="122"/>
      <c r="W16" s="122"/>
    </row>
    <row r="17" ht="19.5" customHeight="1">
      <c r="A17" s="124" t="s">
        <v>17</v>
      </c>
      <c r="B17" s="124" t="s">
        <v>153</v>
      </c>
      <c r="C17" s="124" t="s">
        <v>154</v>
      </c>
      <c r="D17" s="125" t="s">
        <v>155</v>
      </c>
      <c r="F17" s="126" t="s">
        <v>17</v>
      </c>
      <c r="G17" s="124" t="s">
        <v>153</v>
      </c>
      <c r="H17" s="127" t="s">
        <v>154</v>
      </c>
      <c r="I17" s="125" t="s">
        <v>155</v>
      </c>
      <c r="K17" s="124" t="s">
        <v>17</v>
      </c>
      <c r="L17" s="124" t="s">
        <v>153</v>
      </c>
      <c r="M17" s="124" t="s">
        <v>154</v>
      </c>
      <c r="N17" s="125" t="s">
        <v>155</v>
      </c>
      <c r="P17" s="128" t="s">
        <v>156</v>
      </c>
      <c r="Q17" s="129" t="s">
        <v>157</v>
      </c>
      <c r="R17" s="130"/>
      <c r="S17" s="172" t="s">
        <v>156</v>
      </c>
      <c r="T17" s="173" t="s">
        <v>158</v>
      </c>
      <c r="V17" s="122"/>
      <c r="W17" s="122"/>
    </row>
    <row r="18" ht="17.25" customHeight="1">
      <c r="A18" s="174" t="s">
        <v>159</v>
      </c>
      <c r="B18" s="175" t="s">
        <v>27</v>
      </c>
      <c r="C18" s="175">
        <v>5.0</v>
      </c>
      <c r="D18" s="175" t="s">
        <v>95</v>
      </c>
      <c r="F18" s="146" t="s">
        <v>39</v>
      </c>
      <c r="G18" s="137" t="s">
        <v>40</v>
      </c>
      <c r="H18" s="135">
        <v>15.0</v>
      </c>
      <c r="I18" s="134" t="s">
        <v>24</v>
      </c>
      <c r="K18" s="148" t="s">
        <v>168</v>
      </c>
      <c r="L18" s="134" t="s">
        <v>53</v>
      </c>
      <c r="M18" s="135">
        <v>15.0</v>
      </c>
      <c r="N18" s="134" t="s">
        <v>24</v>
      </c>
      <c r="P18" s="176" t="s">
        <v>169</v>
      </c>
      <c r="Q18" s="140">
        <v>20.0</v>
      </c>
      <c r="R18" s="141"/>
      <c r="S18" s="177" t="s">
        <v>27</v>
      </c>
      <c r="T18" s="178">
        <v>20.0</v>
      </c>
      <c r="V18" s="122"/>
      <c r="W18" s="122"/>
    </row>
    <row r="19">
      <c r="A19" s="179" t="s">
        <v>36</v>
      </c>
      <c r="B19" s="137" t="s">
        <v>40</v>
      </c>
      <c r="C19" s="135">
        <v>15.0</v>
      </c>
      <c r="D19" s="134" t="s">
        <v>24</v>
      </c>
      <c r="F19" s="138" t="s">
        <v>127</v>
      </c>
      <c r="G19" s="137" t="s">
        <v>53</v>
      </c>
      <c r="H19" s="135">
        <v>15.0</v>
      </c>
      <c r="I19" s="134" t="s">
        <v>24</v>
      </c>
      <c r="K19" s="148" t="s">
        <v>127</v>
      </c>
      <c r="L19" s="134" t="s">
        <v>40</v>
      </c>
      <c r="M19" s="135">
        <v>15.0</v>
      </c>
      <c r="N19" s="134" t="s">
        <v>24</v>
      </c>
      <c r="P19" s="139" t="s">
        <v>24</v>
      </c>
      <c r="Q19" s="140">
        <v>115.0</v>
      </c>
      <c r="R19" s="180"/>
      <c r="S19" s="177" t="s">
        <v>40</v>
      </c>
      <c r="T19" s="178">
        <v>60.0</v>
      </c>
      <c r="V19" s="122"/>
      <c r="W19" s="122"/>
    </row>
    <row r="20">
      <c r="A20" s="181" t="s">
        <v>39</v>
      </c>
      <c r="B20" s="137" t="s">
        <v>53</v>
      </c>
      <c r="C20" s="135">
        <v>10.0</v>
      </c>
      <c r="D20" s="134" t="s">
        <v>24</v>
      </c>
      <c r="F20" s="148" t="s">
        <v>68</v>
      </c>
      <c r="G20" s="134" t="s">
        <v>27</v>
      </c>
      <c r="H20" s="135">
        <v>15.0</v>
      </c>
      <c r="I20" s="134" t="s">
        <v>24</v>
      </c>
      <c r="K20" s="148"/>
      <c r="L20" s="134"/>
      <c r="M20" s="135"/>
      <c r="N20" s="155"/>
      <c r="P20" s="139"/>
      <c r="Q20" s="140"/>
      <c r="R20" s="180"/>
      <c r="S20" s="177" t="s">
        <v>53</v>
      </c>
      <c r="T20" s="178">
        <v>40.0</v>
      </c>
      <c r="V20" s="122"/>
      <c r="W20" s="122"/>
    </row>
    <row r="21">
      <c r="A21" s="144" t="s">
        <v>60</v>
      </c>
      <c r="B21" s="145" t="s">
        <v>40</v>
      </c>
      <c r="C21" s="135">
        <v>15.0</v>
      </c>
      <c r="D21" s="134" t="s">
        <v>24</v>
      </c>
      <c r="F21" s="150"/>
      <c r="G21" s="145"/>
      <c r="H21" s="135"/>
      <c r="I21" s="134"/>
      <c r="K21" s="150"/>
      <c r="L21" s="145"/>
      <c r="M21" s="135"/>
      <c r="N21" s="134"/>
      <c r="P21" s="151"/>
      <c r="Q21" s="140"/>
      <c r="R21" s="141"/>
      <c r="S21" s="182"/>
      <c r="T21" s="183"/>
      <c r="V21" s="122"/>
      <c r="W21" s="122"/>
    </row>
    <row r="22">
      <c r="A22" s="133"/>
      <c r="B22" s="134"/>
      <c r="C22" s="135"/>
      <c r="D22" s="134"/>
      <c r="F22" s="148"/>
      <c r="G22" s="134"/>
      <c r="H22" s="135"/>
      <c r="I22" s="134"/>
      <c r="K22" s="148"/>
      <c r="L22" s="134"/>
      <c r="M22" s="135"/>
      <c r="N22" s="134"/>
      <c r="P22" s="139"/>
      <c r="Q22" s="140"/>
      <c r="R22" s="141"/>
      <c r="S22" s="182"/>
      <c r="T22" s="183"/>
      <c r="V22" s="122"/>
      <c r="W22" s="122"/>
    </row>
    <row r="23">
      <c r="A23" s="133"/>
      <c r="B23" s="134"/>
      <c r="C23" s="135"/>
      <c r="D23" s="155"/>
      <c r="F23" s="148"/>
      <c r="G23" s="134"/>
      <c r="H23" s="135"/>
      <c r="I23" s="155"/>
      <c r="K23" s="148"/>
      <c r="L23" s="134"/>
      <c r="M23" s="135"/>
      <c r="N23" s="155"/>
      <c r="P23" s="139"/>
      <c r="Q23" s="140"/>
      <c r="R23" s="180"/>
      <c r="S23" s="182"/>
      <c r="T23" s="183"/>
      <c r="V23" s="122"/>
      <c r="W23" s="122"/>
    </row>
    <row r="24">
      <c r="A24" s="133"/>
      <c r="B24" s="155"/>
      <c r="C24" s="161"/>
      <c r="D24" s="134"/>
      <c r="F24" s="148"/>
      <c r="G24" s="155"/>
      <c r="H24" s="161"/>
      <c r="I24" s="134"/>
      <c r="K24" s="148"/>
      <c r="L24" s="155"/>
      <c r="M24" s="161"/>
      <c r="N24" s="134"/>
      <c r="P24" s="156"/>
      <c r="Q24" s="157"/>
      <c r="R24" s="141"/>
      <c r="S24" s="184"/>
      <c r="T24" s="185"/>
      <c r="V24" s="122"/>
      <c r="W24" s="122"/>
    </row>
    <row r="25">
      <c r="A25" s="153"/>
      <c r="B25" s="134"/>
      <c r="C25" s="135"/>
      <c r="D25" s="134"/>
      <c r="F25" s="186"/>
      <c r="G25" s="134"/>
      <c r="H25" s="135"/>
      <c r="I25" s="134"/>
      <c r="K25" s="186"/>
      <c r="L25" s="134"/>
      <c r="M25" s="135"/>
      <c r="N25" s="134"/>
      <c r="P25" s="162"/>
      <c r="Q25" s="163"/>
      <c r="R25" s="141"/>
      <c r="S25" s="187"/>
      <c r="T25" s="185"/>
      <c r="V25" s="122"/>
      <c r="W25" s="122"/>
    </row>
    <row r="26">
      <c r="A26" s="77"/>
      <c r="B26" s="77"/>
      <c r="C26" s="77"/>
      <c r="D26" s="75"/>
      <c r="E26" s="75"/>
      <c r="F26" s="75"/>
      <c r="G26" s="75"/>
      <c r="H26" s="188"/>
      <c r="I26" s="75"/>
      <c r="J26" s="75"/>
      <c r="K26" s="75"/>
      <c r="L26" s="75"/>
      <c r="M26" s="75"/>
      <c r="N26" s="75"/>
      <c r="O26" s="75"/>
    </row>
    <row r="27">
      <c r="A27" s="94">
        <v>45352.0</v>
      </c>
      <c r="AD27" s="94"/>
    </row>
    <row r="28">
      <c r="D28" s="40"/>
      <c r="E28" s="75"/>
      <c r="H28" s="120"/>
    </row>
    <row r="29">
      <c r="A29" s="114" t="s">
        <v>170</v>
      </c>
      <c r="B29" s="6"/>
      <c r="C29" s="6"/>
      <c r="D29" s="7"/>
      <c r="E29" s="77"/>
      <c r="F29" s="114" t="s">
        <v>171</v>
      </c>
      <c r="G29" s="6"/>
      <c r="H29" s="6"/>
      <c r="I29" s="7"/>
      <c r="J29" s="77"/>
      <c r="K29" s="114" t="s">
        <v>172</v>
      </c>
      <c r="L29" s="6"/>
      <c r="M29" s="6"/>
      <c r="N29" s="7"/>
      <c r="P29" s="114" t="s">
        <v>173</v>
      </c>
      <c r="Q29" s="6"/>
      <c r="R29" s="6"/>
      <c r="S29" s="7"/>
      <c r="U29" s="121" t="s">
        <v>151</v>
      </c>
      <c r="V29" s="7"/>
      <c r="W29" s="170"/>
      <c r="X29" s="171" t="s">
        <v>152</v>
      </c>
      <c r="Y29" s="7"/>
    </row>
    <row r="30">
      <c r="A30" s="126" t="s">
        <v>17</v>
      </c>
      <c r="B30" s="124" t="s">
        <v>153</v>
      </c>
      <c r="C30" s="127" t="s">
        <v>154</v>
      </c>
      <c r="D30" s="125" t="s">
        <v>155</v>
      </c>
      <c r="F30" s="126" t="s">
        <v>17</v>
      </c>
      <c r="G30" s="124" t="s">
        <v>153</v>
      </c>
      <c r="H30" s="124" t="s">
        <v>154</v>
      </c>
      <c r="I30" s="125" t="s">
        <v>155</v>
      </c>
      <c r="K30" s="124" t="s">
        <v>17</v>
      </c>
      <c r="L30" s="124" t="s">
        <v>153</v>
      </c>
      <c r="M30" s="124" t="s">
        <v>154</v>
      </c>
      <c r="N30" s="125" t="s">
        <v>155</v>
      </c>
      <c r="P30" s="124" t="s">
        <v>17</v>
      </c>
      <c r="Q30" s="124" t="s">
        <v>153</v>
      </c>
      <c r="R30" s="124" t="s">
        <v>154</v>
      </c>
      <c r="S30" s="125" t="s">
        <v>155</v>
      </c>
      <c r="U30" s="128" t="s">
        <v>156</v>
      </c>
      <c r="V30" s="129" t="s">
        <v>157</v>
      </c>
      <c r="W30" s="130"/>
      <c r="X30" s="172" t="s">
        <v>156</v>
      </c>
      <c r="Y30" s="173" t="s">
        <v>158</v>
      </c>
    </row>
    <row r="31">
      <c r="A31" s="189" t="s">
        <v>159</v>
      </c>
      <c r="B31" s="137" t="s">
        <v>24</v>
      </c>
      <c r="C31" s="135">
        <v>5.0</v>
      </c>
      <c r="D31" s="134" t="s">
        <v>95</v>
      </c>
      <c r="F31" s="136" t="s">
        <v>102</v>
      </c>
      <c r="G31" s="137" t="s">
        <v>79</v>
      </c>
      <c r="H31" s="135">
        <v>25.0</v>
      </c>
      <c r="I31" s="134" t="s">
        <v>99</v>
      </c>
      <c r="K31" s="148" t="s">
        <v>174</v>
      </c>
      <c r="L31" s="134" t="s">
        <v>77</v>
      </c>
      <c r="M31" s="135">
        <v>15.0</v>
      </c>
      <c r="N31" s="134" t="s">
        <v>106</v>
      </c>
      <c r="P31" s="148" t="s">
        <v>129</v>
      </c>
      <c r="Q31" s="134" t="s">
        <v>40</v>
      </c>
      <c r="R31" s="135">
        <v>30.0</v>
      </c>
      <c r="S31" s="134" t="s">
        <v>106</v>
      </c>
      <c r="U31" s="176"/>
      <c r="V31" s="140"/>
      <c r="W31" s="141"/>
      <c r="X31" s="177"/>
      <c r="Y31" s="178"/>
    </row>
    <row r="32">
      <c r="A32" s="179" t="s">
        <v>36</v>
      </c>
      <c r="B32" s="137" t="s">
        <v>40</v>
      </c>
      <c r="C32" s="135">
        <v>20.0</v>
      </c>
      <c r="D32" s="134" t="s">
        <v>95</v>
      </c>
      <c r="F32" s="138" t="s">
        <v>159</v>
      </c>
      <c r="G32" s="137" t="s">
        <v>24</v>
      </c>
      <c r="H32" s="135">
        <v>5.0</v>
      </c>
      <c r="I32" s="134" t="s">
        <v>47</v>
      </c>
      <c r="K32" s="148"/>
      <c r="L32" s="134"/>
      <c r="M32" s="135"/>
      <c r="N32" s="134"/>
      <c r="P32" s="148"/>
      <c r="Q32" s="134"/>
      <c r="R32" s="135"/>
      <c r="S32" s="155"/>
      <c r="U32" s="139"/>
      <c r="V32" s="140"/>
      <c r="W32" s="180"/>
      <c r="X32" s="177"/>
      <c r="Y32" s="178"/>
    </row>
    <row r="33">
      <c r="A33" s="181" t="s">
        <v>39</v>
      </c>
      <c r="B33" s="137" t="s">
        <v>77</v>
      </c>
      <c r="C33" s="135">
        <v>20.0</v>
      </c>
      <c r="D33" s="134" t="s">
        <v>107</v>
      </c>
      <c r="F33" s="190" t="s">
        <v>39</v>
      </c>
      <c r="G33" s="137" t="s">
        <v>40</v>
      </c>
      <c r="H33" s="135">
        <v>25.0</v>
      </c>
      <c r="I33" s="134" t="s">
        <v>24</v>
      </c>
      <c r="K33" s="148" t="s">
        <v>159</v>
      </c>
      <c r="L33" s="134" t="s">
        <v>33</v>
      </c>
      <c r="M33" s="135">
        <v>5.0</v>
      </c>
      <c r="N33" s="134" t="s">
        <v>107</v>
      </c>
      <c r="P33" s="148"/>
      <c r="Q33" s="134"/>
      <c r="R33" s="135"/>
      <c r="S33" s="155"/>
      <c r="U33" s="139"/>
      <c r="V33" s="140"/>
      <c r="W33" s="180"/>
      <c r="X33" s="177"/>
      <c r="Y33" s="178"/>
    </row>
    <row r="34">
      <c r="A34" s="181" t="s">
        <v>163</v>
      </c>
      <c r="B34" s="137" t="s">
        <v>77</v>
      </c>
      <c r="C34" s="135">
        <v>15.0</v>
      </c>
      <c r="D34" s="134" t="s">
        <v>107</v>
      </c>
      <c r="F34" s="138" t="s">
        <v>60</v>
      </c>
      <c r="G34" s="137" t="s">
        <v>15</v>
      </c>
      <c r="H34" s="135">
        <v>15.0</v>
      </c>
      <c r="I34" s="134" t="s">
        <v>24</v>
      </c>
      <c r="K34" s="150"/>
      <c r="L34" s="145"/>
      <c r="M34" s="135"/>
      <c r="N34" s="134"/>
      <c r="P34" s="150"/>
      <c r="Q34" s="145"/>
      <c r="R34" s="135"/>
      <c r="S34" s="134"/>
      <c r="U34" s="151"/>
      <c r="V34" s="140"/>
      <c r="W34" s="141"/>
      <c r="X34" s="182"/>
      <c r="Y34" s="183"/>
    </row>
    <row r="35">
      <c r="A35" s="179" t="s">
        <v>175</v>
      </c>
      <c r="B35" s="137" t="s">
        <v>16</v>
      </c>
      <c r="C35" s="135">
        <v>15.0</v>
      </c>
      <c r="D35" s="134" t="s">
        <v>106</v>
      </c>
      <c r="F35" s="138" t="s">
        <v>64</v>
      </c>
      <c r="G35" s="137" t="s">
        <v>30</v>
      </c>
      <c r="H35" s="135">
        <v>15.0</v>
      </c>
      <c r="I35" s="134" t="s">
        <v>106</v>
      </c>
      <c r="K35" s="148"/>
      <c r="L35" s="134"/>
      <c r="M35" s="135"/>
      <c r="N35" s="134"/>
      <c r="P35" s="148"/>
      <c r="Q35" s="134"/>
      <c r="R35" s="135"/>
      <c r="S35" s="134"/>
      <c r="U35" s="139"/>
      <c r="V35" s="140"/>
      <c r="W35" s="141"/>
      <c r="X35" s="182"/>
      <c r="Y35" s="183"/>
    </row>
    <row r="36">
      <c r="A36" s="148" t="s">
        <v>102</v>
      </c>
      <c r="B36" s="134" t="s">
        <v>79</v>
      </c>
      <c r="C36" s="135">
        <v>20.0</v>
      </c>
      <c r="D36" s="134" t="s">
        <v>24</v>
      </c>
      <c r="F36" s="138" t="s">
        <v>133</v>
      </c>
      <c r="G36" s="137" t="s">
        <v>27</v>
      </c>
      <c r="H36" s="135">
        <v>15.0</v>
      </c>
      <c r="I36" s="134" t="s">
        <v>107</v>
      </c>
      <c r="K36" s="148"/>
      <c r="L36" s="134"/>
      <c r="M36" s="135"/>
      <c r="N36" s="155"/>
      <c r="P36" s="148"/>
      <c r="Q36" s="134"/>
      <c r="R36" s="135"/>
      <c r="S36" s="155"/>
      <c r="U36" s="139"/>
      <c r="V36" s="140"/>
      <c r="W36" s="180"/>
      <c r="X36" s="182"/>
      <c r="Y36" s="183"/>
    </row>
    <row r="37">
      <c r="A37" s="148" t="s">
        <v>159</v>
      </c>
      <c r="B37" s="134" t="s">
        <v>79</v>
      </c>
      <c r="C37" s="135">
        <v>20.0</v>
      </c>
      <c r="D37" s="134" t="s">
        <v>24</v>
      </c>
      <c r="F37" s="138" t="s">
        <v>70</v>
      </c>
      <c r="G37" s="137" t="s">
        <v>79</v>
      </c>
      <c r="H37" s="135">
        <v>5.0</v>
      </c>
      <c r="I37" s="134" t="s">
        <v>24</v>
      </c>
      <c r="K37" s="148"/>
      <c r="L37" s="155"/>
      <c r="M37" s="161"/>
      <c r="N37" s="134"/>
      <c r="P37" s="148"/>
      <c r="Q37" s="155"/>
      <c r="R37" s="161"/>
      <c r="S37" s="134"/>
      <c r="U37" s="156"/>
      <c r="V37" s="157"/>
      <c r="W37" s="141"/>
      <c r="X37" s="184"/>
      <c r="Y37" s="185"/>
    </row>
    <row r="38">
      <c r="F38" s="186" t="s">
        <v>72</v>
      </c>
      <c r="G38" s="134" t="s">
        <v>53</v>
      </c>
      <c r="H38" s="135">
        <v>15.0</v>
      </c>
      <c r="I38" s="134" t="s">
        <v>47</v>
      </c>
      <c r="K38" s="186"/>
      <c r="L38" s="134"/>
      <c r="M38" s="135"/>
      <c r="N38" s="134"/>
      <c r="P38" s="186"/>
      <c r="Q38" s="134"/>
      <c r="R38" s="135"/>
      <c r="S38" s="134"/>
      <c r="U38" s="162"/>
      <c r="V38" s="163"/>
      <c r="W38" s="141"/>
      <c r="X38" s="187"/>
      <c r="Y38" s="185"/>
    </row>
    <row r="39">
      <c r="A39" s="165"/>
      <c r="B39" s="165"/>
      <c r="C39" s="165"/>
      <c r="D39" s="75"/>
      <c r="E39" s="75"/>
      <c r="F39" s="75"/>
      <c r="G39" s="75"/>
      <c r="H39" s="188"/>
      <c r="I39" s="75"/>
      <c r="J39" s="75"/>
      <c r="K39" s="75"/>
      <c r="L39" s="75"/>
      <c r="M39" s="75"/>
      <c r="N39" s="75"/>
      <c r="O39" s="75"/>
    </row>
    <row r="40">
      <c r="A40" s="99">
        <v>45383.0</v>
      </c>
      <c r="AD40" s="99"/>
    </row>
    <row r="41">
      <c r="D41" s="40"/>
      <c r="E41" s="75"/>
      <c r="H41" s="120"/>
    </row>
    <row r="42">
      <c r="A42" s="114" t="s">
        <v>176</v>
      </c>
      <c r="B42" s="6"/>
      <c r="C42" s="6"/>
      <c r="D42" s="7"/>
      <c r="E42" s="77"/>
      <c r="F42" s="114" t="s">
        <v>177</v>
      </c>
      <c r="G42" s="6"/>
      <c r="H42" s="6"/>
      <c r="I42" s="7"/>
      <c r="J42" s="77"/>
      <c r="K42" s="114" t="s">
        <v>178</v>
      </c>
      <c r="L42" s="6"/>
      <c r="M42" s="6"/>
      <c r="N42" s="7"/>
      <c r="O42" s="77"/>
      <c r="P42" s="114" t="s">
        <v>179</v>
      </c>
      <c r="Q42" s="6"/>
      <c r="R42" s="6"/>
      <c r="S42" s="7"/>
      <c r="U42" s="121" t="s">
        <v>151</v>
      </c>
      <c r="V42" s="7"/>
      <c r="W42" s="170"/>
      <c r="X42" s="171" t="s">
        <v>152</v>
      </c>
      <c r="Y42" s="7"/>
    </row>
    <row r="43">
      <c r="A43" s="124" t="s">
        <v>17</v>
      </c>
      <c r="B43" s="124" t="s">
        <v>153</v>
      </c>
      <c r="C43" s="124" t="s">
        <v>154</v>
      </c>
      <c r="D43" s="125" t="s">
        <v>155</v>
      </c>
      <c r="F43" s="124" t="s">
        <v>17</v>
      </c>
      <c r="G43" s="124" t="s">
        <v>153</v>
      </c>
      <c r="H43" s="127" t="s">
        <v>154</v>
      </c>
      <c r="I43" s="125" t="s">
        <v>155</v>
      </c>
      <c r="K43" s="124" t="s">
        <v>17</v>
      </c>
      <c r="L43" s="124" t="s">
        <v>153</v>
      </c>
      <c r="M43" s="124" t="s">
        <v>154</v>
      </c>
      <c r="N43" s="125" t="s">
        <v>155</v>
      </c>
      <c r="O43" s="77"/>
      <c r="P43" s="124" t="s">
        <v>17</v>
      </c>
      <c r="Q43" s="124" t="s">
        <v>153</v>
      </c>
      <c r="R43" s="124" t="s">
        <v>154</v>
      </c>
      <c r="S43" s="125" t="s">
        <v>155</v>
      </c>
      <c r="U43" s="128" t="s">
        <v>156</v>
      </c>
      <c r="V43" s="129" t="s">
        <v>157</v>
      </c>
      <c r="W43" s="130"/>
      <c r="X43" s="172" t="s">
        <v>156</v>
      </c>
      <c r="Y43" s="173" t="s">
        <v>158</v>
      </c>
    </row>
    <row r="44">
      <c r="A44" s="133" t="s">
        <v>159</v>
      </c>
      <c r="B44" s="134" t="s">
        <v>24</v>
      </c>
      <c r="C44" s="135">
        <v>5.0</v>
      </c>
      <c r="D44" s="134" t="s">
        <v>25</v>
      </c>
      <c r="F44" s="148" t="s">
        <v>180</v>
      </c>
      <c r="G44" s="134" t="s">
        <v>52</v>
      </c>
      <c r="H44" s="135">
        <v>15.0</v>
      </c>
      <c r="I44" s="134" t="s">
        <v>24</v>
      </c>
      <c r="K44" s="148" t="s">
        <v>159</v>
      </c>
      <c r="L44" s="134" t="s">
        <v>93</v>
      </c>
      <c r="M44" s="135">
        <v>5.0</v>
      </c>
      <c r="N44" s="134" t="s">
        <v>95</v>
      </c>
      <c r="O44" s="77"/>
      <c r="P44" s="148" t="s">
        <v>159</v>
      </c>
      <c r="Q44" s="134" t="s">
        <v>53</v>
      </c>
      <c r="R44" s="135">
        <v>20.0</v>
      </c>
      <c r="S44" s="134" t="s">
        <v>24</v>
      </c>
      <c r="U44" s="176"/>
      <c r="V44" s="140"/>
      <c r="W44" s="141"/>
      <c r="X44" s="177"/>
      <c r="Y44" s="178"/>
    </row>
    <row r="45">
      <c r="A45" s="133" t="s">
        <v>136</v>
      </c>
      <c r="B45" s="134" t="s">
        <v>79</v>
      </c>
      <c r="C45" s="135">
        <v>30.0</v>
      </c>
      <c r="D45" s="134" t="s">
        <v>47</v>
      </c>
      <c r="F45" s="148" t="s">
        <v>168</v>
      </c>
      <c r="G45" s="134" t="s">
        <v>27</v>
      </c>
      <c r="H45" s="135">
        <v>30.0</v>
      </c>
      <c r="I45" s="134" t="s">
        <v>24</v>
      </c>
      <c r="K45" s="148" t="s">
        <v>181</v>
      </c>
      <c r="L45" s="134" t="s">
        <v>30</v>
      </c>
      <c r="M45" s="135">
        <v>5.0</v>
      </c>
      <c r="N45" s="134" t="s">
        <v>15</v>
      </c>
      <c r="O45" s="77"/>
      <c r="P45" s="148" t="s">
        <v>159</v>
      </c>
      <c r="Q45" s="134" t="s">
        <v>106</v>
      </c>
      <c r="R45" s="135">
        <v>10.0</v>
      </c>
      <c r="S45" s="134" t="s">
        <v>24</v>
      </c>
      <c r="U45" s="139"/>
      <c r="V45" s="140"/>
      <c r="W45" s="180"/>
      <c r="X45" s="177"/>
      <c r="Y45" s="178"/>
    </row>
    <row r="46">
      <c r="A46" s="133"/>
      <c r="B46" s="134"/>
      <c r="C46" s="135"/>
      <c r="D46" s="155"/>
      <c r="F46" s="148" t="s">
        <v>182</v>
      </c>
      <c r="G46" s="134" t="s">
        <v>107</v>
      </c>
      <c r="H46" s="135">
        <v>15.0</v>
      </c>
      <c r="I46" s="134" t="s">
        <v>24</v>
      </c>
      <c r="K46" s="148" t="s">
        <v>183</v>
      </c>
      <c r="L46" s="134" t="s">
        <v>77</v>
      </c>
      <c r="M46" s="135">
        <v>15.0</v>
      </c>
      <c r="N46" s="134" t="s">
        <v>184</v>
      </c>
      <c r="O46" s="77"/>
      <c r="P46" s="148" t="s">
        <v>159</v>
      </c>
      <c r="Q46" s="134" t="s">
        <v>107</v>
      </c>
      <c r="R46" s="135">
        <v>10.0</v>
      </c>
      <c r="S46" s="134" t="s">
        <v>24</v>
      </c>
      <c r="U46" s="139"/>
      <c r="V46" s="140"/>
      <c r="W46" s="180"/>
      <c r="X46" s="177"/>
      <c r="Y46" s="178"/>
    </row>
    <row r="47">
      <c r="A47" s="144"/>
      <c r="B47" s="145"/>
      <c r="C47" s="135"/>
      <c r="D47" s="134"/>
      <c r="F47" s="150" t="s">
        <v>102</v>
      </c>
      <c r="G47" s="145" t="s">
        <v>79</v>
      </c>
      <c r="H47" s="135">
        <v>30.0</v>
      </c>
      <c r="I47" s="134" t="s">
        <v>47</v>
      </c>
      <c r="K47" s="150" t="s">
        <v>185</v>
      </c>
      <c r="L47" s="145" t="s">
        <v>79</v>
      </c>
      <c r="M47" s="135">
        <v>15.0</v>
      </c>
      <c r="N47" s="134" t="s">
        <v>184</v>
      </c>
      <c r="O47" s="77"/>
      <c r="P47" s="148" t="s">
        <v>159</v>
      </c>
      <c r="Q47" s="145" t="s">
        <v>77</v>
      </c>
      <c r="R47" s="135">
        <v>15.0</v>
      </c>
      <c r="S47" s="134" t="s">
        <v>24</v>
      </c>
      <c r="U47" s="151"/>
      <c r="V47" s="140"/>
      <c r="W47" s="141"/>
      <c r="X47" s="182"/>
      <c r="Y47" s="183"/>
    </row>
    <row r="48">
      <c r="A48" s="133"/>
      <c r="B48" s="134"/>
      <c r="C48" s="135"/>
      <c r="D48" s="134"/>
      <c r="F48" s="148" t="s">
        <v>174</v>
      </c>
      <c r="G48" s="134" t="s">
        <v>27</v>
      </c>
      <c r="H48" s="135">
        <v>20.0</v>
      </c>
      <c r="I48" s="134" t="s">
        <v>47</v>
      </c>
      <c r="K48" s="148" t="s">
        <v>186</v>
      </c>
      <c r="L48" s="134" t="s">
        <v>187</v>
      </c>
      <c r="M48" s="135">
        <v>15.0</v>
      </c>
      <c r="N48" s="134" t="s">
        <v>184</v>
      </c>
      <c r="O48" s="77"/>
      <c r="P48" s="148" t="s">
        <v>159</v>
      </c>
      <c r="Q48" s="134" t="s">
        <v>16</v>
      </c>
      <c r="R48" s="135">
        <v>10.0</v>
      </c>
      <c r="S48" s="134" t="s">
        <v>24</v>
      </c>
      <c r="U48" s="139"/>
      <c r="V48" s="140"/>
      <c r="W48" s="141"/>
      <c r="X48" s="182"/>
      <c r="Y48" s="183"/>
    </row>
    <row r="49">
      <c r="A49" s="133"/>
      <c r="B49" s="134"/>
      <c r="C49" s="135"/>
      <c r="D49" s="155"/>
      <c r="F49" s="148" t="s">
        <v>188</v>
      </c>
      <c r="G49" s="134" t="s">
        <v>16</v>
      </c>
      <c r="H49" s="135">
        <v>15.0</v>
      </c>
      <c r="I49" s="134" t="s">
        <v>47</v>
      </c>
      <c r="K49" s="148" t="s">
        <v>189</v>
      </c>
      <c r="L49" s="134" t="s">
        <v>27</v>
      </c>
      <c r="M49" s="135">
        <v>25.0</v>
      </c>
      <c r="N49" s="134" t="s">
        <v>24</v>
      </c>
      <c r="O49" s="77"/>
      <c r="P49" s="148" t="s">
        <v>159</v>
      </c>
      <c r="Q49" s="134" t="s">
        <v>35</v>
      </c>
      <c r="R49" s="135">
        <v>10.0</v>
      </c>
      <c r="S49" s="134" t="s">
        <v>24</v>
      </c>
      <c r="U49" s="139"/>
      <c r="V49" s="140"/>
      <c r="W49" s="180"/>
      <c r="X49" s="182"/>
      <c r="Y49" s="183"/>
    </row>
    <row r="50">
      <c r="A50" s="133"/>
      <c r="B50" s="155"/>
      <c r="C50" s="161"/>
      <c r="D50" s="134"/>
      <c r="F50" s="148"/>
      <c r="G50" s="134"/>
      <c r="H50" s="135"/>
      <c r="I50" s="134"/>
      <c r="K50" s="148" t="s">
        <v>168</v>
      </c>
      <c r="L50" s="134" t="s">
        <v>52</v>
      </c>
      <c r="M50" s="135">
        <v>20.0</v>
      </c>
      <c r="N50" s="134" t="s">
        <v>24</v>
      </c>
      <c r="O50" s="77"/>
      <c r="P50" s="148" t="s">
        <v>159</v>
      </c>
      <c r="Q50" s="134" t="s">
        <v>79</v>
      </c>
      <c r="R50" s="135">
        <v>20.0</v>
      </c>
      <c r="S50" s="134" t="s">
        <v>24</v>
      </c>
      <c r="U50" s="156"/>
      <c r="V50" s="157"/>
      <c r="W50" s="141"/>
      <c r="X50" s="184"/>
      <c r="Y50" s="185"/>
    </row>
    <row r="51">
      <c r="A51" s="133"/>
      <c r="B51" s="134"/>
      <c r="C51" s="135"/>
      <c r="D51" s="134"/>
      <c r="F51" s="148"/>
      <c r="G51" s="134"/>
      <c r="H51" s="135"/>
      <c r="I51" s="134"/>
      <c r="K51" s="148"/>
      <c r="L51" s="134"/>
      <c r="M51" s="135"/>
      <c r="N51" s="134"/>
      <c r="O51" s="77"/>
      <c r="P51" s="148" t="s">
        <v>159</v>
      </c>
      <c r="Q51" s="134" t="s">
        <v>52</v>
      </c>
      <c r="R51" s="135">
        <v>20.0</v>
      </c>
      <c r="S51" s="134" t="s">
        <v>24</v>
      </c>
      <c r="U51" s="139"/>
      <c r="V51" s="163"/>
      <c r="W51" s="141"/>
      <c r="X51" s="184"/>
      <c r="Y51" s="185"/>
    </row>
    <row r="52">
      <c r="A52" s="133"/>
      <c r="B52" s="134"/>
      <c r="C52" s="135"/>
      <c r="D52" s="134"/>
      <c r="F52" s="148"/>
      <c r="G52" s="134"/>
      <c r="H52" s="135"/>
      <c r="I52" s="134"/>
      <c r="K52" s="148"/>
      <c r="L52" s="134"/>
      <c r="M52" s="135"/>
      <c r="N52" s="134"/>
      <c r="O52" s="77"/>
      <c r="P52" s="148" t="s">
        <v>159</v>
      </c>
      <c r="Q52" s="134" t="s">
        <v>40</v>
      </c>
      <c r="R52" s="135">
        <v>10.0</v>
      </c>
      <c r="S52" s="134" t="s">
        <v>24</v>
      </c>
      <c r="U52" s="139"/>
      <c r="V52" s="163"/>
      <c r="W52" s="141"/>
      <c r="X52" s="184"/>
      <c r="Y52" s="185"/>
    </row>
    <row r="53">
      <c r="A53" s="133"/>
      <c r="B53" s="134"/>
      <c r="C53" s="135"/>
      <c r="D53" s="134"/>
      <c r="F53" s="148"/>
      <c r="G53" s="134"/>
      <c r="H53" s="135"/>
      <c r="I53" s="134"/>
      <c r="K53" s="148"/>
      <c r="L53" s="134"/>
      <c r="M53" s="135"/>
      <c r="N53" s="134"/>
      <c r="O53" s="77"/>
      <c r="P53" s="148" t="s">
        <v>190</v>
      </c>
      <c r="Q53" s="134" t="s">
        <v>52</v>
      </c>
      <c r="R53" s="135">
        <v>25.0</v>
      </c>
      <c r="S53" s="134" t="s">
        <v>24</v>
      </c>
      <c r="U53" s="139"/>
      <c r="V53" s="163"/>
      <c r="W53" s="141"/>
      <c r="X53" s="184"/>
      <c r="Y53" s="185"/>
    </row>
    <row r="54">
      <c r="A54" s="133"/>
      <c r="B54" s="134"/>
      <c r="C54" s="135"/>
      <c r="D54" s="134"/>
      <c r="F54" s="148"/>
      <c r="G54" s="134"/>
      <c r="H54" s="135"/>
      <c r="I54" s="134"/>
      <c r="K54" s="148"/>
      <c r="L54" s="134"/>
      <c r="M54" s="135"/>
      <c r="N54" s="134"/>
      <c r="O54" s="77"/>
      <c r="P54" s="148" t="s">
        <v>191</v>
      </c>
      <c r="Q54" s="134" t="s">
        <v>79</v>
      </c>
      <c r="R54" s="135">
        <v>30.0</v>
      </c>
      <c r="S54" s="134" t="s">
        <v>47</v>
      </c>
      <c r="U54" s="139"/>
      <c r="V54" s="163"/>
      <c r="W54" s="141"/>
      <c r="X54" s="184"/>
      <c r="Y54" s="185"/>
    </row>
    <row r="55">
      <c r="A55" s="133"/>
      <c r="B55" s="134"/>
      <c r="C55" s="135"/>
      <c r="D55" s="134"/>
      <c r="F55" s="148"/>
      <c r="G55" s="134"/>
      <c r="H55" s="135"/>
      <c r="I55" s="134"/>
      <c r="K55" s="148"/>
      <c r="L55" s="134"/>
      <c r="M55" s="135"/>
      <c r="N55" s="134"/>
      <c r="O55" s="77"/>
      <c r="P55" s="148" t="s">
        <v>192</v>
      </c>
      <c r="Q55" s="134" t="s">
        <v>40</v>
      </c>
      <c r="R55" s="135">
        <v>30.0</v>
      </c>
      <c r="S55" s="134"/>
      <c r="U55" s="139"/>
      <c r="V55" s="163"/>
      <c r="W55" s="141"/>
      <c r="X55" s="184"/>
      <c r="Y55" s="185"/>
    </row>
    <row r="56">
      <c r="A56" s="133"/>
      <c r="B56" s="134"/>
      <c r="C56" s="135"/>
      <c r="D56" s="134"/>
      <c r="F56" s="148"/>
      <c r="G56" s="134"/>
      <c r="H56" s="135"/>
      <c r="I56" s="134"/>
      <c r="K56" s="148"/>
      <c r="L56" s="134"/>
      <c r="M56" s="135"/>
      <c r="N56" s="134"/>
      <c r="O56" s="77"/>
      <c r="P56" s="148"/>
      <c r="Q56" s="134"/>
      <c r="R56" s="135"/>
      <c r="S56" s="134"/>
      <c r="U56" s="139"/>
      <c r="V56" s="163"/>
      <c r="W56" s="141"/>
      <c r="X56" s="184"/>
      <c r="Y56" s="185"/>
    </row>
    <row r="57">
      <c r="A57" s="153"/>
      <c r="B57" s="134"/>
      <c r="C57" s="135"/>
      <c r="D57" s="134"/>
      <c r="F57" s="186"/>
      <c r="G57" s="134"/>
      <c r="H57" s="135"/>
      <c r="I57" s="134"/>
      <c r="K57" s="186"/>
      <c r="L57" s="134"/>
      <c r="M57" s="135"/>
      <c r="N57" s="134"/>
      <c r="O57" s="77"/>
      <c r="P57" s="186"/>
      <c r="Q57" s="134"/>
      <c r="R57" s="135"/>
      <c r="S57" s="134"/>
      <c r="U57" s="162"/>
      <c r="V57" s="163"/>
      <c r="W57" s="141"/>
      <c r="X57" s="187"/>
      <c r="Y57" s="185"/>
    </row>
    <row r="58">
      <c r="A58" s="75"/>
      <c r="B58" s="75"/>
      <c r="C58" s="191"/>
      <c r="D58" s="75"/>
      <c r="E58" s="75"/>
      <c r="F58" s="75"/>
      <c r="G58" s="75"/>
      <c r="H58" s="188"/>
      <c r="I58" s="75"/>
      <c r="J58" s="75"/>
      <c r="K58" s="75"/>
      <c r="L58" s="75"/>
      <c r="M58" s="75"/>
      <c r="N58" s="75"/>
      <c r="O58" s="75"/>
    </row>
    <row r="59">
      <c r="A59" s="99">
        <v>45416.0</v>
      </c>
      <c r="AD59" s="99"/>
    </row>
    <row r="60">
      <c r="D60" s="40"/>
      <c r="E60" s="75"/>
      <c r="H60" s="120"/>
    </row>
    <row r="61">
      <c r="A61" s="114" t="s">
        <v>193</v>
      </c>
      <c r="B61" s="6"/>
      <c r="C61" s="6"/>
      <c r="D61" s="7"/>
      <c r="E61" s="77"/>
      <c r="F61" s="114" t="s">
        <v>194</v>
      </c>
      <c r="G61" s="6"/>
      <c r="H61" s="6"/>
      <c r="I61" s="7"/>
      <c r="J61" s="77"/>
      <c r="K61" s="114" t="s">
        <v>195</v>
      </c>
      <c r="L61" s="6"/>
      <c r="M61" s="6"/>
      <c r="N61" s="7"/>
      <c r="O61" s="77"/>
      <c r="P61" s="114" t="s">
        <v>196</v>
      </c>
      <c r="Q61" s="6"/>
      <c r="R61" s="6"/>
      <c r="S61" s="7"/>
      <c r="U61" s="121" t="s">
        <v>151</v>
      </c>
      <c r="V61" s="7"/>
      <c r="W61" s="170"/>
      <c r="X61" s="171" t="s">
        <v>152</v>
      </c>
      <c r="Y61" s="7"/>
    </row>
    <row r="62">
      <c r="A62" s="124" t="s">
        <v>17</v>
      </c>
      <c r="B62" s="124" t="s">
        <v>153</v>
      </c>
      <c r="C62" s="124" t="s">
        <v>154</v>
      </c>
      <c r="D62" s="125" t="s">
        <v>155</v>
      </c>
      <c r="F62" s="124" t="s">
        <v>17</v>
      </c>
      <c r="G62" s="124" t="s">
        <v>153</v>
      </c>
      <c r="H62" s="127" t="s">
        <v>154</v>
      </c>
      <c r="I62" s="125" t="s">
        <v>155</v>
      </c>
      <c r="K62" s="124" t="s">
        <v>17</v>
      </c>
      <c r="L62" s="124" t="s">
        <v>153</v>
      </c>
      <c r="M62" s="124" t="s">
        <v>154</v>
      </c>
      <c r="N62" s="125" t="s">
        <v>155</v>
      </c>
      <c r="P62" s="124" t="s">
        <v>17</v>
      </c>
      <c r="Q62" s="124" t="s">
        <v>153</v>
      </c>
      <c r="R62" s="124" t="s">
        <v>154</v>
      </c>
      <c r="S62" s="125" t="s">
        <v>155</v>
      </c>
      <c r="U62" s="128" t="s">
        <v>156</v>
      </c>
      <c r="V62" s="129" t="s">
        <v>157</v>
      </c>
      <c r="W62" s="130"/>
      <c r="X62" s="172" t="s">
        <v>156</v>
      </c>
      <c r="Y62" s="173" t="s">
        <v>158</v>
      </c>
    </row>
    <row r="63">
      <c r="A63" s="192" t="s">
        <v>28</v>
      </c>
      <c r="B63" s="134" t="s">
        <v>15</v>
      </c>
      <c r="C63" s="135">
        <v>5.0</v>
      </c>
      <c r="D63" s="134" t="s">
        <v>24</v>
      </c>
      <c r="F63" s="192" t="s">
        <v>28</v>
      </c>
      <c r="G63" s="134" t="s">
        <v>15</v>
      </c>
      <c r="H63" s="135">
        <v>10.0</v>
      </c>
      <c r="I63" s="134" t="s">
        <v>24</v>
      </c>
      <c r="K63" s="148" t="s">
        <v>197</v>
      </c>
      <c r="L63" s="134"/>
      <c r="M63" s="135"/>
      <c r="N63" s="134"/>
      <c r="P63" s="148" t="s">
        <v>31</v>
      </c>
      <c r="Q63" s="134" t="s">
        <v>40</v>
      </c>
      <c r="R63" s="135">
        <v>30.0</v>
      </c>
      <c r="S63" s="134" t="s">
        <v>24</v>
      </c>
      <c r="U63" s="176"/>
      <c r="V63" s="140"/>
      <c r="W63" s="141"/>
      <c r="X63" s="177"/>
      <c r="Y63" s="178"/>
    </row>
    <row r="64">
      <c r="A64" s="133" t="s">
        <v>198</v>
      </c>
      <c r="B64" s="134" t="s">
        <v>24</v>
      </c>
      <c r="C64" s="135">
        <v>40.0</v>
      </c>
      <c r="D64" s="134" t="s">
        <v>47</v>
      </c>
      <c r="F64" s="192" t="s">
        <v>31</v>
      </c>
      <c r="G64" s="134" t="s">
        <v>52</v>
      </c>
      <c r="H64" s="135">
        <v>30.0</v>
      </c>
      <c r="I64" s="134" t="s">
        <v>24</v>
      </c>
      <c r="K64" s="192"/>
      <c r="L64" s="134"/>
      <c r="M64" s="135"/>
      <c r="N64" s="134"/>
      <c r="P64" s="148" t="s">
        <v>36</v>
      </c>
      <c r="Q64" s="134" t="s">
        <v>27</v>
      </c>
      <c r="R64" s="135">
        <v>30.0</v>
      </c>
      <c r="S64" s="134" t="s">
        <v>24</v>
      </c>
      <c r="U64" s="139"/>
      <c r="V64" s="140"/>
      <c r="W64" s="180"/>
      <c r="X64" s="177"/>
      <c r="Y64" s="178"/>
    </row>
    <row r="65">
      <c r="A65" s="133"/>
      <c r="B65" s="134"/>
      <c r="C65" s="135"/>
      <c r="D65" s="155"/>
      <c r="F65" s="192" t="s">
        <v>36</v>
      </c>
      <c r="G65" s="134" t="s">
        <v>40</v>
      </c>
      <c r="H65" s="135">
        <v>30.0</v>
      </c>
      <c r="I65" s="134" t="s">
        <v>107</v>
      </c>
      <c r="K65" s="192"/>
      <c r="L65" s="134"/>
      <c r="M65" s="135"/>
      <c r="N65" s="134"/>
      <c r="P65" s="148" t="s">
        <v>39</v>
      </c>
      <c r="Q65" s="134" t="s">
        <v>106</v>
      </c>
      <c r="R65" s="135">
        <v>5.0</v>
      </c>
      <c r="S65" s="134" t="s">
        <v>24</v>
      </c>
      <c r="U65" s="139"/>
      <c r="V65" s="140"/>
      <c r="W65" s="180"/>
      <c r="X65" s="177"/>
      <c r="Y65" s="178"/>
    </row>
    <row r="66">
      <c r="A66" s="144"/>
      <c r="B66" s="145"/>
      <c r="C66" s="135"/>
      <c r="D66" s="134"/>
      <c r="F66" s="193" t="s">
        <v>39</v>
      </c>
      <c r="G66" s="145" t="s">
        <v>27</v>
      </c>
      <c r="H66" s="135">
        <v>30.0</v>
      </c>
      <c r="I66" s="134" t="s">
        <v>106</v>
      </c>
      <c r="K66" s="193"/>
      <c r="L66" s="145"/>
      <c r="M66" s="135"/>
      <c r="N66" s="134"/>
      <c r="P66" s="150" t="s">
        <v>102</v>
      </c>
      <c r="Q66" s="145" t="s">
        <v>79</v>
      </c>
      <c r="R66" s="135">
        <v>30.0</v>
      </c>
      <c r="S66" s="134" t="s">
        <v>24</v>
      </c>
      <c r="U66" s="151"/>
      <c r="V66" s="140"/>
      <c r="W66" s="141"/>
      <c r="X66" s="182"/>
      <c r="Y66" s="183"/>
    </row>
    <row r="67">
      <c r="A67" s="133"/>
      <c r="B67" s="134"/>
      <c r="C67" s="135"/>
      <c r="D67" s="134"/>
      <c r="F67" s="192" t="s">
        <v>102</v>
      </c>
      <c r="G67" s="134" t="s">
        <v>79</v>
      </c>
      <c r="H67" s="135">
        <v>30.0</v>
      </c>
      <c r="I67" s="134" t="s">
        <v>24</v>
      </c>
      <c r="K67" s="192"/>
      <c r="L67" s="134"/>
      <c r="M67" s="135"/>
      <c r="N67" s="134"/>
      <c r="P67" s="148" t="s">
        <v>199</v>
      </c>
      <c r="Q67" s="134" t="s">
        <v>25</v>
      </c>
      <c r="R67" s="135">
        <v>10.0</v>
      </c>
      <c r="S67" s="134" t="s">
        <v>24</v>
      </c>
      <c r="U67" s="139"/>
      <c r="V67" s="140"/>
      <c r="W67" s="141"/>
      <c r="X67" s="182"/>
      <c r="Y67" s="183"/>
    </row>
    <row r="68">
      <c r="A68" s="133"/>
      <c r="B68" s="134"/>
      <c r="C68" s="135"/>
      <c r="D68" s="155"/>
      <c r="F68" s="192" t="s">
        <v>51</v>
      </c>
      <c r="G68" s="134" t="s">
        <v>16</v>
      </c>
      <c r="H68" s="135">
        <v>15.0</v>
      </c>
      <c r="I68" s="134" t="s">
        <v>24</v>
      </c>
      <c r="K68" s="192"/>
      <c r="L68" s="134"/>
      <c r="M68" s="135"/>
      <c r="N68" s="134"/>
      <c r="P68" s="148" t="s">
        <v>129</v>
      </c>
      <c r="Q68" s="134" t="s">
        <v>52</v>
      </c>
      <c r="R68" s="135">
        <v>30.0</v>
      </c>
      <c r="S68" s="134" t="s">
        <v>24</v>
      </c>
      <c r="U68" s="139"/>
      <c r="V68" s="140"/>
      <c r="W68" s="180"/>
      <c r="X68" s="182"/>
      <c r="Y68" s="183"/>
    </row>
    <row r="69">
      <c r="A69" s="153"/>
      <c r="B69" s="134"/>
      <c r="C69" s="135"/>
      <c r="D69" s="134"/>
      <c r="F69" s="148" t="s">
        <v>64</v>
      </c>
      <c r="G69" s="134" t="s">
        <v>52</v>
      </c>
      <c r="H69" s="135">
        <v>15.0</v>
      </c>
      <c r="I69" s="134" t="s">
        <v>106</v>
      </c>
      <c r="K69" s="148"/>
      <c r="L69" s="134"/>
      <c r="M69" s="135"/>
      <c r="N69" s="134"/>
      <c r="P69" s="186" t="s">
        <v>60</v>
      </c>
      <c r="Q69" s="134" t="s">
        <v>40</v>
      </c>
      <c r="R69" s="135">
        <v>15.0</v>
      </c>
      <c r="S69" s="134" t="s">
        <v>24</v>
      </c>
      <c r="U69" s="162"/>
      <c r="V69" s="163"/>
      <c r="W69" s="141"/>
      <c r="X69" s="187"/>
      <c r="Y69" s="185"/>
    </row>
    <row r="70">
      <c r="C70" s="40"/>
      <c r="D70" s="75"/>
      <c r="F70" s="194" t="s">
        <v>200</v>
      </c>
      <c r="G70" s="195" t="s">
        <v>24</v>
      </c>
      <c r="H70" s="196">
        <v>40.0</v>
      </c>
      <c r="I70" s="195" t="s">
        <v>30</v>
      </c>
      <c r="K70" s="194"/>
      <c r="L70" s="195"/>
      <c r="M70" s="196"/>
      <c r="N70" s="195"/>
      <c r="P70" s="186" t="s">
        <v>64</v>
      </c>
      <c r="Q70" s="134" t="s">
        <v>52</v>
      </c>
      <c r="R70" s="135">
        <v>15.0</v>
      </c>
      <c r="S70" s="134" t="s">
        <v>24</v>
      </c>
    </row>
    <row r="71">
      <c r="C71" s="40"/>
      <c r="D71" s="75"/>
      <c r="P71" s="186" t="s">
        <v>70</v>
      </c>
      <c r="Q71" s="134" t="s">
        <v>79</v>
      </c>
      <c r="R71" s="135">
        <v>15.0</v>
      </c>
      <c r="S71" s="134" t="s">
        <v>24</v>
      </c>
    </row>
    <row r="72">
      <c r="C72" s="40"/>
      <c r="D72" s="75"/>
      <c r="H72" s="120"/>
    </row>
    <row r="73">
      <c r="C73" s="40"/>
      <c r="D73" s="75"/>
      <c r="H73" s="120"/>
    </row>
    <row r="74">
      <c r="A74" s="197">
        <v>45444.0</v>
      </c>
      <c r="AD74" s="197"/>
    </row>
    <row r="75">
      <c r="D75" s="40"/>
      <c r="E75" s="75"/>
      <c r="H75" s="120"/>
    </row>
    <row r="76">
      <c r="A76" s="114" t="s">
        <v>201</v>
      </c>
      <c r="B76" s="6"/>
      <c r="C76" s="6"/>
      <c r="D76" s="7"/>
      <c r="E76" s="77"/>
      <c r="F76" s="114" t="s">
        <v>202</v>
      </c>
      <c r="G76" s="6"/>
      <c r="H76" s="6"/>
      <c r="I76" s="7"/>
      <c r="J76" s="77"/>
      <c r="K76" s="114" t="s">
        <v>203</v>
      </c>
      <c r="L76" s="6"/>
      <c r="M76" s="6"/>
      <c r="N76" s="7"/>
      <c r="O76" s="77"/>
      <c r="P76" s="114" t="s">
        <v>204</v>
      </c>
      <c r="Q76" s="6"/>
      <c r="R76" s="6"/>
      <c r="S76" s="7"/>
      <c r="U76" s="114" t="s">
        <v>205</v>
      </c>
      <c r="V76" s="6"/>
      <c r="W76" s="6"/>
      <c r="X76" s="7"/>
      <c r="Z76" s="121" t="s">
        <v>151</v>
      </c>
      <c r="AA76" s="7"/>
      <c r="AB76" s="170"/>
      <c r="AC76" s="171" t="s">
        <v>152</v>
      </c>
      <c r="AD76" s="7"/>
    </row>
    <row r="77">
      <c r="A77" s="124" t="s">
        <v>17</v>
      </c>
      <c r="B77" s="124" t="s">
        <v>153</v>
      </c>
      <c r="C77" s="124" t="s">
        <v>154</v>
      </c>
      <c r="D77" s="125" t="s">
        <v>155</v>
      </c>
      <c r="F77" s="124" t="s">
        <v>17</v>
      </c>
      <c r="G77" s="124" t="s">
        <v>153</v>
      </c>
      <c r="H77" s="127" t="s">
        <v>154</v>
      </c>
      <c r="I77" s="125" t="s">
        <v>155</v>
      </c>
      <c r="K77" s="124" t="s">
        <v>17</v>
      </c>
      <c r="L77" s="124" t="s">
        <v>153</v>
      </c>
      <c r="M77" s="124" t="s">
        <v>154</v>
      </c>
      <c r="N77" s="125" t="s">
        <v>155</v>
      </c>
      <c r="P77" s="124" t="s">
        <v>17</v>
      </c>
      <c r="Q77" s="124" t="s">
        <v>153</v>
      </c>
      <c r="R77" s="124" t="s">
        <v>154</v>
      </c>
      <c r="S77" s="125" t="s">
        <v>155</v>
      </c>
      <c r="U77" s="124" t="s">
        <v>17</v>
      </c>
      <c r="V77" s="124" t="s">
        <v>153</v>
      </c>
      <c r="W77" s="124" t="s">
        <v>154</v>
      </c>
      <c r="X77" s="125" t="s">
        <v>155</v>
      </c>
      <c r="Z77" s="128" t="s">
        <v>156</v>
      </c>
      <c r="AA77" s="129" t="s">
        <v>157</v>
      </c>
      <c r="AB77" s="130"/>
      <c r="AC77" s="172" t="s">
        <v>156</v>
      </c>
      <c r="AD77" s="173" t="s">
        <v>158</v>
      </c>
    </row>
    <row r="78">
      <c r="A78" s="133" t="s">
        <v>92</v>
      </c>
      <c r="B78" s="134" t="s">
        <v>25</v>
      </c>
      <c r="C78" s="135">
        <v>15.0</v>
      </c>
      <c r="D78" s="134" t="s">
        <v>24</v>
      </c>
      <c r="F78" s="148" t="s">
        <v>102</v>
      </c>
      <c r="G78" s="134" t="s">
        <v>79</v>
      </c>
      <c r="H78" s="135">
        <v>30.0</v>
      </c>
      <c r="I78" s="134" t="s">
        <v>24</v>
      </c>
      <c r="K78" s="148" t="s">
        <v>92</v>
      </c>
      <c r="L78" s="134" t="s">
        <v>40</v>
      </c>
      <c r="M78" s="135">
        <v>30.0</v>
      </c>
      <c r="N78" s="134" t="s">
        <v>24</v>
      </c>
      <c r="P78" s="192" t="s">
        <v>92</v>
      </c>
      <c r="Q78" s="198" t="s">
        <v>27</v>
      </c>
      <c r="R78" s="135">
        <v>30.0</v>
      </c>
      <c r="S78" s="134" t="s">
        <v>24</v>
      </c>
      <c r="U78" s="148" t="s">
        <v>206</v>
      </c>
      <c r="V78" s="134" t="s">
        <v>24</v>
      </c>
      <c r="W78" s="135">
        <v>50.0</v>
      </c>
      <c r="X78" s="134" t="s">
        <v>30</v>
      </c>
      <c r="Z78" s="176"/>
      <c r="AA78" s="140"/>
      <c r="AB78" s="141"/>
      <c r="AC78" s="177"/>
      <c r="AD78" s="178"/>
    </row>
    <row r="79">
      <c r="A79" s="133" t="s">
        <v>207</v>
      </c>
      <c r="B79" s="134" t="s">
        <v>52</v>
      </c>
      <c r="C79" s="135">
        <v>30.0</v>
      </c>
      <c r="D79" s="134" t="s">
        <v>16</v>
      </c>
      <c r="F79" s="148" t="s">
        <v>46</v>
      </c>
      <c r="G79" s="134" t="s">
        <v>52</v>
      </c>
      <c r="H79" s="135">
        <v>30.0</v>
      </c>
      <c r="I79" s="134" t="s">
        <v>24</v>
      </c>
      <c r="K79" s="148"/>
      <c r="L79" s="134"/>
      <c r="M79" s="135"/>
      <c r="N79" s="134"/>
      <c r="P79" s="193" t="s">
        <v>39</v>
      </c>
      <c r="Q79" s="198" t="s">
        <v>25</v>
      </c>
      <c r="R79" s="135">
        <v>15.0</v>
      </c>
      <c r="S79" s="134" t="s">
        <v>24</v>
      </c>
      <c r="U79" s="148" t="s">
        <v>92</v>
      </c>
      <c r="V79" s="134" t="s">
        <v>52</v>
      </c>
      <c r="W79" s="135">
        <v>30.0</v>
      </c>
      <c r="X79" s="134" t="s">
        <v>24</v>
      </c>
      <c r="Z79" s="139"/>
      <c r="AA79" s="140"/>
      <c r="AB79" s="180"/>
      <c r="AC79" s="177"/>
      <c r="AD79" s="178"/>
    </row>
    <row r="80">
      <c r="A80" s="133" t="s">
        <v>102</v>
      </c>
      <c r="B80" s="134" t="s">
        <v>79</v>
      </c>
      <c r="C80" s="135">
        <v>30.0</v>
      </c>
      <c r="D80" s="134" t="s">
        <v>27</v>
      </c>
      <c r="F80" s="148" t="s">
        <v>49</v>
      </c>
      <c r="G80" s="134" t="s">
        <v>27</v>
      </c>
      <c r="H80" s="135">
        <v>30.0</v>
      </c>
      <c r="I80" s="134" t="s">
        <v>24</v>
      </c>
      <c r="K80" s="148" t="s">
        <v>102</v>
      </c>
      <c r="L80" s="134" t="s">
        <v>79</v>
      </c>
      <c r="M80" s="135">
        <v>30.0</v>
      </c>
      <c r="N80" s="134" t="s">
        <v>106</v>
      </c>
      <c r="P80" s="192" t="s">
        <v>102</v>
      </c>
      <c r="Q80" s="198" t="s">
        <v>79</v>
      </c>
      <c r="R80" s="135">
        <v>30.0</v>
      </c>
      <c r="S80" s="134" t="s">
        <v>24</v>
      </c>
      <c r="U80" s="148" t="s">
        <v>31</v>
      </c>
      <c r="V80" s="134" t="s">
        <v>27</v>
      </c>
      <c r="W80" s="135">
        <v>30.0</v>
      </c>
      <c r="X80" s="134" t="s">
        <v>24</v>
      </c>
      <c r="Z80" s="139"/>
      <c r="AA80" s="140"/>
      <c r="AB80" s="180"/>
      <c r="AC80" s="177"/>
      <c r="AD80" s="178"/>
    </row>
    <row r="81">
      <c r="A81" s="144" t="s">
        <v>129</v>
      </c>
      <c r="B81" s="145" t="s">
        <v>40</v>
      </c>
      <c r="C81" s="135">
        <v>30.0</v>
      </c>
      <c r="D81" s="134" t="s">
        <v>24</v>
      </c>
      <c r="F81" s="150" t="s">
        <v>51</v>
      </c>
      <c r="G81" s="145" t="s">
        <v>40</v>
      </c>
      <c r="H81" s="135">
        <v>30.0</v>
      </c>
      <c r="I81" s="134" t="s">
        <v>24</v>
      </c>
      <c r="K81" s="150" t="s">
        <v>46</v>
      </c>
      <c r="L81" s="145" t="s">
        <v>16</v>
      </c>
      <c r="M81" s="135">
        <v>30.0</v>
      </c>
      <c r="N81" s="134" t="s">
        <v>106</v>
      </c>
      <c r="P81" s="193" t="s">
        <v>51</v>
      </c>
      <c r="Q81" s="199" t="s">
        <v>52</v>
      </c>
      <c r="R81" s="135">
        <v>30.0</v>
      </c>
      <c r="S81" s="134" t="s">
        <v>24</v>
      </c>
      <c r="U81" s="193" t="s">
        <v>36</v>
      </c>
      <c r="V81" s="145" t="s">
        <v>40</v>
      </c>
      <c r="W81" s="135">
        <v>30.0</v>
      </c>
      <c r="X81" s="134" t="s">
        <v>24</v>
      </c>
      <c r="Z81" s="151"/>
      <c r="AA81" s="140"/>
      <c r="AB81" s="141"/>
      <c r="AC81" s="182"/>
      <c r="AD81" s="183"/>
    </row>
    <row r="82">
      <c r="A82" s="133" t="s">
        <v>131</v>
      </c>
      <c r="B82" s="134" t="s">
        <v>106</v>
      </c>
      <c r="C82" s="135">
        <v>10.0</v>
      </c>
      <c r="D82" s="134" t="s">
        <v>24</v>
      </c>
      <c r="F82" s="148" t="s">
        <v>208</v>
      </c>
      <c r="G82" s="134" t="s">
        <v>24</v>
      </c>
      <c r="H82" s="135">
        <v>10.0</v>
      </c>
      <c r="I82" s="134" t="s">
        <v>16</v>
      </c>
      <c r="K82" s="148" t="s">
        <v>49</v>
      </c>
      <c r="L82" s="134" t="s">
        <v>52</v>
      </c>
      <c r="M82" s="135">
        <v>30.0</v>
      </c>
      <c r="N82" s="134" t="s">
        <v>24</v>
      </c>
      <c r="P82" s="192" t="s">
        <v>64</v>
      </c>
      <c r="Q82" s="198" t="s">
        <v>35</v>
      </c>
      <c r="R82" s="135">
        <v>15.0</v>
      </c>
      <c r="S82" s="134" t="s">
        <v>24</v>
      </c>
      <c r="U82" s="148" t="s">
        <v>46</v>
      </c>
      <c r="V82" s="134" t="s">
        <v>25</v>
      </c>
      <c r="W82" s="135">
        <v>20.0</v>
      </c>
      <c r="X82" s="134" t="s">
        <v>24</v>
      </c>
      <c r="Z82" s="139"/>
      <c r="AA82" s="140"/>
      <c r="AB82" s="141"/>
      <c r="AC82" s="182"/>
      <c r="AD82" s="183"/>
    </row>
    <row r="83">
      <c r="A83" s="148" t="s">
        <v>188</v>
      </c>
      <c r="B83" s="134" t="s">
        <v>79</v>
      </c>
      <c r="C83" s="135">
        <v>15.0</v>
      </c>
      <c r="D83" s="134" t="s">
        <v>16</v>
      </c>
      <c r="F83" s="148" t="s">
        <v>174</v>
      </c>
      <c r="G83" s="134" t="s">
        <v>27</v>
      </c>
      <c r="H83" s="135">
        <v>15.0</v>
      </c>
      <c r="I83" s="134" t="s">
        <v>24</v>
      </c>
      <c r="K83" s="148" t="s">
        <v>51</v>
      </c>
      <c r="L83" s="134" t="s">
        <v>27</v>
      </c>
      <c r="M83" s="135">
        <v>30.0</v>
      </c>
      <c r="N83" s="134" t="s">
        <v>24</v>
      </c>
      <c r="P83" s="192" t="s">
        <v>133</v>
      </c>
      <c r="Q83" s="198" t="s">
        <v>27</v>
      </c>
      <c r="R83" s="135">
        <v>15.0</v>
      </c>
      <c r="S83" s="134" t="s">
        <v>24</v>
      </c>
      <c r="U83" s="192" t="s">
        <v>39</v>
      </c>
      <c r="V83" s="134" t="s">
        <v>106</v>
      </c>
      <c r="W83" s="135">
        <v>10.0</v>
      </c>
      <c r="X83" s="134" t="s">
        <v>24</v>
      </c>
      <c r="Z83" s="139"/>
      <c r="AA83" s="140"/>
      <c r="AB83" s="180"/>
      <c r="AC83" s="182"/>
      <c r="AD83" s="183"/>
    </row>
    <row r="84">
      <c r="A84" s="148" t="s">
        <v>174</v>
      </c>
      <c r="B84" s="134" t="s">
        <v>77</v>
      </c>
      <c r="C84" s="135">
        <v>15.0</v>
      </c>
      <c r="D84" s="134" t="s">
        <v>24</v>
      </c>
      <c r="F84" s="148" t="s">
        <v>209</v>
      </c>
      <c r="G84" s="134" t="s">
        <v>106</v>
      </c>
      <c r="H84" s="135">
        <v>15.0</v>
      </c>
      <c r="I84" s="134" t="s">
        <v>24</v>
      </c>
      <c r="K84" s="148" t="s">
        <v>210</v>
      </c>
      <c r="L84" s="134" t="s">
        <v>40</v>
      </c>
      <c r="M84" s="135">
        <v>15.0</v>
      </c>
      <c r="N84" s="134" t="s">
        <v>24</v>
      </c>
      <c r="P84" s="192" t="s">
        <v>70</v>
      </c>
      <c r="Q84" s="155" t="s">
        <v>79</v>
      </c>
      <c r="R84" s="135">
        <v>15.0</v>
      </c>
      <c r="S84" s="134" t="s">
        <v>24</v>
      </c>
      <c r="U84" s="148"/>
      <c r="V84" s="155"/>
      <c r="W84" s="161"/>
      <c r="X84" s="134"/>
      <c r="Z84" s="156"/>
      <c r="AA84" s="157"/>
      <c r="AB84" s="141"/>
      <c r="AC84" s="184"/>
      <c r="AD84" s="185"/>
    </row>
    <row r="85">
      <c r="A85" s="148" t="s">
        <v>210</v>
      </c>
      <c r="B85" s="134" t="s">
        <v>25</v>
      </c>
      <c r="C85" s="135">
        <v>15.0</v>
      </c>
      <c r="D85" s="134" t="s">
        <v>24</v>
      </c>
      <c r="F85" s="186" t="s">
        <v>210</v>
      </c>
      <c r="G85" s="134" t="s">
        <v>15</v>
      </c>
      <c r="H85" s="135">
        <v>15.0</v>
      </c>
      <c r="I85" s="134" t="s">
        <v>24</v>
      </c>
      <c r="K85" s="186" t="s">
        <v>209</v>
      </c>
      <c r="L85" s="134" t="s">
        <v>52</v>
      </c>
      <c r="M85" s="135">
        <v>15.0</v>
      </c>
      <c r="N85" s="134" t="s">
        <v>24</v>
      </c>
      <c r="P85" s="186"/>
      <c r="Q85" s="134"/>
      <c r="R85" s="135"/>
      <c r="S85" s="134"/>
      <c r="U85" s="186"/>
      <c r="V85" s="134"/>
      <c r="W85" s="135"/>
      <c r="X85" s="134"/>
      <c r="Z85" s="162"/>
      <c r="AA85" s="163"/>
      <c r="AB85" s="141"/>
      <c r="AC85" s="187"/>
      <c r="AD85" s="185"/>
    </row>
    <row r="86">
      <c r="C86" s="40"/>
      <c r="D86" s="75"/>
      <c r="H86" s="120"/>
    </row>
    <row r="87">
      <c r="C87" s="40"/>
      <c r="D87" s="75"/>
      <c r="H87" s="120"/>
    </row>
    <row r="88">
      <c r="A88" s="200">
        <v>45474.0</v>
      </c>
      <c r="AD88" s="200"/>
    </row>
    <row r="89">
      <c r="D89" s="40"/>
      <c r="E89" s="75"/>
      <c r="H89" s="120"/>
      <c r="T89" s="75"/>
      <c r="U89" s="75"/>
      <c r="V89" s="75"/>
      <c r="W89" s="75"/>
      <c r="X89" s="75"/>
    </row>
    <row r="90">
      <c r="A90" s="114" t="s">
        <v>211</v>
      </c>
      <c r="B90" s="6"/>
      <c r="C90" s="6"/>
      <c r="D90" s="7"/>
      <c r="E90" s="77"/>
      <c r="F90" s="114" t="s">
        <v>212</v>
      </c>
      <c r="G90" s="6"/>
      <c r="H90" s="6"/>
      <c r="I90" s="7"/>
      <c r="J90" s="77"/>
      <c r="K90" s="114" t="s">
        <v>213</v>
      </c>
      <c r="L90" s="6"/>
      <c r="M90" s="6"/>
      <c r="N90" s="7"/>
      <c r="O90" s="77"/>
      <c r="P90" s="114" t="s">
        <v>214</v>
      </c>
      <c r="Q90" s="6"/>
      <c r="R90" s="6"/>
      <c r="S90" s="7"/>
      <c r="T90" s="75"/>
      <c r="U90" s="121" t="s">
        <v>151</v>
      </c>
      <c r="V90" s="7"/>
      <c r="W90" s="170"/>
      <c r="X90" s="171" t="s">
        <v>152</v>
      </c>
      <c r="Y90" s="7"/>
    </row>
    <row r="91">
      <c r="A91" s="124" t="s">
        <v>17</v>
      </c>
      <c r="B91" s="124" t="s">
        <v>153</v>
      </c>
      <c r="C91" s="124" t="s">
        <v>154</v>
      </c>
      <c r="D91" s="125" t="s">
        <v>155</v>
      </c>
      <c r="F91" s="124" t="s">
        <v>17</v>
      </c>
      <c r="G91" s="124" t="s">
        <v>153</v>
      </c>
      <c r="H91" s="127" t="s">
        <v>154</v>
      </c>
      <c r="I91" s="125" t="s">
        <v>155</v>
      </c>
      <c r="K91" s="124" t="s">
        <v>17</v>
      </c>
      <c r="L91" s="124" t="s">
        <v>153</v>
      </c>
      <c r="M91" s="124" t="s">
        <v>154</v>
      </c>
      <c r="N91" s="125" t="s">
        <v>155</v>
      </c>
      <c r="P91" s="124" t="s">
        <v>17</v>
      </c>
      <c r="Q91" s="124" t="s">
        <v>153</v>
      </c>
      <c r="R91" s="124" t="s">
        <v>154</v>
      </c>
      <c r="S91" s="125" t="s">
        <v>155</v>
      </c>
      <c r="U91" s="128" t="s">
        <v>156</v>
      </c>
      <c r="V91" s="129" t="s">
        <v>157</v>
      </c>
      <c r="W91" s="130"/>
      <c r="X91" s="172" t="s">
        <v>156</v>
      </c>
      <c r="Y91" s="173" t="s">
        <v>158</v>
      </c>
    </row>
    <row r="92">
      <c r="A92" s="133"/>
      <c r="B92" s="201" t="s">
        <v>79</v>
      </c>
      <c r="C92" s="202">
        <v>30.0</v>
      </c>
      <c r="D92" s="201" t="s">
        <v>107</v>
      </c>
      <c r="F92" s="148" t="s">
        <v>215</v>
      </c>
      <c r="G92" s="134" t="s">
        <v>24</v>
      </c>
      <c r="H92" s="135">
        <v>90.0</v>
      </c>
      <c r="I92" s="134" t="s">
        <v>106</v>
      </c>
      <c r="K92" s="148" t="s">
        <v>126</v>
      </c>
      <c r="L92" s="134" t="s">
        <v>27</v>
      </c>
      <c r="M92" s="135">
        <v>30.0</v>
      </c>
      <c r="N92" s="134" t="s">
        <v>24</v>
      </c>
      <c r="P92" s="148" t="s">
        <v>216</v>
      </c>
      <c r="Q92" s="134" t="s">
        <v>106</v>
      </c>
      <c r="R92" s="135">
        <v>15.0</v>
      </c>
      <c r="S92" s="134" t="s">
        <v>25</v>
      </c>
      <c r="U92" s="176"/>
      <c r="V92" s="140"/>
      <c r="W92" s="141"/>
      <c r="X92" s="177"/>
      <c r="Y92" s="178"/>
    </row>
    <row r="93">
      <c r="A93" s="133"/>
      <c r="B93" s="134" t="s">
        <v>16</v>
      </c>
      <c r="C93" s="135">
        <v>30.0</v>
      </c>
      <c r="D93" s="134" t="s">
        <v>107</v>
      </c>
      <c r="F93" s="148"/>
      <c r="G93" s="134" t="s">
        <v>27</v>
      </c>
      <c r="H93" s="135">
        <v>30.0</v>
      </c>
      <c r="I93" s="134" t="s">
        <v>106</v>
      </c>
      <c r="K93" s="148" t="s">
        <v>131</v>
      </c>
      <c r="L93" s="134" t="s">
        <v>52</v>
      </c>
      <c r="M93" s="135">
        <v>30.0</v>
      </c>
      <c r="N93" s="134" t="s">
        <v>24</v>
      </c>
      <c r="P93" s="148" t="s">
        <v>217</v>
      </c>
      <c r="Q93" s="134" t="s">
        <v>40</v>
      </c>
      <c r="R93" s="135">
        <v>15.0</v>
      </c>
      <c r="S93" s="134" t="s">
        <v>24</v>
      </c>
      <c r="U93" s="139"/>
      <c r="V93" s="140"/>
      <c r="W93" s="180"/>
      <c r="X93" s="177"/>
      <c r="Y93" s="178"/>
    </row>
    <row r="94">
      <c r="A94" s="133"/>
      <c r="B94" s="134" t="s">
        <v>52</v>
      </c>
      <c r="C94" s="135">
        <v>30.0</v>
      </c>
      <c r="D94" s="134" t="s">
        <v>106</v>
      </c>
      <c r="F94" s="148"/>
      <c r="G94" s="134" t="s">
        <v>79</v>
      </c>
      <c r="H94" s="135">
        <v>30.0</v>
      </c>
      <c r="I94" s="134" t="s">
        <v>218</v>
      </c>
      <c r="K94" s="148" t="s">
        <v>129</v>
      </c>
      <c r="L94" s="134" t="s">
        <v>40</v>
      </c>
      <c r="M94" s="135">
        <v>30.0</v>
      </c>
      <c r="N94" s="134" t="s">
        <v>24</v>
      </c>
      <c r="P94" s="150" t="s">
        <v>164</v>
      </c>
      <c r="Q94" s="145" t="s">
        <v>106</v>
      </c>
      <c r="R94" s="135">
        <v>15.0</v>
      </c>
      <c r="S94" s="134" t="s">
        <v>24</v>
      </c>
      <c r="U94" s="139"/>
      <c r="V94" s="140"/>
      <c r="W94" s="180"/>
      <c r="X94" s="177"/>
      <c r="Y94" s="178"/>
    </row>
    <row r="95">
      <c r="A95" s="144"/>
      <c r="B95" s="145" t="s">
        <v>27</v>
      </c>
      <c r="C95" s="135">
        <v>30.0</v>
      </c>
      <c r="D95" s="134" t="s">
        <v>25</v>
      </c>
      <c r="F95" s="150"/>
      <c r="G95" s="145" t="s">
        <v>40</v>
      </c>
      <c r="H95" s="135">
        <v>30.0</v>
      </c>
      <c r="I95" s="134" t="s">
        <v>218</v>
      </c>
      <c r="K95" s="150"/>
      <c r="L95" s="145" t="s">
        <v>27</v>
      </c>
      <c r="M95" s="135">
        <v>15.0</v>
      </c>
      <c r="N95" s="134" t="s">
        <v>24</v>
      </c>
      <c r="P95" s="148" t="s">
        <v>163</v>
      </c>
      <c r="Q95" s="134" t="s">
        <v>77</v>
      </c>
      <c r="R95" s="135">
        <v>15.0</v>
      </c>
      <c r="S95" s="134" t="s">
        <v>24</v>
      </c>
      <c r="U95" s="151"/>
      <c r="V95" s="140"/>
      <c r="W95" s="141"/>
      <c r="X95" s="182"/>
      <c r="Y95" s="183"/>
    </row>
    <row r="96">
      <c r="A96" s="133"/>
      <c r="B96" s="134" t="s">
        <v>40</v>
      </c>
      <c r="C96" s="135">
        <v>30.0</v>
      </c>
      <c r="D96" s="134" t="s">
        <v>25</v>
      </c>
      <c r="F96" s="148"/>
      <c r="G96" s="134" t="s">
        <v>52</v>
      </c>
      <c r="H96" s="135">
        <v>30.0</v>
      </c>
      <c r="I96" s="134" t="s">
        <v>218</v>
      </c>
      <c r="K96" s="148"/>
      <c r="L96" s="134" t="s">
        <v>79</v>
      </c>
      <c r="M96" s="135">
        <v>15.0</v>
      </c>
      <c r="N96" s="134" t="s">
        <v>24</v>
      </c>
      <c r="P96" s="148" t="s">
        <v>175</v>
      </c>
      <c r="Q96" s="134" t="s">
        <v>16</v>
      </c>
      <c r="R96" s="135">
        <v>15.0</v>
      </c>
      <c r="S96" s="134" t="s">
        <v>24</v>
      </c>
      <c r="U96" s="139"/>
      <c r="V96" s="140"/>
      <c r="W96" s="141"/>
      <c r="X96" s="182"/>
      <c r="Y96" s="183"/>
    </row>
    <row r="97">
      <c r="A97" s="133"/>
      <c r="B97" s="134" t="s">
        <v>40</v>
      </c>
      <c r="C97" s="135">
        <v>15.0</v>
      </c>
      <c r="D97" s="134" t="s">
        <v>24</v>
      </c>
      <c r="F97" s="148"/>
      <c r="G97" s="134" t="s">
        <v>25</v>
      </c>
      <c r="H97" s="135">
        <v>15.0</v>
      </c>
      <c r="I97" s="134" t="s">
        <v>218</v>
      </c>
      <c r="K97" s="148"/>
      <c r="L97" s="134"/>
      <c r="M97" s="135"/>
      <c r="N97" s="155"/>
      <c r="P97" s="148" t="s">
        <v>46</v>
      </c>
      <c r="Q97" s="134" t="s">
        <v>16</v>
      </c>
      <c r="R97" s="135">
        <v>5.0</v>
      </c>
      <c r="S97" s="134" t="s">
        <v>24</v>
      </c>
      <c r="U97" s="139"/>
      <c r="V97" s="140"/>
      <c r="W97" s="180"/>
      <c r="X97" s="182"/>
      <c r="Y97" s="183"/>
    </row>
    <row r="98">
      <c r="A98" s="133"/>
      <c r="B98" s="134" t="s">
        <v>106</v>
      </c>
      <c r="C98" s="135">
        <v>15.0</v>
      </c>
      <c r="D98" s="134" t="s">
        <v>24</v>
      </c>
      <c r="F98" s="148"/>
      <c r="G98" s="134" t="s">
        <v>109</v>
      </c>
      <c r="H98" s="135">
        <v>15.0</v>
      </c>
      <c r="I98" s="134" t="s">
        <v>218</v>
      </c>
      <c r="K98" s="148"/>
      <c r="L98" s="155"/>
      <c r="M98" s="161"/>
      <c r="N98" s="134"/>
      <c r="P98" s="148" t="s">
        <v>131</v>
      </c>
      <c r="Q98" s="134" t="s">
        <v>40</v>
      </c>
      <c r="R98" s="135">
        <v>30.0</v>
      </c>
      <c r="S98" s="134" t="s">
        <v>24</v>
      </c>
      <c r="U98" s="156"/>
      <c r="V98" s="157"/>
      <c r="W98" s="141"/>
      <c r="X98" s="184"/>
      <c r="Y98" s="185"/>
    </row>
    <row r="99">
      <c r="A99" s="133"/>
      <c r="B99" s="134" t="s">
        <v>219</v>
      </c>
      <c r="C99" s="135">
        <v>15.0</v>
      </c>
      <c r="D99" s="134" t="s">
        <v>24</v>
      </c>
      <c r="F99" s="148"/>
      <c r="G99" s="134" t="s">
        <v>52</v>
      </c>
      <c r="H99" s="135">
        <v>15.0</v>
      </c>
      <c r="I99" s="134" t="s">
        <v>218</v>
      </c>
      <c r="K99" s="148"/>
      <c r="L99" s="134"/>
      <c r="M99" s="135"/>
      <c r="N99" s="134"/>
      <c r="P99" s="148" t="s">
        <v>129</v>
      </c>
      <c r="Q99" s="134" t="s">
        <v>27</v>
      </c>
      <c r="R99" s="135">
        <v>20.0</v>
      </c>
      <c r="S99" s="134" t="s">
        <v>24</v>
      </c>
      <c r="U99" s="139"/>
      <c r="V99" s="163"/>
      <c r="W99" s="141"/>
      <c r="X99" s="184"/>
      <c r="Y99" s="185"/>
    </row>
    <row r="100">
      <c r="A100" s="133"/>
      <c r="B100" s="134"/>
      <c r="C100" s="135"/>
      <c r="D100" s="134"/>
      <c r="F100" s="148"/>
      <c r="G100" s="134"/>
      <c r="H100" s="135"/>
      <c r="I100" s="134"/>
      <c r="K100" s="148"/>
      <c r="L100" s="134"/>
      <c r="M100" s="135"/>
      <c r="N100" s="134"/>
      <c r="P100" s="148" t="s">
        <v>220</v>
      </c>
      <c r="Q100" s="134" t="s">
        <v>52</v>
      </c>
      <c r="R100" s="135">
        <v>30.0</v>
      </c>
      <c r="S100" s="134" t="s">
        <v>24</v>
      </c>
      <c r="U100" s="139"/>
      <c r="V100" s="163"/>
      <c r="W100" s="141"/>
      <c r="X100" s="184"/>
      <c r="Y100" s="185"/>
    </row>
    <row r="101">
      <c r="A101" s="133"/>
      <c r="B101" s="134"/>
      <c r="C101" s="135"/>
      <c r="D101" s="134"/>
      <c r="F101" s="148"/>
      <c r="G101" s="134"/>
      <c r="H101" s="135"/>
      <c r="I101" s="134"/>
      <c r="K101" s="148"/>
      <c r="L101" s="134"/>
      <c r="M101" s="135"/>
      <c r="N101" s="134"/>
      <c r="P101" s="186" t="s">
        <v>136</v>
      </c>
      <c r="Q101" s="134" t="s">
        <v>79</v>
      </c>
      <c r="R101" s="135">
        <v>30.0</v>
      </c>
      <c r="S101" s="134" t="s">
        <v>24</v>
      </c>
      <c r="U101" s="139"/>
      <c r="V101" s="163"/>
      <c r="W101" s="141"/>
      <c r="X101" s="184"/>
      <c r="Y101" s="185"/>
    </row>
    <row r="102">
      <c r="A102" s="133"/>
      <c r="B102" s="134"/>
      <c r="C102" s="135"/>
      <c r="D102" s="134"/>
      <c r="F102" s="148"/>
      <c r="G102" s="134"/>
      <c r="H102" s="135"/>
      <c r="I102" s="134"/>
      <c r="K102" s="148"/>
      <c r="L102" s="134"/>
      <c r="M102" s="135"/>
      <c r="N102" s="134"/>
      <c r="U102" s="139"/>
      <c r="V102" s="163"/>
      <c r="W102" s="141"/>
      <c r="X102" s="184"/>
      <c r="Y102" s="185"/>
    </row>
    <row r="103">
      <c r="A103" s="133"/>
      <c r="B103" s="134"/>
      <c r="C103" s="135"/>
      <c r="D103" s="134"/>
      <c r="F103" s="148"/>
      <c r="G103" s="134"/>
      <c r="H103" s="135"/>
      <c r="I103" s="134"/>
      <c r="K103" s="148"/>
      <c r="L103" s="134"/>
      <c r="M103" s="135"/>
      <c r="N103" s="134"/>
      <c r="U103" s="139"/>
      <c r="V103" s="163"/>
      <c r="W103" s="141"/>
      <c r="X103" s="184"/>
      <c r="Y103" s="185"/>
    </row>
    <row r="104">
      <c r="A104" s="153"/>
      <c r="B104" s="134" t="s">
        <v>79</v>
      </c>
      <c r="C104" s="135">
        <v>15.0</v>
      </c>
      <c r="D104" s="134" t="s">
        <v>24</v>
      </c>
      <c r="F104" s="186"/>
      <c r="G104" s="134" t="s">
        <v>77</v>
      </c>
      <c r="H104" s="135">
        <v>15.0</v>
      </c>
      <c r="I104" s="134" t="s">
        <v>218</v>
      </c>
      <c r="K104" s="186"/>
      <c r="L104" s="134"/>
      <c r="M104" s="135"/>
      <c r="N104" s="134"/>
      <c r="U104" s="162"/>
      <c r="V104" s="163"/>
      <c r="W104" s="141"/>
      <c r="X104" s="187"/>
      <c r="Y104" s="185"/>
    </row>
    <row r="105">
      <c r="C105" s="40"/>
      <c r="D105" s="75"/>
      <c r="H105" s="120"/>
      <c r="T105" s="75"/>
      <c r="U105" s="75"/>
      <c r="V105" s="75"/>
      <c r="W105" s="75"/>
      <c r="X105" s="75"/>
    </row>
    <row r="106">
      <c r="A106" s="203">
        <v>45505.0</v>
      </c>
      <c r="AD106" s="203"/>
    </row>
    <row r="107">
      <c r="D107" s="40"/>
      <c r="E107" s="75"/>
      <c r="H107" s="120"/>
      <c r="T107" s="75"/>
      <c r="U107" s="75"/>
      <c r="V107" s="75"/>
      <c r="W107" s="75"/>
      <c r="X107" s="75"/>
    </row>
    <row r="108">
      <c r="A108" s="114" t="s">
        <v>221</v>
      </c>
      <c r="B108" s="6"/>
      <c r="C108" s="6"/>
      <c r="D108" s="7"/>
      <c r="E108" s="77"/>
      <c r="F108" s="114" t="s">
        <v>222</v>
      </c>
      <c r="G108" s="6"/>
      <c r="H108" s="6"/>
      <c r="I108" s="7"/>
      <c r="J108" s="77"/>
      <c r="K108" s="114" t="s">
        <v>223</v>
      </c>
      <c r="L108" s="6"/>
      <c r="M108" s="6"/>
      <c r="N108" s="7"/>
      <c r="O108" s="77"/>
      <c r="P108" s="114" t="s">
        <v>224</v>
      </c>
      <c r="Q108" s="6"/>
      <c r="R108" s="6"/>
      <c r="S108" s="7"/>
      <c r="T108" s="75"/>
      <c r="U108" s="121" t="s">
        <v>151</v>
      </c>
      <c r="V108" s="7"/>
      <c r="W108" s="170"/>
      <c r="X108" s="171" t="s">
        <v>152</v>
      </c>
      <c r="Y108" s="7"/>
      <c r="AA108" s="204" t="s">
        <v>225</v>
      </c>
      <c r="AB108" s="7"/>
    </row>
    <row r="109">
      <c r="A109" s="124" t="s">
        <v>17</v>
      </c>
      <c r="B109" s="124" t="s">
        <v>153</v>
      </c>
      <c r="C109" s="124" t="s">
        <v>154</v>
      </c>
      <c r="D109" s="125" t="s">
        <v>155</v>
      </c>
      <c r="F109" s="124" t="s">
        <v>17</v>
      </c>
      <c r="G109" s="124" t="s">
        <v>153</v>
      </c>
      <c r="H109" s="127" t="s">
        <v>154</v>
      </c>
      <c r="I109" s="125" t="s">
        <v>155</v>
      </c>
      <c r="K109" s="124" t="s">
        <v>17</v>
      </c>
      <c r="L109" s="124" t="s">
        <v>153</v>
      </c>
      <c r="M109" s="124" t="s">
        <v>154</v>
      </c>
      <c r="N109" s="125" t="s">
        <v>155</v>
      </c>
      <c r="P109" s="124" t="s">
        <v>17</v>
      </c>
      <c r="Q109" s="124" t="s">
        <v>153</v>
      </c>
      <c r="R109" s="124" t="s">
        <v>154</v>
      </c>
      <c r="S109" s="125" t="s">
        <v>155</v>
      </c>
      <c r="U109" s="128" t="s">
        <v>156</v>
      </c>
      <c r="V109" s="129" t="s">
        <v>157</v>
      </c>
      <c r="W109" s="130"/>
      <c r="X109" s="172" t="s">
        <v>156</v>
      </c>
      <c r="Y109" s="173" t="s">
        <v>158</v>
      </c>
      <c r="AA109" s="205" t="s">
        <v>156</v>
      </c>
      <c r="AB109" s="206" t="s">
        <v>158</v>
      </c>
    </row>
    <row r="110">
      <c r="A110" s="95" t="s">
        <v>141</v>
      </c>
      <c r="B110" s="80" t="s">
        <v>52</v>
      </c>
      <c r="C110" s="135">
        <v>30.0</v>
      </c>
      <c r="D110" s="134" t="s">
        <v>24</v>
      </c>
      <c r="F110" s="100" t="s">
        <v>141</v>
      </c>
      <c r="G110" s="80" t="s">
        <v>40</v>
      </c>
      <c r="H110" s="135">
        <v>30.0</v>
      </c>
      <c r="I110" s="155"/>
      <c r="K110" s="148"/>
      <c r="L110" s="134"/>
      <c r="M110" s="135"/>
      <c r="N110" s="155"/>
      <c r="P110" s="148" t="s">
        <v>102</v>
      </c>
      <c r="Q110" s="134" t="s">
        <v>79</v>
      </c>
      <c r="R110" s="135">
        <v>5.0</v>
      </c>
      <c r="S110" s="134" t="s">
        <v>30</v>
      </c>
      <c r="U110" s="139"/>
      <c r="V110" s="140"/>
      <c r="W110" s="180"/>
      <c r="X110" s="177"/>
      <c r="Y110" s="178"/>
      <c r="AA110" s="207" t="s">
        <v>77</v>
      </c>
      <c r="AB110" s="208">
        <v>15.0</v>
      </c>
    </row>
    <row r="111">
      <c r="A111" s="95" t="s">
        <v>36</v>
      </c>
      <c r="B111" s="80" t="s">
        <v>40</v>
      </c>
      <c r="C111" s="135">
        <v>30.0</v>
      </c>
      <c r="D111" s="134" t="s">
        <v>24</v>
      </c>
      <c r="F111" s="95" t="s">
        <v>36</v>
      </c>
      <c r="G111" s="134" t="s">
        <v>27</v>
      </c>
      <c r="H111" s="135">
        <v>30.0</v>
      </c>
      <c r="I111" s="155"/>
      <c r="K111" s="148"/>
      <c r="L111" s="134"/>
      <c r="M111" s="135"/>
      <c r="N111" s="155"/>
      <c r="P111" s="95" t="s">
        <v>36</v>
      </c>
      <c r="Q111" s="100" t="s">
        <v>24</v>
      </c>
      <c r="R111" s="135">
        <v>5.0</v>
      </c>
      <c r="S111" s="134" t="s">
        <v>35</v>
      </c>
      <c r="U111" s="139"/>
      <c r="V111" s="140"/>
      <c r="W111" s="180"/>
      <c r="X111" s="177"/>
      <c r="Y111" s="178"/>
      <c r="AA111" s="207" t="s">
        <v>52</v>
      </c>
      <c r="AB111" s="208">
        <v>15.0</v>
      </c>
    </row>
    <row r="112">
      <c r="A112" s="96" t="s">
        <v>39</v>
      </c>
      <c r="B112" s="80" t="s">
        <v>27</v>
      </c>
      <c r="C112" s="135">
        <v>25.0</v>
      </c>
      <c r="D112" s="134" t="s">
        <v>24</v>
      </c>
      <c r="F112" s="80"/>
      <c r="G112" s="145"/>
      <c r="H112" s="135"/>
      <c r="I112" s="134"/>
      <c r="K112" s="150"/>
      <c r="L112" s="145"/>
      <c r="M112" s="135"/>
      <c r="N112" s="134"/>
      <c r="P112" s="96" t="s">
        <v>39</v>
      </c>
      <c r="Q112" s="95" t="s">
        <v>40</v>
      </c>
      <c r="R112" s="135">
        <v>5.0</v>
      </c>
      <c r="S112" s="134" t="s">
        <v>32</v>
      </c>
      <c r="U112" s="151"/>
      <c r="V112" s="140"/>
      <c r="W112" s="141"/>
      <c r="X112" s="182"/>
      <c r="Y112" s="183"/>
      <c r="AA112" s="207" t="s">
        <v>16</v>
      </c>
      <c r="AB112" s="208">
        <v>20.0</v>
      </c>
    </row>
    <row r="113">
      <c r="A113" s="95" t="s">
        <v>49</v>
      </c>
      <c r="B113" s="209" t="s">
        <v>77</v>
      </c>
      <c r="C113" s="135">
        <v>5.0</v>
      </c>
      <c r="D113" s="134" t="s">
        <v>24</v>
      </c>
      <c r="F113" s="80" t="s">
        <v>46</v>
      </c>
      <c r="G113" s="134" t="s">
        <v>52</v>
      </c>
      <c r="H113" s="135">
        <v>30.0</v>
      </c>
      <c r="I113" s="134"/>
      <c r="K113" s="148"/>
      <c r="L113" s="134"/>
      <c r="M113" s="135"/>
      <c r="N113" s="134"/>
      <c r="P113" s="95" t="s">
        <v>42</v>
      </c>
      <c r="Q113" s="95" t="s">
        <v>27</v>
      </c>
      <c r="R113" s="135">
        <v>5.0</v>
      </c>
      <c r="S113" s="134" t="s">
        <v>24</v>
      </c>
      <c r="U113" s="139"/>
      <c r="V113" s="140"/>
      <c r="W113" s="141"/>
      <c r="X113" s="182"/>
      <c r="Y113" s="183"/>
      <c r="AA113" s="207" t="s">
        <v>79</v>
      </c>
      <c r="AB113" s="208">
        <v>15.0</v>
      </c>
    </row>
    <row r="114">
      <c r="A114" s="95" t="s">
        <v>102</v>
      </c>
      <c r="B114" s="95" t="s">
        <v>79</v>
      </c>
      <c r="C114" s="135">
        <v>30.0</v>
      </c>
      <c r="D114" s="134" t="s">
        <v>24</v>
      </c>
      <c r="F114" s="148" t="s">
        <v>217</v>
      </c>
      <c r="G114" s="134" t="s">
        <v>79</v>
      </c>
      <c r="H114" s="135">
        <v>15.0</v>
      </c>
      <c r="I114" s="155"/>
      <c r="K114" s="148"/>
      <c r="L114" s="134"/>
      <c r="M114" s="135"/>
      <c r="N114" s="155"/>
      <c r="P114" s="95" t="s">
        <v>49</v>
      </c>
      <c r="Q114" s="95" t="s">
        <v>52</v>
      </c>
      <c r="R114" s="135">
        <v>5.0</v>
      </c>
      <c r="S114" s="134" t="s">
        <v>24</v>
      </c>
      <c r="U114" s="139"/>
      <c r="V114" s="140"/>
      <c r="W114" s="180"/>
      <c r="X114" s="182"/>
      <c r="Y114" s="183"/>
      <c r="AA114" s="207" t="s">
        <v>40</v>
      </c>
      <c r="AB114" s="208">
        <v>20.0</v>
      </c>
    </row>
    <row r="115">
      <c r="A115" s="95" t="s">
        <v>60</v>
      </c>
      <c r="B115" s="210"/>
      <c r="C115" s="135"/>
      <c r="D115" s="134"/>
      <c r="F115" s="148" t="s">
        <v>226</v>
      </c>
      <c r="G115" s="134" t="s">
        <v>40</v>
      </c>
      <c r="H115" s="135">
        <v>15.0</v>
      </c>
      <c r="I115" s="134"/>
      <c r="K115" s="148"/>
      <c r="L115" s="155"/>
      <c r="M115" s="161"/>
      <c r="N115" s="134"/>
      <c r="P115" s="100" t="s">
        <v>227</v>
      </c>
      <c r="Q115" s="211" t="s">
        <v>24</v>
      </c>
      <c r="R115" s="135">
        <v>15.0</v>
      </c>
      <c r="S115" s="134" t="s">
        <v>47</v>
      </c>
      <c r="U115" s="156"/>
      <c r="V115" s="157"/>
      <c r="W115" s="141"/>
      <c r="X115" s="184"/>
      <c r="Y115" s="185"/>
      <c r="AA115" s="212" t="s">
        <v>25</v>
      </c>
      <c r="AB115" s="213">
        <v>10.0</v>
      </c>
    </row>
    <row r="116">
      <c r="A116" s="95" t="s">
        <v>132</v>
      </c>
      <c r="B116" s="95" t="s">
        <v>109</v>
      </c>
      <c r="C116" s="135">
        <v>15.0</v>
      </c>
      <c r="D116" s="134" t="s">
        <v>24</v>
      </c>
      <c r="F116" s="148" t="s">
        <v>163</v>
      </c>
      <c r="G116" s="134" t="s">
        <v>77</v>
      </c>
      <c r="H116" s="135">
        <v>15.0</v>
      </c>
      <c r="I116" s="134"/>
      <c r="K116" s="148"/>
      <c r="L116" s="134"/>
      <c r="M116" s="135"/>
      <c r="N116" s="134"/>
      <c r="P116" s="186"/>
      <c r="Q116" s="134"/>
      <c r="R116" s="135"/>
      <c r="S116" s="134"/>
      <c r="U116" s="139"/>
      <c r="V116" s="163"/>
      <c r="W116" s="141"/>
      <c r="X116" s="184"/>
      <c r="Y116" s="185"/>
      <c r="AA116" s="212" t="s">
        <v>27</v>
      </c>
      <c r="AB116" s="213">
        <v>20.0</v>
      </c>
    </row>
    <row r="117">
      <c r="A117" s="95" t="s">
        <v>133</v>
      </c>
      <c r="B117" s="95" t="s">
        <v>27</v>
      </c>
      <c r="C117" s="135">
        <v>15.0</v>
      </c>
      <c r="D117" s="134" t="s">
        <v>24</v>
      </c>
      <c r="F117" s="148" t="s">
        <v>175</v>
      </c>
      <c r="G117" s="134" t="s">
        <v>33</v>
      </c>
      <c r="H117" s="135">
        <v>15.0</v>
      </c>
      <c r="I117" s="134"/>
      <c r="K117" s="148"/>
      <c r="L117" s="134"/>
      <c r="M117" s="135"/>
      <c r="N117" s="134"/>
      <c r="P117" s="186"/>
      <c r="Q117" s="134"/>
      <c r="R117" s="135"/>
      <c r="S117" s="134"/>
      <c r="U117" s="139"/>
      <c r="V117" s="163"/>
      <c r="W117" s="141"/>
      <c r="X117" s="184"/>
      <c r="Y117" s="185"/>
      <c r="AA117" s="212" t="s">
        <v>53</v>
      </c>
      <c r="AB117" s="213">
        <v>10.0</v>
      </c>
    </row>
    <row r="118">
      <c r="A118" s="95" t="s">
        <v>70</v>
      </c>
      <c r="B118" s="95" t="s">
        <v>144</v>
      </c>
      <c r="C118" s="135">
        <v>15.0</v>
      </c>
      <c r="D118" s="134" t="s">
        <v>24</v>
      </c>
      <c r="F118" s="186"/>
      <c r="G118" s="134"/>
      <c r="H118" s="135"/>
      <c r="I118" s="134"/>
      <c r="K118" s="186"/>
      <c r="L118" s="134"/>
      <c r="M118" s="135"/>
      <c r="N118" s="134"/>
      <c r="P118" s="186"/>
      <c r="Q118" s="134"/>
      <c r="R118" s="135"/>
      <c r="S118" s="134"/>
      <c r="U118" s="162"/>
      <c r="V118" s="163"/>
      <c r="W118" s="141"/>
      <c r="X118" s="187"/>
      <c r="Y118" s="185"/>
      <c r="AA118" s="214" t="s">
        <v>15</v>
      </c>
      <c r="AB118" s="213">
        <v>20.0</v>
      </c>
    </row>
    <row r="119">
      <c r="C119" s="40"/>
      <c r="D119" s="75"/>
      <c r="H119" s="120"/>
      <c r="P119" s="186"/>
      <c r="Q119" s="134"/>
      <c r="R119" s="135"/>
      <c r="S119" s="134"/>
    </row>
    <row r="120">
      <c r="C120" s="40"/>
      <c r="D120" s="75"/>
      <c r="H120" s="120"/>
      <c r="P120" s="186"/>
      <c r="Q120" s="134"/>
      <c r="R120" s="135"/>
      <c r="S120" s="134"/>
    </row>
    <row r="121">
      <c r="A121" s="74">
        <v>45536.0</v>
      </c>
    </row>
    <row r="122">
      <c r="C122" s="40"/>
      <c r="D122" s="75"/>
      <c r="H122" s="120"/>
    </row>
    <row r="123">
      <c r="A123" s="114" t="s">
        <v>228</v>
      </c>
      <c r="B123" s="6"/>
      <c r="C123" s="6"/>
      <c r="D123" s="7"/>
      <c r="F123" s="114" t="s">
        <v>229</v>
      </c>
      <c r="G123" s="6"/>
      <c r="H123" s="6"/>
      <c r="I123" s="7"/>
      <c r="K123" s="114" t="s">
        <v>230</v>
      </c>
      <c r="L123" s="6"/>
      <c r="M123" s="6"/>
      <c r="N123" s="7"/>
      <c r="P123" s="114" t="s">
        <v>231</v>
      </c>
      <c r="Q123" s="6"/>
      <c r="R123" s="6"/>
      <c r="S123" s="7"/>
      <c r="U123" s="114" t="s">
        <v>232</v>
      </c>
      <c r="V123" s="6"/>
      <c r="W123" s="6"/>
      <c r="X123" s="7"/>
    </row>
    <row r="124">
      <c r="A124" s="124" t="s">
        <v>17</v>
      </c>
      <c r="B124" s="124" t="s">
        <v>153</v>
      </c>
      <c r="C124" s="124" t="s">
        <v>154</v>
      </c>
      <c r="D124" s="125" t="s">
        <v>155</v>
      </c>
      <c r="F124" s="124" t="s">
        <v>17</v>
      </c>
      <c r="G124" s="124" t="s">
        <v>153</v>
      </c>
      <c r="H124" s="124" t="s">
        <v>154</v>
      </c>
      <c r="I124" s="125" t="s">
        <v>155</v>
      </c>
      <c r="K124" s="124" t="s">
        <v>17</v>
      </c>
      <c r="L124" s="124" t="s">
        <v>153</v>
      </c>
      <c r="M124" s="124" t="s">
        <v>154</v>
      </c>
      <c r="N124" s="125" t="s">
        <v>155</v>
      </c>
      <c r="P124" s="124" t="s">
        <v>17</v>
      </c>
      <c r="Q124" s="124" t="s">
        <v>153</v>
      </c>
      <c r="R124" s="124" t="s">
        <v>154</v>
      </c>
      <c r="S124" s="125" t="s">
        <v>155</v>
      </c>
      <c r="U124" s="124" t="s">
        <v>17</v>
      </c>
      <c r="V124" s="124" t="s">
        <v>153</v>
      </c>
      <c r="W124" s="124" t="s">
        <v>154</v>
      </c>
      <c r="X124" s="125" t="s">
        <v>155</v>
      </c>
    </row>
    <row r="125">
      <c r="A125" s="148" t="s">
        <v>31</v>
      </c>
      <c r="B125" s="134" t="s">
        <v>27</v>
      </c>
      <c r="C125" s="135">
        <v>10.0</v>
      </c>
      <c r="D125" s="134" t="s">
        <v>218</v>
      </c>
      <c r="F125" s="148" t="s">
        <v>92</v>
      </c>
      <c r="G125" s="134" t="s">
        <v>25</v>
      </c>
      <c r="H125" s="135">
        <v>10.0</v>
      </c>
      <c r="I125" s="134" t="s">
        <v>24</v>
      </c>
      <c r="K125" s="148" t="s">
        <v>233</v>
      </c>
      <c r="L125" s="134" t="s">
        <v>234</v>
      </c>
      <c r="M125" s="135">
        <v>5.0</v>
      </c>
      <c r="N125" s="134" t="s">
        <v>113</v>
      </c>
      <c r="P125" s="80" t="s">
        <v>49</v>
      </c>
      <c r="Q125" s="95" t="s">
        <v>40</v>
      </c>
      <c r="R125" s="135">
        <v>25.0</v>
      </c>
      <c r="S125" s="134" t="s">
        <v>24</v>
      </c>
      <c r="U125" s="95" t="s">
        <v>42</v>
      </c>
      <c r="V125" s="95" t="s">
        <v>27</v>
      </c>
      <c r="W125" s="135">
        <v>30.0</v>
      </c>
      <c r="X125" s="134" t="s">
        <v>24</v>
      </c>
    </row>
    <row r="126">
      <c r="A126" s="148" t="s">
        <v>42</v>
      </c>
      <c r="B126" s="134" t="s">
        <v>40</v>
      </c>
      <c r="C126" s="135">
        <v>10.0</v>
      </c>
      <c r="D126" s="134" t="s">
        <v>47</v>
      </c>
      <c r="F126" s="148" t="s">
        <v>190</v>
      </c>
      <c r="G126" s="134" t="s">
        <v>77</v>
      </c>
      <c r="H126" s="135">
        <v>5.0</v>
      </c>
      <c r="I126" s="134" t="s">
        <v>77</v>
      </c>
      <c r="K126" s="148" t="s">
        <v>39</v>
      </c>
      <c r="L126" s="134" t="s">
        <v>40</v>
      </c>
      <c r="M126" s="135">
        <v>20.0</v>
      </c>
      <c r="N126" s="134" t="s">
        <v>24</v>
      </c>
      <c r="P126" s="80" t="s">
        <v>51</v>
      </c>
      <c r="Q126" s="215" t="s">
        <v>145</v>
      </c>
      <c r="R126" s="135">
        <v>10.0</v>
      </c>
      <c r="S126" s="134" t="s">
        <v>24</v>
      </c>
      <c r="U126" s="95" t="s">
        <v>49</v>
      </c>
      <c r="V126" s="95" t="s">
        <v>25</v>
      </c>
      <c r="W126" s="135">
        <v>5.0</v>
      </c>
      <c r="X126" s="134" t="s">
        <v>47</v>
      </c>
    </row>
    <row r="127">
      <c r="A127" s="150" t="s">
        <v>51</v>
      </c>
      <c r="B127" s="145" t="s">
        <v>25</v>
      </c>
      <c r="C127" s="135">
        <v>5.0</v>
      </c>
      <c r="D127" s="134" t="s">
        <v>218</v>
      </c>
      <c r="F127" s="80" t="s">
        <v>49</v>
      </c>
      <c r="G127" s="80" t="s">
        <v>27</v>
      </c>
      <c r="H127" s="135">
        <v>15.0</v>
      </c>
      <c r="I127" s="134" t="s">
        <v>24</v>
      </c>
      <c r="K127" s="80" t="s">
        <v>190</v>
      </c>
      <c r="L127" s="80" t="s">
        <v>25</v>
      </c>
      <c r="M127" s="135">
        <v>15.0</v>
      </c>
      <c r="N127" s="134" t="s">
        <v>235</v>
      </c>
      <c r="P127" s="95" t="s">
        <v>36</v>
      </c>
      <c r="Q127" s="95" t="s">
        <v>146</v>
      </c>
      <c r="R127" s="135">
        <v>5.0</v>
      </c>
      <c r="S127" s="134" t="s">
        <v>77</v>
      </c>
      <c r="U127" s="95" t="s">
        <v>51</v>
      </c>
      <c r="V127" s="216" t="s">
        <v>40</v>
      </c>
      <c r="W127" s="135">
        <v>30.0</v>
      </c>
      <c r="X127" s="134" t="s">
        <v>24</v>
      </c>
    </row>
    <row r="128">
      <c r="A128" s="148" t="s">
        <v>163</v>
      </c>
      <c r="B128" s="134" t="s">
        <v>27</v>
      </c>
      <c r="C128" s="135">
        <v>15.0</v>
      </c>
      <c r="D128" s="134" t="s">
        <v>218</v>
      </c>
      <c r="F128" s="80" t="s">
        <v>51</v>
      </c>
      <c r="G128" s="112" t="s">
        <v>40</v>
      </c>
      <c r="H128" s="135">
        <v>15.0</v>
      </c>
      <c r="I128" s="134" t="s">
        <v>24</v>
      </c>
      <c r="K128" s="80" t="s">
        <v>42</v>
      </c>
      <c r="L128" s="112" t="s">
        <v>27</v>
      </c>
      <c r="M128" s="135">
        <v>20.0</v>
      </c>
      <c r="N128" s="134" t="s">
        <v>24</v>
      </c>
      <c r="P128" s="96" t="s">
        <v>39</v>
      </c>
      <c r="Q128" s="96" t="s">
        <v>27</v>
      </c>
      <c r="R128" s="135">
        <v>25.0</v>
      </c>
      <c r="S128" s="134" t="s">
        <v>24</v>
      </c>
      <c r="U128" s="100" t="s">
        <v>236</v>
      </c>
      <c r="V128" s="105" t="s">
        <v>115</v>
      </c>
      <c r="W128" s="135">
        <v>15.0</v>
      </c>
      <c r="X128" s="134" t="s">
        <v>47</v>
      </c>
    </row>
    <row r="129">
      <c r="A129" s="148" t="s">
        <v>175</v>
      </c>
      <c r="B129" s="134" t="s">
        <v>144</v>
      </c>
      <c r="C129" s="135">
        <v>15.0</v>
      </c>
      <c r="D129" s="134" t="s">
        <v>113</v>
      </c>
      <c r="F129" s="148" t="s">
        <v>164</v>
      </c>
      <c r="G129" s="134" t="s">
        <v>30</v>
      </c>
      <c r="H129" s="135">
        <v>15.0</v>
      </c>
      <c r="I129" s="155"/>
      <c r="K129" s="148" t="s">
        <v>51</v>
      </c>
      <c r="L129" s="134" t="s">
        <v>77</v>
      </c>
      <c r="M129" s="135">
        <v>10.0</v>
      </c>
      <c r="N129" s="134" t="s">
        <v>24</v>
      </c>
      <c r="P129" s="80" t="s">
        <v>42</v>
      </c>
      <c r="Q129" s="96" t="s">
        <v>77</v>
      </c>
      <c r="R129" s="135">
        <v>15.0</v>
      </c>
      <c r="S129" s="134" t="s">
        <v>24</v>
      </c>
      <c r="U129" s="100" t="s">
        <v>237</v>
      </c>
      <c r="V129" s="134" t="s">
        <v>27</v>
      </c>
      <c r="W129" s="135">
        <v>15.0</v>
      </c>
      <c r="X129" s="134" t="s">
        <v>24</v>
      </c>
    </row>
    <row r="130">
      <c r="A130" s="148"/>
      <c r="B130" s="155"/>
      <c r="C130" s="161"/>
      <c r="D130" s="134"/>
      <c r="F130" s="148" t="s">
        <v>163</v>
      </c>
      <c r="G130" s="134" t="s">
        <v>77</v>
      </c>
      <c r="H130" s="135">
        <v>15.0</v>
      </c>
      <c r="I130" s="134"/>
      <c r="K130" s="95" t="s">
        <v>64</v>
      </c>
      <c r="L130" s="210" t="s">
        <v>35</v>
      </c>
      <c r="M130" s="135">
        <v>15.0</v>
      </c>
      <c r="N130" s="134"/>
      <c r="P130" s="95" t="s">
        <v>64</v>
      </c>
      <c r="Q130" s="210" t="s">
        <v>40</v>
      </c>
      <c r="R130" s="135">
        <v>15.0</v>
      </c>
      <c r="S130" s="134"/>
      <c r="U130" s="100" t="s">
        <v>175</v>
      </c>
      <c r="V130" s="134" t="s">
        <v>113</v>
      </c>
      <c r="W130" s="135">
        <v>15.0</v>
      </c>
      <c r="X130" s="134" t="s">
        <v>47</v>
      </c>
    </row>
    <row r="131">
      <c r="A131" s="148"/>
      <c r="B131" s="134"/>
      <c r="C131" s="135"/>
      <c r="D131" s="134"/>
      <c r="F131" s="148" t="s">
        <v>227</v>
      </c>
      <c r="G131" s="134" t="s">
        <v>53</v>
      </c>
      <c r="H131" s="135">
        <v>15.0</v>
      </c>
      <c r="I131" s="134"/>
      <c r="K131" s="95" t="s">
        <v>133</v>
      </c>
      <c r="L131" s="95" t="s">
        <v>27</v>
      </c>
      <c r="M131" s="135">
        <v>15.0</v>
      </c>
      <c r="N131" s="134"/>
      <c r="P131" s="95" t="s">
        <v>133</v>
      </c>
      <c r="Q131" s="95" t="s">
        <v>77</v>
      </c>
      <c r="R131" s="135">
        <v>15.0</v>
      </c>
      <c r="S131" s="134"/>
      <c r="U131" s="148"/>
      <c r="V131" s="134"/>
      <c r="W131" s="135"/>
      <c r="X131" s="134"/>
    </row>
    <row r="132">
      <c r="A132" s="148"/>
      <c r="B132" s="134"/>
      <c r="C132" s="135"/>
      <c r="D132" s="134"/>
      <c r="F132" s="148" t="s">
        <v>238</v>
      </c>
      <c r="G132" s="134" t="s">
        <v>35</v>
      </c>
      <c r="H132" s="135"/>
      <c r="I132" s="134">
        <v>15.0</v>
      </c>
      <c r="K132" s="95" t="s">
        <v>70</v>
      </c>
      <c r="L132" s="95" t="s">
        <v>144</v>
      </c>
      <c r="M132" s="135">
        <v>15.0</v>
      </c>
      <c r="N132" s="134"/>
      <c r="P132" s="95" t="s">
        <v>70</v>
      </c>
      <c r="Q132" s="95" t="s">
        <v>79</v>
      </c>
      <c r="R132" s="135">
        <v>15.0</v>
      </c>
      <c r="S132" s="134"/>
      <c r="U132" s="186"/>
      <c r="V132" s="134"/>
      <c r="W132" s="135"/>
      <c r="X132" s="134"/>
    </row>
    <row r="133">
      <c r="A133" s="186"/>
      <c r="B133" s="134"/>
      <c r="C133" s="135"/>
      <c r="D133" s="134"/>
      <c r="F133" s="186" t="s">
        <v>238</v>
      </c>
      <c r="G133" s="134" t="s">
        <v>43</v>
      </c>
      <c r="H133" s="135"/>
      <c r="I133" s="134">
        <v>15.0</v>
      </c>
      <c r="K133" s="186"/>
      <c r="L133" s="134"/>
      <c r="M133" s="135"/>
      <c r="N133" s="134"/>
      <c r="P133" s="186"/>
      <c r="Q133" s="134"/>
      <c r="R133" s="135"/>
      <c r="S133" s="134"/>
      <c r="U133" s="186"/>
      <c r="V133" s="134"/>
      <c r="W133" s="135"/>
      <c r="X133" s="134"/>
    </row>
    <row r="134">
      <c r="C134" s="40"/>
      <c r="D134" s="75"/>
      <c r="H134" s="120"/>
    </row>
    <row r="135">
      <c r="A135" s="115">
        <v>45566.0</v>
      </c>
    </row>
    <row r="136">
      <c r="C136" s="40"/>
      <c r="D136" s="75"/>
      <c r="H136" s="120"/>
    </row>
    <row r="137">
      <c r="A137" s="114" t="s">
        <v>239</v>
      </c>
      <c r="B137" s="6"/>
      <c r="C137" s="6"/>
      <c r="D137" s="7"/>
      <c r="F137" s="114" t="s">
        <v>240</v>
      </c>
      <c r="G137" s="6"/>
      <c r="H137" s="6"/>
      <c r="I137" s="7"/>
      <c r="K137" s="114" t="s">
        <v>241</v>
      </c>
      <c r="L137" s="6"/>
      <c r="M137" s="6"/>
      <c r="N137" s="7"/>
      <c r="P137" s="114" t="s">
        <v>242</v>
      </c>
      <c r="Q137" s="6"/>
      <c r="R137" s="6"/>
      <c r="S137" s="7"/>
      <c r="U137" s="204" t="s">
        <v>225</v>
      </c>
      <c r="V137" s="7"/>
      <c r="X137" s="121" t="s">
        <v>243</v>
      </c>
      <c r="Y137" s="7"/>
    </row>
    <row r="138">
      <c r="A138" s="124" t="s">
        <v>17</v>
      </c>
      <c r="B138" s="124" t="s">
        <v>153</v>
      </c>
      <c r="C138" s="124" t="s">
        <v>154</v>
      </c>
      <c r="D138" s="125" t="s">
        <v>155</v>
      </c>
      <c r="F138" s="124" t="s">
        <v>17</v>
      </c>
      <c r="G138" s="124" t="s">
        <v>153</v>
      </c>
      <c r="H138" s="124" t="s">
        <v>154</v>
      </c>
      <c r="I138" s="125" t="s">
        <v>155</v>
      </c>
      <c r="K138" s="124" t="s">
        <v>17</v>
      </c>
      <c r="L138" s="124" t="s">
        <v>153</v>
      </c>
      <c r="M138" s="124" t="s">
        <v>154</v>
      </c>
      <c r="N138" s="125" t="s">
        <v>155</v>
      </c>
      <c r="P138" s="124" t="s">
        <v>17</v>
      </c>
      <c r="Q138" s="124" t="s">
        <v>153</v>
      </c>
      <c r="R138" s="124" t="s">
        <v>154</v>
      </c>
      <c r="S138" s="125" t="s">
        <v>155</v>
      </c>
      <c r="U138" s="205" t="s">
        <v>156</v>
      </c>
      <c r="V138" s="206" t="s">
        <v>158</v>
      </c>
      <c r="X138" s="128" t="s">
        <v>156</v>
      </c>
      <c r="Y138" s="129" t="s">
        <v>157</v>
      </c>
    </row>
    <row r="139">
      <c r="A139" s="95" t="s">
        <v>92</v>
      </c>
      <c r="B139" s="95" t="s">
        <v>27</v>
      </c>
      <c r="C139" s="135">
        <v>30.0</v>
      </c>
      <c r="D139" s="134" t="s">
        <v>30</v>
      </c>
      <c r="F139" s="95" t="s">
        <v>31</v>
      </c>
      <c r="G139" s="95" t="s">
        <v>27</v>
      </c>
      <c r="H139" s="135">
        <v>30.0</v>
      </c>
      <c r="I139" s="134" t="s">
        <v>115</v>
      </c>
      <c r="K139" s="95" t="s">
        <v>36</v>
      </c>
      <c r="L139" s="95" t="s">
        <v>27</v>
      </c>
      <c r="M139" s="135">
        <v>30.0</v>
      </c>
      <c r="N139" s="134" t="s">
        <v>30</v>
      </c>
      <c r="P139" s="95" t="s">
        <v>92</v>
      </c>
      <c r="Q139" s="95" t="s">
        <v>50</v>
      </c>
      <c r="R139" s="135">
        <v>15.0</v>
      </c>
      <c r="S139" s="134" t="s">
        <v>47</v>
      </c>
      <c r="U139" s="207" t="s">
        <v>15</v>
      </c>
      <c r="V139" s="208">
        <v>10.0</v>
      </c>
      <c r="X139" s="139" t="s">
        <v>25</v>
      </c>
      <c r="Y139" s="140">
        <v>15.0</v>
      </c>
    </row>
    <row r="140">
      <c r="A140" s="95" t="s">
        <v>36</v>
      </c>
      <c r="B140" s="95" t="s">
        <v>25</v>
      </c>
      <c r="C140" s="135">
        <v>10.0</v>
      </c>
      <c r="D140" s="134" t="s">
        <v>53</v>
      </c>
      <c r="F140" s="95" t="s">
        <v>42</v>
      </c>
      <c r="G140" s="95" t="s">
        <v>40</v>
      </c>
      <c r="H140" s="135">
        <v>30.0</v>
      </c>
      <c r="I140" s="134" t="s">
        <v>113</v>
      </c>
      <c r="K140" s="95" t="s">
        <v>42</v>
      </c>
      <c r="L140" s="95" t="s">
        <v>25</v>
      </c>
      <c r="M140" s="135">
        <v>5.0</v>
      </c>
      <c r="N140" s="134" t="s">
        <v>24</v>
      </c>
      <c r="P140" s="96" t="s">
        <v>39</v>
      </c>
      <c r="Q140" s="95" t="s">
        <v>27</v>
      </c>
      <c r="R140" s="135">
        <v>30.0</v>
      </c>
      <c r="S140" s="134" t="s">
        <v>66</v>
      </c>
      <c r="U140" s="207" t="s">
        <v>53</v>
      </c>
      <c r="V140" s="208">
        <v>15.0</v>
      </c>
      <c r="X140" s="139" t="s">
        <v>43</v>
      </c>
      <c r="Y140" s="140">
        <v>10.0</v>
      </c>
    </row>
    <row r="141">
      <c r="A141" s="96" t="s">
        <v>39</v>
      </c>
      <c r="B141" s="216" t="s">
        <v>40</v>
      </c>
      <c r="C141" s="135">
        <v>30.0</v>
      </c>
      <c r="D141" s="134" t="s">
        <v>30</v>
      </c>
      <c r="F141" s="95" t="s">
        <v>49</v>
      </c>
      <c r="G141" s="95" t="s">
        <v>145</v>
      </c>
      <c r="H141" s="135">
        <v>5.0</v>
      </c>
      <c r="I141" s="134" t="s">
        <v>24</v>
      </c>
      <c r="K141" s="95" t="s">
        <v>102</v>
      </c>
      <c r="L141" s="95" t="s">
        <v>40</v>
      </c>
      <c r="M141" s="135">
        <v>30.0</v>
      </c>
      <c r="N141" s="134" t="s">
        <v>30</v>
      </c>
      <c r="P141" s="95" t="s">
        <v>102</v>
      </c>
      <c r="Q141" s="95" t="s">
        <v>25</v>
      </c>
      <c r="R141" s="135">
        <v>10.0</v>
      </c>
      <c r="S141" s="134" t="s">
        <v>25</v>
      </c>
      <c r="U141" s="207" t="s">
        <v>33</v>
      </c>
      <c r="V141" s="208">
        <v>5.0</v>
      </c>
      <c r="X141" s="151"/>
      <c r="Y141" s="140"/>
    </row>
    <row r="142">
      <c r="A142" s="95" t="s">
        <v>49</v>
      </c>
      <c r="B142" s="95" t="s">
        <v>77</v>
      </c>
      <c r="C142" s="135">
        <v>5.0</v>
      </c>
      <c r="D142" s="134" t="s">
        <v>244</v>
      </c>
      <c r="F142" s="95" t="s">
        <v>51</v>
      </c>
      <c r="G142" s="216" t="s">
        <v>77</v>
      </c>
      <c r="H142" s="135">
        <v>10.0</v>
      </c>
      <c r="I142" s="134" t="s">
        <v>24</v>
      </c>
      <c r="K142" s="95" t="s">
        <v>51</v>
      </c>
      <c r="L142" s="216" t="s">
        <v>145</v>
      </c>
      <c r="M142" s="135">
        <v>10.0</v>
      </c>
      <c r="N142" s="134" t="s">
        <v>47</v>
      </c>
      <c r="P142" s="95" t="s">
        <v>46</v>
      </c>
      <c r="Q142" s="95" t="s">
        <v>40</v>
      </c>
      <c r="R142" s="135">
        <v>30.0</v>
      </c>
      <c r="S142" s="134" t="s">
        <v>66</v>
      </c>
      <c r="U142" s="207" t="s">
        <v>37</v>
      </c>
      <c r="V142" s="208">
        <v>15.0</v>
      </c>
      <c r="X142" s="139"/>
      <c r="Y142" s="140"/>
    </row>
    <row r="143">
      <c r="A143" s="148"/>
      <c r="B143" s="134"/>
      <c r="C143" s="135"/>
      <c r="D143" s="134"/>
      <c r="F143" s="148"/>
      <c r="G143" s="134"/>
      <c r="H143" s="135"/>
      <c r="I143" s="134"/>
      <c r="K143" s="148"/>
      <c r="L143" s="134"/>
      <c r="M143" s="135"/>
      <c r="N143" s="134"/>
      <c r="P143" s="80" t="s">
        <v>116</v>
      </c>
      <c r="Q143" s="80" t="s">
        <v>40</v>
      </c>
      <c r="R143" s="135">
        <v>20.0</v>
      </c>
      <c r="S143" s="134" t="s">
        <v>35</v>
      </c>
      <c r="U143" s="207" t="s">
        <v>35</v>
      </c>
      <c r="V143" s="208">
        <v>5.0</v>
      </c>
      <c r="X143" s="139"/>
      <c r="Y143" s="140"/>
    </row>
    <row r="144">
      <c r="A144" s="148"/>
      <c r="B144" s="155"/>
      <c r="C144" s="161"/>
      <c r="D144" s="134"/>
      <c r="F144" s="148"/>
      <c r="G144" s="155"/>
      <c r="H144" s="161"/>
      <c r="I144" s="134"/>
      <c r="K144" s="148"/>
      <c r="L144" s="155"/>
      <c r="M144" s="161"/>
      <c r="N144" s="134"/>
      <c r="P144" s="80" t="s">
        <v>133</v>
      </c>
      <c r="Q144" s="80" t="s">
        <v>27</v>
      </c>
      <c r="R144" s="135">
        <v>20.0</v>
      </c>
      <c r="S144" s="134" t="s">
        <v>25</v>
      </c>
      <c r="U144" s="212" t="s">
        <v>25</v>
      </c>
      <c r="V144" s="213">
        <v>15.0</v>
      </c>
      <c r="X144" s="156"/>
      <c r="Y144" s="157"/>
    </row>
    <row r="145">
      <c r="A145" s="148"/>
      <c r="B145" s="134"/>
      <c r="C145" s="135"/>
      <c r="D145" s="134"/>
      <c r="F145" s="148"/>
      <c r="G145" s="134"/>
      <c r="H145" s="135"/>
      <c r="I145" s="134"/>
      <c r="K145" s="148"/>
      <c r="L145" s="134"/>
      <c r="M145" s="135"/>
      <c r="N145" s="134"/>
      <c r="P145" s="80" t="s">
        <v>70</v>
      </c>
      <c r="Q145" s="80" t="s">
        <v>79</v>
      </c>
      <c r="R145" s="135">
        <v>20.0</v>
      </c>
      <c r="S145" s="134" t="s">
        <v>47</v>
      </c>
      <c r="U145" s="212" t="s">
        <v>50</v>
      </c>
      <c r="V145" s="213">
        <v>15.0</v>
      </c>
      <c r="X145" s="139"/>
      <c r="Y145" s="163"/>
    </row>
    <row r="146">
      <c r="A146" s="148"/>
      <c r="B146" s="134"/>
      <c r="C146" s="135"/>
      <c r="D146" s="134"/>
      <c r="F146" s="148"/>
      <c r="G146" s="134"/>
      <c r="H146" s="135"/>
      <c r="I146" s="134"/>
      <c r="K146" s="148"/>
      <c r="L146" s="134"/>
      <c r="M146" s="135"/>
      <c r="N146" s="134"/>
      <c r="P146" s="148"/>
      <c r="Q146" s="134"/>
      <c r="R146" s="135"/>
      <c r="S146" s="134"/>
      <c r="U146" s="212" t="s">
        <v>40</v>
      </c>
      <c r="V146" s="213">
        <v>15.0</v>
      </c>
      <c r="X146" s="139"/>
      <c r="Y146" s="163"/>
    </row>
    <row r="147">
      <c r="A147" s="186"/>
      <c r="B147" s="134"/>
      <c r="C147" s="135"/>
      <c r="D147" s="134"/>
      <c r="F147" s="186"/>
      <c r="G147" s="134"/>
      <c r="H147" s="135"/>
      <c r="I147" s="134"/>
      <c r="K147" s="186"/>
      <c r="L147" s="134"/>
      <c r="M147" s="135"/>
      <c r="N147" s="134"/>
      <c r="P147" s="186"/>
      <c r="Q147" s="134"/>
      <c r="R147" s="135"/>
      <c r="S147" s="134"/>
      <c r="U147" s="212" t="s">
        <v>115</v>
      </c>
      <c r="V147" s="213">
        <v>5.0</v>
      </c>
      <c r="X147" s="162"/>
      <c r="Y147" s="163"/>
    </row>
    <row r="148">
      <c r="C148" s="40"/>
      <c r="D148" s="75"/>
      <c r="H148" s="120"/>
      <c r="U148" s="212" t="s">
        <v>27</v>
      </c>
      <c r="V148" s="213">
        <v>20.0</v>
      </c>
    </row>
    <row r="149">
      <c r="U149" s="212" t="s">
        <v>52</v>
      </c>
      <c r="V149" s="213">
        <v>15.0</v>
      </c>
    </row>
    <row r="150">
      <c r="U150" s="214" t="s">
        <v>43</v>
      </c>
      <c r="V150" s="213">
        <v>10.0</v>
      </c>
    </row>
    <row r="152">
      <c r="A152" s="116">
        <v>45599.0</v>
      </c>
    </row>
    <row r="153">
      <c r="C153" s="40"/>
      <c r="D153" s="75"/>
      <c r="H153" s="120"/>
    </row>
    <row r="154">
      <c r="A154" s="117">
        <v>45599.0</v>
      </c>
      <c r="B154" s="6"/>
      <c r="C154" s="6"/>
      <c r="D154" s="7"/>
      <c r="F154" s="117">
        <v>45606.0</v>
      </c>
      <c r="G154" s="6"/>
      <c r="H154" s="6"/>
      <c r="I154" s="7"/>
      <c r="K154" s="117">
        <v>45613.0</v>
      </c>
      <c r="L154" s="6"/>
      <c r="M154" s="6"/>
      <c r="N154" s="7"/>
      <c r="P154" s="117">
        <v>45620.0</v>
      </c>
      <c r="Q154" s="6"/>
      <c r="R154" s="6"/>
      <c r="S154" s="7"/>
      <c r="U154" s="217" t="s">
        <v>225</v>
      </c>
      <c r="V154" s="7"/>
      <c r="X154" s="121" t="s">
        <v>243</v>
      </c>
      <c r="Y154" s="7"/>
    </row>
    <row r="155">
      <c r="A155" s="124" t="s">
        <v>17</v>
      </c>
      <c r="B155" s="124" t="s">
        <v>153</v>
      </c>
      <c r="C155" s="124" t="s">
        <v>154</v>
      </c>
      <c r="D155" s="125" t="s">
        <v>155</v>
      </c>
      <c r="F155" s="124" t="s">
        <v>17</v>
      </c>
      <c r="G155" s="124" t="s">
        <v>153</v>
      </c>
      <c r="H155" s="124" t="s">
        <v>154</v>
      </c>
      <c r="I155" s="125" t="s">
        <v>155</v>
      </c>
      <c r="K155" s="124" t="s">
        <v>17</v>
      </c>
      <c r="L155" s="124" t="s">
        <v>153</v>
      </c>
      <c r="M155" s="124" t="s">
        <v>154</v>
      </c>
      <c r="N155" s="125" t="s">
        <v>155</v>
      </c>
      <c r="P155" s="124" t="s">
        <v>17</v>
      </c>
      <c r="Q155" s="124" t="s">
        <v>153</v>
      </c>
      <c r="R155" s="124" t="s">
        <v>154</v>
      </c>
      <c r="S155" s="125" t="s">
        <v>155</v>
      </c>
      <c r="U155" s="218" t="s">
        <v>156</v>
      </c>
      <c r="V155" s="219" t="s">
        <v>158</v>
      </c>
      <c r="X155" s="128" t="s">
        <v>156</v>
      </c>
      <c r="Y155" s="129" t="s">
        <v>157</v>
      </c>
    </row>
    <row r="156">
      <c r="A156" s="95" t="s">
        <v>31</v>
      </c>
      <c r="B156" s="95" t="s">
        <v>50</v>
      </c>
      <c r="C156" s="135">
        <v>20.0</v>
      </c>
      <c r="D156" s="134" t="s">
        <v>24</v>
      </c>
      <c r="F156" s="95" t="s">
        <v>102</v>
      </c>
      <c r="G156" s="95" t="s">
        <v>27</v>
      </c>
      <c r="H156" s="135">
        <v>30.0</v>
      </c>
      <c r="I156" s="134" t="s">
        <v>115</v>
      </c>
      <c r="K156" s="95" t="s">
        <v>92</v>
      </c>
      <c r="L156" s="95" t="s">
        <v>40</v>
      </c>
      <c r="M156" s="135">
        <v>30.0</v>
      </c>
      <c r="N156" s="134" t="s">
        <v>25</v>
      </c>
      <c r="P156" s="100" t="s">
        <v>92</v>
      </c>
      <c r="Q156" s="95" t="s">
        <v>25</v>
      </c>
      <c r="R156" s="135">
        <v>15.0</v>
      </c>
      <c r="S156" s="134" t="s">
        <v>113</v>
      </c>
      <c r="U156" s="207" t="s">
        <v>25</v>
      </c>
      <c r="V156" s="208">
        <v>15.0</v>
      </c>
      <c r="X156" s="139"/>
      <c r="Y156" s="140"/>
    </row>
    <row r="157">
      <c r="A157" s="95" t="s">
        <v>42</v>
      </c>
      <c r="B157" s="95" t="s">
        <v>27</v>
      </c>
      <c r="C157" s="135">
        <v>30.0</v>
      </c>
      <c r="D157" s="134" t="s">
        <v>35</v>
      </c>
      <c r="F157" s="95" t="s">
        <v>49</v>
      </c>
      <c r="G157" s="95" t="s">
        <v>25</v>
      </c>
      <c r="H157" s="135">
        <v>5.0</v>
      </c>
      <c r="I157" s="134" t="s">
        <v>24</v>
      </c>
      <c r="K157" s="96" t="s">
        <v>39</v>
      </c>
      <c r="L157" s="95" t="s">
        <v>50</v>
      </c>
      <c r="M157" s="135">
        <v>5.0</v>
      </c>
      <c r="N157" s="134" t="s">
        <v>47</v>
      </c>
      <c r="P157" s="105" t="s">
        <v>31</v>
      </c>
      <c r="Q157" s="216" t="s">
        <v>40</v>
      </c>
      <c r="R157" s="135">
        <v>30.0</v>
      </c>
      <c r="S157" s="134" t="s">
        <v>113</v>
      </c>
      <c r="U157" s="207" t="s">
        <v>43</v>
      </c>
      <c r="V157" s="208">
        <v>15.0</v>
      </c>
      <c r="X157" s="139"/>
      <c r="Y157" s="140"/>
    </row>
    <row r="158">
      <c r="A158" s="95" t="s">
        <v>49</v>
      </c>
      <c r="B158" s="95" t="s">
        <v>40</v>
      </c>
      <c r="C158" s="135">
        <v>30.0</v>
      </c>
      <c r="D158" s="134" t="s">
        <v>47</v>
      </c>
      <c r="F158" s="95" t="s">
        <v>51</v>
      </c>
      <c r="G158" s="95" t="s">
        <v>40</v>
      </c>
      <c r="H158" s="135">
        <v>30.0</v>
      </c>
      <c r="I158" s="134" t="s">
        <v>24</v>
      </c>
      <c r="K158" s="95" t="s">
        <v>46</v>
      </c>
      <c r="L158" s="95" t="s">
        <v>27</v>
      </c>
      <c r="M158" s="135">
        <v>30.0</v>
      </c>
      <c r="N158" s="134" t="s">
        <v>43</v>
      </c>
      <c r="P158" s="100" t="s">
        <v>245</v>
      </c>
      <c r="Q158" s="95" t="s">
        <v>50</v>
      </c>
      <c r="R158" s="135">
        <v>15.0</v>
      </c>
      <c r="S158" s="134" t="s">
        <v>47</v>
      </c>
      <c r="U158" s="207" t="s">
        <v>33</v>
      </c>
      <c r="V158" s="208">
        <v>15.0</v>
      </c>
      <c r="X158" s="151"/>
      <c r="Y158" s="140"/>
    </row>
    <row r="159">
      <c r="A159" s="95"/>
      <c r="B159" s="95"/>
      <c r="C159" s="135"/>
      <c r="D159" s="134"/>
      <c r="F159" s="100" t="s">
        <v>246</v>
      </c>
      <c r="G159" s="100" t="s">
        <v>24</v>
      </c>
      <c r="H159" s="135">
        <f t="shared" ref="H159:H160" si="1">15*4</f>
        <v>60</v>
      </c>
      <c r="I159" s="134" t="s">
        <v>113</v>
      </c>
      <c r="K159" s="95" t="s">
        <v>51</v>
      </c>
      <c r="L159" s="95" t="s">
        <v>25</v>
      </c>
      <c r="M159" s="135">
        <v>10.0</v>
      </c>
      <c r="N159" s="134" t="s">
        <v>24</v>
      </c>
      <c r="P159" s="100" t="s">
        <v>49</v>
      </c>
      <c r="Q159" s="95" t="s">
        <v>27</v>
      </c>
      <c r="R159" s="135">
        <v>30.0</v>
      </c>
      <c r="S159" s="134" t="s">
        <v>32</v>
      </c>
      <c r="U159" s="207" t="s">
        <v>113</v>
      </c>
      <c r="V159" s="208">
        <v>10.0</v>
      </c>
      <c r="X159" s="139"/>
      <c r="Y159" s="140"/>
    </row>
    <row r="160">
      <c r="A160" s="148"/>
      <c r="B160" s="134"/>
      <c r="C160" s="135"/>
      <c r="D160" s="134"/>
      <c r="F160" s="100" t="s">
        <v>246</v>
      </c>
      <c r="G160" s="100" t="s">
        <v>24</v>
      </c>
      <c r="H160" s="135">
        <f t="shared" si="1"/>
        <v>60</v>
      </c>
      <c r="I160" s="134" t="s">
        <v>43</v>
      </c>
      <c r="K160" s="148"/>
      <c r="L160" s="134"/>
      <c r="M160" s="135"/>
      <c r="N160" s="134"/>
      <c r="P160" s="148"/>
      <c r="Q160" s="134"/>
      <c r="R160" s="135"/>
      <c r="S160" s="134"/>
      <c r="U160" s="207" t="s">
        <v>35</v>
      </c>
      <c r="V160" s="208">
        <v>15.0</v>
      </c>
      <c r="X160" s="139"/>
      <c r="Y160" s="140"/>
    </row>
    <row r="161">
      <c r="A161" s="148"/>
      <c r="B161" s="155"/>
      <c r="C161" s="161"/>
      <c r="D161" s="134"/>
      <c r="F161" s="148"/>
      <c r="G161" s="155"/>
      <c r="H161" s="161"/>
      <c r="I161" s="134"/>
      <c r="K161" s="148"/>
      <c r="L161" s="155"/>
      <c r="M161" s="161"/>
      <c r="N161" s="134"/>
      <c r="P161" s="148"/>
      <c r="Q161" s="155"/>
      <c r="R161" s="161"/>
      <c r="S161" s="134"/>
      <c r="U161" s="212" t="s">
        <v>53</v>
      </c>
      <c r="V161" s="213">
        <v>5.0</v>
      </c>
      <c r="X161" s="156"/>
      <c r="Y161" s="157"/>
    </row>
    <row r="162">
      <c r="A162" s="148"/>
      <c r="B162" s="134"/>
      <c r="C162" s="135"/>
      <c r="D162" s="134"/>
      <c r="F162" s="148"/>
      <c r="G162" s="134"/>
      <c r="H162" s="135"/>
      <c r="I162" s="134"/>
      <c r="K162" s="148"/>
      <c r="L162" s="134"/>
      <c r="M162" s="135"/>
      <c r="N162" s="134"/>
      <c r="P162" s="148"/>
      <c r="Q162" s="134"/>
      <c r="R162" s="135"/>
      <c r="S162" s="134"/>
      <c r="U162" s="212" t="s">
        <v>144</v>
      </c>
      <c r="V162" s="213">
        <v>20.0</v>
      </c>
      <c r="X162" s="139"/>
      <c r="Y162" s="163"/>
    </row>
    <row r="163">
      <c r="A163" s="148"/>
      <c r="B163" s="134"/>
      <c r="C163" s="135"/>
      <c r="D163" s="134"/>
      <c r="F163" s="148"/>
      <c r="G163" s="134"/>
      <c r="H163" s="135"/>
      <c r="I163" s="134"/>
      <c r="K163" s="148"/>
      <c r="L163" s="134"/>
      <c r="M163" s="135"/>
      <c r="N163" s="134"/>
      <c r="P163" s="148"/>
      <c r="Q163" s="134"/>
      <c r="R163" s="135"/>
      <c r="S163" s="134"/>
      <c r="U163" s="212" t="s">
        <v>77</v>
      </c>
      <c r="V163" s="213">
        <v>10.0</v>
      </c>
      <c r="X163" s="139"/>
      <c r="Y163" s="163"/>
    </row>
    <row r="164">
      <c r="A164" s="186"/>
      <c r="B164" s="134"/>
      <c r="C164" s="135"/>
      <c r="D164" s="134"/>
      <c r="F164" s="186"/>
      <c r="G164" s="134"/>
      <c r="H164" s="135"/>
      <c r="I164" s="134"/>
      <c r="K164" s="186"/>
      <c r="L164" s="134"/>
      <c r="M164" s="135"/>
      <c r="N164" s="134"/>
      <c r="P164" s="186"/>
      <c r="Q164" s="134"/>
      <c r="R164" s="135"/>
      <c r="S164" s="134"/>
      <c r="U164" s="212" t="s">
        <v>50</v>
      </c>
      <c r="V164" s="213">
        <v>20.0</v>
      </c>
      <c r="X164" s="162"/>
      <c r="Y164" s="163"/>
    </row>
    <row r="165">
      <c r="C165" s="40"/>
      <c r="D165" s="75"/>
      <c r="H165" s="120"/>
      <c r="U165" s="212" t="s">
        <v>115</v>
      </c>
      <c r="V165" s="213">
        <v>5.0</v>
      </c>
    </row>
    <row r="166">
      <c r="U166" s="220"/>
      <c r="V166" s="221"/>
    </row>
    <row r="167">
      <c r="C167" s="40"/>
      <c r="D167" s="75"/>
      <c r="H167" s="120"/>
      <c r="U167" s="222"/>
      <c r="V167" s="221"/>
    </row>
    <row r="169">
      <c r="H169" s="120"/>
    </row>
    <row r="170">
      <c r="A170" s="99">
        <v>45627.0</v>
      </c>
    </row>
    <row r="171">
      <c r="H171" s="120"/>
    </row>
    <row r="172">
      <c r="A172" s="117">
        <v>45627.0</v>
      </c>
      <c r="B172" s="6"/>
      <c r="C172" s="6"/>
      <c r="D172" s="7"/>
      <c r="F172" s="117">
        <v>45627.0</v>
      </c>
      <c r="G172" s="6"/>
      <c r="H172" s="6"/>
      <c r="I172" s="7"/>
    </row>
    <row r="173">
      <c r="A173" s="124" t="s">
        <v>17</v>
      </c>
      <c r="B173" s="124" t="s">
        <v>153</v>
      </c>
      <c r="C173" s="124" t="s">
        <v>154</v>
      </c>
      <c r="D173" s="125" t="s">
        <v>155</v>
      </c>
      <c r="F173" s="124" t="s">
        <v>17</v>
      </c>
      <c r="G173" s="124" t="s">
        <v>153</v>
      </c>
      <c r="H173" s="124" t="s">
        <v>154</v>
      </c>
      <c r="I173" s="125" t="s">
        <v>155</v>
      </c>
    </row>
    <row r="174">
      <c r="A174" s="100" t="s">
        <v>92</v>
      </c>
      <c r="B174" s="95" t="s">
        <v>27</v>
      </c>
      <c r="C174" s="135">
        <v>15.0</v>
      </c>
      <c r="D174" s="134" t="s">
        <v>24</v>
      </c>
      <c r="F174" s="100" t="s">
        <v>31</v>
      </c>
      <c r="G174" s="80" t="s">
        <v>27</v>
      </c>
      <c r="H174" s="135">
        <v>20.0</v>
      </c>
      <c r="I174" s="134"/>
    </row>
    <row r="175">
      <c r="A175" s="95" t="s">
        <v>31</v>
      </c>
      <c r="B175" s="95" t="s">
        <v>25</v>
      </c>
      <c r="C175" s="135">
        <v>20.0</v>
      </c>
      <c r="D175" s="134" t="s">
        <v>47</v>
      </c>
      <c r="F175" s="95" t="s">
        <v>36</v>
      </c>
      <c r="G175" s="112" t="s">
        <v>25</v>
      </c>
      <c r="H175" s="135">
        <v>25.0</v>
      </c>
      <c r="I175" s="134"/>
    </row>
    <row r="176">
      <c r="A176" s="95" t="s">
        <v>36</v>
      </c>
      <c r="B176" s="216" t="s">
        <v>40</v>
      </c>
      <c r="C176" s="135">
        <v>30.0</v>
      </c>
      <c r="D176" s="134" t="s">
        <v>115</v>
      </c>
      <c r="F176" s="96" t="s">
        <v>39</v>
      </c>
      <c r="G176" s="112" t="s">
        <v>40</v>
      </c>
      <c r="H176" s="135">
        <v>30.0</v>
      </c>
      <c r="I176" s="134"/>
    </row>
    <row r="177">
      <c r="A177" s="80"/>
      <c r="B177" s="100"/>
      <c r="C177" s="135"/>
      <c r="D177" s="134"/>
      <c r="F177" s="80" t="s">
        <v>46</v>
      </c>
      <c r="G177" s="80" t="s">
        <v>47</v>
      </c>
      <c r="H177" s="135">
        <v>5.0</v>
      </c>
      <c r="I177" s="134"/>
    </row>
    <row r="178">
      <c r="A178" s="148" t="s">
        <v>102</v>
      </c>
      <c r="B178" s="134" t="s">
        <v>27</v>
      </c>
      <c r="C178" s="135">
        <v>15.0</v>
      </c>
      <c r="D178" s="134" t="s">
        <v>47</v>
      </c>
      <c r="F178" s="80" t="s">
        <v>49</v>
      </c>
      <c r="G178" s="80" t="s">
        <v>50</v>
      </c>
      <c r="H178" s="135">
        <v>5.0</v>
      </c>
      <c r="I178" s="134"/>
    </row>
    <row r="179">
      <c r="A179" s="148"/>
      <c r="B179" s="155"/>
      <c r="C179" s="161"/>
      <c r="D179" s="134"/>
      <c r="F179" s="148"/>
      <c r="G179" s="155"/>
      <c r="H179" s="161"/>
      <c r="I179" s="134"/>
    </row>
    <row r="180">
      <c r="A180" s="148"/>
      <c r="B180" s="134"/>
      <c r="C180" s="135"/>
      <c r="D180" s="134"/>
      <c r="F180" s="148"/>
      <c r="G180" s="134"/>
      <c r="H180" s="135"/>
      <c r="I180" s="134"/>
    </row>
    <row r="181">
      <c r="A181" s="148"/>
      <c r="B181" s="134"/>
      <c r="C181" s="135"/>
      <c r="D181" s="134"/>
      <c r="F181" s="148"/>
      <c r="G181" s="134"/>
      <c r="H181" s="135"/>
      <c r="I181" s="134"/>
    </row>
    <row r="182">
      <c r="A182" s="186"/>
      <c r="B182" s="134"/>
      <c r="C182" s="135"/>
      <c r="D182" s="134"/>
      <c r="F182" s="186"/>
      <c r="G182" s="134"/>
      <c r="H182" s="135"/>
      <c r="I182" s="134"/>
    </row>
    <row r="183">
      <c r="C183" s="40"/>
      <c r="D183" s="75"/>
      <c r="H183" s="120"/>
    </row>
    <row r="184">
      <c r="C184" s="40"/>
      <c r="D184" s="75"/>
      <c r="H184" s="120"/>
    </row>
    <row r="185">
      <c r="C185" s="40"/>
      <c r="D185" s="75"/>
      <c r="H185" s="120"/>
    </row>
    <row r="186">
      <c r="C186" s="40"/>
      <c r="D186" s="75"/>
      <c r="H186" s="120"/>
    </row>
    <row r="187">
      <c r="C187" s="40"/>
      <c r="D187" s="75"/>
      <c r="H187" s="120"/>
    </row>
    <row r="188">
      <c r="C188" s="40"/>
      <c r="D188" s="75"/>
      <c r="H188" s="120"/>
    </row>
    <row r="189">
      <c r="C189" s="40"/>
      <c r="D189" s="75"/>
      <c r="H189" s="120"/>
    </row>
    <row r="190">
      <c r="C190" s="40"/>
      <c r="D190" s="75"/>
      <c r="H190" s="120"/>
    </row>
    <row r="191">
      <c r="C191" s="40"/>
      <c r="D191" s="75"/>
      <c r="H191" s="120"/>
    </row>
    <row r="192">
      <c r="C192" s="40"/>
      <c r="D192" s="75"/>
      <c r="H192" s="120"/>
    </row>
    <row r="193">
      <c r="C193" s="40"/>
      <c r="D193" s="75"/>
      <c r="H193" s="120"/>
    </row>
    <row r="194">
      <c r="C194" s="40"/>
      <c r="D194" s="75"/>
      <c r="H194" s="120"/>
    </row>
    <row r="195">
      <c r="C195" s="40"/>
      <c r="D195" s="75"/>
      <c r="H195" s="120"/>
    </row>
    <row r="196">
      <c r="C196" s="40"/>
      <c r="D196" s="75"/>
      <c r="H196" s="120"/>
    </row>
    <row r="197">
      <c r="C197" s="40"/>
      <c r="D197" s="75"/>
      <c r="H197" s="120"/>
    </row>
    <row r="198">
      <c r="C198" s="40"/>
      <c r="D198" s="75"/>
      <c r="H198" s="120"/>
    </row>
    <row r="199">
      <c r="C199" s="40"/>
      <c r="D199" s="75"/>
      <c r="H199" s="120"/>
    </row>
    <row r="200">
      <c r="C200" s="40"/>
      <c r="D200" s="75"/>
      <c r="H200" s="120"/>
    </row>
    <row r="201">
      <c r="C201" s="40"/>
      <c r="D201" s="75"/>
      <c r="H201" s="120"/>
    </row>
    <row r="202">
      <c r="C202" s="40"/>
      <c r="D202" s="75"/>
      <c r="H202" s="120"/>
    </row>
    <row r="203">
      <c r="C203" s="40"/>
      <c r="D203" s="75"/>
      <c r="H203" s="120"/>
    </row>
    <row r="204">
      <c r="C204" s="40"/>
      <c r="D204" s="75"/>
      <c r="H204" s="120"/>
    </row>
    <row r="205">
      <c r="C205" s="40"/>
      <c r="D205" s="75"/>
      <c r="H205" s="120"/>
    </row>
    <row r="206">
      <c r="C206" s="40"/>
      <c r="D206" s="75"/>
      <c r="H206" s="120"/>
    </row>
    <row r="207">
      <c r="C207" s="40"/>
      <c r="D207" s="75"/>
      <c r="H207" s="120"/>
    </row>
    <row r="208">
      <c r="C208" s="40"/>
      <c r="D208" s="75"/>
      <c r="H208" s="120"/>
    </row>
    <row r="209">
      <c r="C209" s="40"/>
      <c r="D209" s="75"/>
      <c r="H209" s="120"/>
    </row>
    <row r="210">
      <c r="C210" s="40"/>
      <c r="D210" s="75"/>
      <c r="H210" s="120"/>
    </row>
    <row r="211">
      <c r="C211" s="40"/>
      <c r="D211" s="75"/>
      <c r="H211" s="120"/>
    </row>
    <row r="212">
      <c r="C212" s="40"/>
      <c r="D212" s="75"/>
      <c r="H212" s="120"/>
    </row>
    <row r="213">
      <c r="C213" s="40"/>
      <c r="D213" s="75"/>
      <c r="H213" s="120"/>
    </row>
    <row r="214">
      <c r="C214" s="40"/>
      <c r="D214" s="75"/>
      <c r="H214" s="120"/>
    </row>
    <row r="215">
      <c r="C215" s="40"/>
      <c r="D215" s="75"/>
      <c r="H215" s="120"/>
    </row>
    <row r="216">
      <c r="C216" s="40"/>
      <c r="D216" s="75"/>
      <c r="H216" s="120"/>
    </row>
    <row r="217">
      <c r="C217" s="40"/>
      <c r="D217" s="75"/>
      <c r="H217" s="120"/>
    </row>
    <row r="218">
      <c r="C218" s="40"/>
      <c r="D218" s="75"/>
      <c r="H218" s="120"/>
    </row>
    <row r="219">
      <c r="C219" s="40"/>
      <c r="D219" s="75"/>
      <c r="H219" s="120"/>
    </row>
    <row r="220">
      <c r="C220" s="40"/>
      <c r="D220" s="75"/>
      <c r="H220" s="120"/>
    </row>
    <row r="221">
      <c r="C221" s="40"/>
      <c r="D221" s="75"/>
      <c r="H221" s="120"/>
    </row>
    <row r="222">
      <c r="C222" s="40"/>
      <c r="D222" s="75"/>
      <c r="H222" s="120"/>
    </row>
    <row r="223">
      <c r="C223" s="40"/>
      <c r="D223" s="75"/>
      <c r="H223" s="120"/>
    </row>
    <row r="224">
      <c r="C224" s="40"/>
      <c r="D224" s="75"/>
      <c r="H224" s="120"/>
    </row>
    <row r="225">
      <c r="C225" s="40"/>
      <c r="D225" s="75"/>
      <c r="H225" s="120"/>
    </row>
    <row r="226">
      <c r="C226" s="40"/>
      <c r="D226" s="75"/>
      <c r="H226" s="120"/>
    </row>
    <row r="227">
      <c r="C227" s="40"/>
      <c r="D227" s="75"/>
      <c r="H227" s="120"/>
    </row>
    <row r="228">
      <c r="C228" s="40"/>
      <c r="D228" s="75"/>
      <c r="H228" s="120"/>
    </row>
    <row r="229">
      <c r="C229" s="40"/>
      <c r="D229" s="75"/>
      <c r="H229" s="120"/>
    </row>
    <row r="230">
      <c r="C230" s="40"/>
      <c r="D230" s="75"/>
      <c r="H230" s="120"/>
    </row>
    <row r="231">
      <c r="C231" s="40"/>
      <c r="D231" s="75"/>
      <c r="H231" s="120"/>
    </row>
    <row r="232">
      <c r="C232" s="40"/>
      <c r="D232" s="75"/>
      <c r="H232" s="120"/>
    </row>
    <row r="233">
      <c r="C233" s="40"/>
      <c r="D233" s="75"/>
      <c r="H233" s="120"/>
    </row>
    <row r="234">
      <c r="C234" s="40"/>
      <c r="D234" s="75"/>
      <c r="H234" s="120"/>
    </row>
    <row r="235">
      <c r="C235" s="40"/>
      <c r="D235" s="75"/>
      <c r="H235" s="120"/>
    </row>
    <row r="236">
      <c r="C236" s="40"/>
      <c r="D236" s="75"/>
      <c r="H236" s="120"/>
    </row>
    <row r="237">
      <c r="C237" s="40"/>
      <c r="D237" s="75"/>
      <c r="H237" s="120"/>
    </row>
    <row r="238">
      <c r="C238" s="40"/>
      <c r="D238" s="75"/>
      <c r="H238" s="120"/>
    </row>
    <row r="239">
      <c r="C239" s="40"/>
      <c r="D239" s="75"/>
      <c r="H239" s="120"/>
    </row>
    <row r="240">
      <c r="C240" s="40"/>
      <c r="D240" s="75"/>
      <c r="H240" s="120"/>
    </row>
    <row r="241">
      <c r="C241" s="40"/>
      <c r="D241" s="75"/>
      <c r="H241" s="120"/>
    </row>
    <row r="242">
      <c r="C242" s="40"/>
      <c r="D242" s="75"/>
      <c r="H242" s="120"/>
    </row>
    <row r="243">
      <c r="C243" s="40"/>
      <c r="D243" s="75"/>
      <c r="H243" s="120"/>
    </row>
    <row r="244">
      <c r="C244" s="40"/>
      <c r="D244" s="75"/>
      <c r="H244" s="120"/>
    </row>
    <row r="245">
      <c r="C245" s="40"/>
      <c r="D245" s="75"/>
      <c r="H245" s="120"/>
    </row>
    <row r="246">
      <c r="C246" s="40"/>
      <c r="D246" s="75"/>
      <c r="H246" s="120"/>
    </row>
    <row r="247">
      <c r="C247" s="40"/>
      <c r="D247" s="75"/>
      <c r="H247" s="120"/>
    </row>
    <row r="248">
      <c r="C248" s="40"/>
      <c r="D248" s="75"/>
      <c r="H248" s="120"/>
    </row>
    <row r="249">
      <c r="C249" s="40"/>
      <c r="D249" s="75"/>
      <c r="H249" s="120"/>
    </row>
    <row r="250">
      <c r="C250" s="40"/>
      <c r="D250" s="75"/>
      <c r="H250" s="120"/>
    </row>
    <row r="251">
      <c r="C251" s="40"/>
      <c r="D251" s="75"/>
      <c r="H251" s="120"/>
    </row>
    <row r="252">
      <c r="C252" s="40"/>
      <c r="D252" s="75"/>
      <c r="H252" s="120"/>
    </row>
    <row r="253">
      <c r="C253" s="40"/>
      <c r="D253" s="75"/>
      <c r="H253" s="120"/>
    </row>
    <row r="254">
      <c r="C254" s="40"/>
      <c r="D254" s="75"/>
      <c r="H254" s="120"/>
    </row>
    <row r="255">
      <c r="C255" s="40"/>
      <c r="D255" s="75"/>
      <c r="H255" s="120"/>
    </row>
    <row r="256">
      <c r="C256" s="40"/>
      <c r="D256" s="75"/>
      <c r="H256" s="120"/>
    </row>
    <row r="257">
      <c r="C257" s="40"/>
      <c r="D257" s="75"/>
      <c r="H257" s="120"/>
    </row>
    <row r="258">
      <c r="C258" s="40"/>
      <c r="D258" s="75"/>
      <c r="H258" s="120"/>
    </row>
    <row r="259">
      <c r="C259" s="40"/>
      <c r="D259" s="75"/>
      <c r="H259" s="120"/>
    </row>
    <row r="260">
      <c r="C260" s="40"/>
      <c r="D260" s="75"/>
      <c r="H260" s="120"/>
    </row>
    <row r="261">
      <c r="C261" s="40"/>
      <c r="D261" s="75"/>
      <c r="H261" s="120"/>
    </row>
    <row r="262">
      <c r="C262" s="40"/>
      <c r="D262" s="75"/>
      <c r="H262" s="120"/>
    </row>
    <row r="263">
      <c r="C263" s="40"/>
      <c r="D263" s="75"/>
      <c r="H263" s="120"/>
    </row>
    <row r="264">
      <c r="C264" s="40"/>
      <c r="D264" s="75"/>
      <c r="H264" s="120"/>
    </row>
    <row r="265">
      <c r="C265" s="40"/>
      <c r="D265" s="75"/>
      <c r="H265" s="120"/>
    </row>
    <row r="266">
      <c r="C266" s="40"/>
      <c r="D266" s="75"/>
      <c r="H266" s="120"/>
    </row>
    <row r="267">
      <c r="C267" s="40"/>
      <c r="D267" s="75"/>
      <c r="H267" s="120"/>
    </row>
    <row r="268">
      <c r="C268" s="40"/>
      <c r="D268" s="75"/>
      <c r="H268" s="120"/>
    </row>
    <row r="269">
      <c r="C269" s="40"/>
      <c r="D269" s="75"/>
      <c r="H269" s="120"/>
    </row>
    <row r="270">
      <c r="C270" s="40"/>
      <c r="D270" s="75"/>
      <c r="H270" s="120"/>
    </row>
    <row r="271">
      <c r="C271" s="40"/>
      <c r="D271" s="75"/>
      <c r="H271" s="120"/>
    </row>
    <row r="272">
      <c r="C272" s="40"/>
      <c r="D272" s="75"/>
      <c r="H272" s="120"/>
    </row>
    <row r="273">
      <c r="C273" s="40"/>
      <c r="D273" s="75"/>
      <c r="H273" s="120"/>
    </row>
    <row r="274">
      <c r="C274" s="40"/>
      <c r="D274" s="75"/>
      <c r="H274" s="120"/>
    </row>
    <row r="275">
      <c r="C275" s="40"/>
      <c r="D275" s="75"/>
      <c r="H275" s="120"/>
    </row>
    <row r="276">
      <c r="C276" s="40"/>
      <c r="D276" s="75"/>
      <c r="H276" s="120"/>
    </row>
    <row r="277">
      <c r="C277" s="40"/>
      <c r="D277" s="75"/>
      <c r="H277" s="120"/>
    </row>
    <row r="278">
      <c r="C278" s="40"/>
      <c r="D278" s="75"/>
      <c r="H278" s="120"/>
    </row>
    <row r="279">
      <c r="C279" s="40"/>
      <c r="D279" s="75"/>
      <c r="H279" s="120"/>
    </row>
    <row r="280">
      <c r="C280" s="40"/>
      <c r="D280" s="75"/>
      <c r="H280" s="120"/>
    </row>
    <row r="281">
      <c r="C281" s="40"/>
      <c r="D281" s="75"/>
      <c r="H281" s="120"/>
    </row>
    <row r="282">
      <c r="C282" s="40"/>
      <c r="D282" s="75"/>
      <c r="H282" s="120"/>
    </row>
    <row r="283">
      <c r="C283" s="40"/>
      <c r="D283" s="75"/>
      <c r="H283" s="120"/>
    </row>
    <row r="284">
      <c r="C284" s="40"/>
      <c r="D284" s="75"/>
      <c r="H284" s="120"/>
    </row>
    <row r="285">
      <c r="C285" s="40"/>
      <c r="D285" s="75"/>
      <c r="H285" s="120"/>
    </row>
    <row r="286">
      <c r="C286" s="40"/>
      <c r="D286" s="75"/>
      <c r="H286" s="120"/>
    </row>
    <row r="287">
      <c r="C287" s="40"/>
      <c r="D287" s="75"/>
      <c r="H287" s="120"/>
    </row>
    <row r="288">
      <c r="C288" s="40"/>
      <c r="D288" s="75"/>
      <c r="H288" s="120"/>
    </row>
    <row r="289">
      <c r="C289" s="40"/>
      <c r="D289" s="75"/>
      <c r="H289" s="120"/>
    </row>
    <row r="290">
      <c r="C290" s="40"/>
      <c r="D290" s="75"/>
      <c r="H290" s="120"/>
    </row>
    <row r="291">
      <c r="C291" s="40"/>
      <c r="D291" s="75"/>
      <c r="H291" s="120"/>
    </row>
    <row r="292">
      <c r="C292" s="40"/>
      <c r="D292" s="75"/>
      <c r="H292" s="120"/>
    </row>
    <row r="293">
      <c r="C293" s="40"/>
      <c r="D293" s="75"/>
      <c r="H293" s="120"/>
    </row>
    <row r="294">
      <c r="C294" s="40"/>
      <c r="D294" s="75"/>
      <c r="H294" s="120"/>
    </row>
    <row r="295">
      <c r="C295" s="40"/>
      <c r="D295" s="75"/>
      <c r="H295" s="120"/>
    </row>
    <row r="296">
      <c r="C296" s="40"/>
      <c r="D296" s="75"/>
      <c r="H296" s="120"/>
    </row>
    <row r="297">
      <c r="C297" s="40"/>
      <c r="D297" s="75"/>
      <c r="H297" s="120"/>
    </row>
    <row r="298">
      <c r="C298" s="40"/>
      <c r="D298" s="75"/>
      <c r="H298" s="120"/>
    </row>
    <row r="299">
      <c r="C299" s="40"/>
      <c r="D299" s="75"/>
      <c r="H299" s="120"/>
    </row>
    <row r="300">
      <c r="C300" s="40"/>
      <c r="D300" s="75"/>
      <c r="H300" s="120"/>
    </row>
    <row r="301">
      <c r="C301" s="40"/>
      <c r="D301" s="75"/>
      <c r="H301" s="120"/>
    </row>
    <row r="302">
      <c r="C302" s="40"/>
      <c r="D302" s="75"/>
      <c r="H302" s="120"/>
    </row>
    <row r="303">
      <c r="C303" s="40"/>
      <c r="D303" s="75"/>
      <c r="H303" s="120"/>
    </row>
    <row r="304">
      <c r="C304" s="40"/>
      <c r="D304" s="75"/>
      <c r="H304" s="120"/>
    </row>
    <row r="305">
      <c r="C305" s="40"/>
      <c r="D305" s="75"/>
      <c r="H305" s="120"/>
    </row>
    <row r="306">
      <c r="C306" s="40"/>
      <c r="D306" s="75"/>
      <c r="H306" s="120"/>
    </row>
    <row r="307">
      <c r="C307" s="40"/>
      <c r="D307" s="75"/>
      <c r="H307" s="120"/>
    </row>
    <row r="308">
      <c r="C308" s="40"/>
      <c r="D308" s="75"/>
      <c r="H308" s="120"/>
    </row>
    <row r="309">
      <c r="C309" s="40"/>
      <c r="D309" s="75"/>
      <c r="H309" s="120"/>
    </row>
    <row r="310">
      <c r="C310" s="40"/>
      <c r="D310" s="75"/>
      <c r="H310" s="120"/>
    </row>
    <row r="311">
      <c r="C311" s="40"/>
      <c r="D311" s="75"/>
      <c r="H311" s="120"/>
    </row>
    <row r="312">
      <c r="C312" s="40"/>
      <c r="D312" s="75"/>
      <c r="H312" s="120"/>
    </row>
    <row r="313">
      <c r="C313" s="40"/>
      <c r="D313" s="75"/>
      <c r="H313" s="120"/>
    </row>
    <row r="314">
      <c r="C314" s="40"/>
      <c r="D314" s="75"/>
      <c r="H314" s="120"/>
    </row>
    <row r="315">
      <c r="C315" s="40"/>
      <c r="D315" s="75"/>
      <c r="H315" s="120"/>
    </row>
    <row r="316">
      <c r="C316" s="40"/>
      <c r="D316" s="75"/>
      <c r="H316" s="120"/>
    </row>
    <row r="317">
      <c r="C317" s="40"/>
      <c r="D317" s="75"/>
      <c r="H317" s="120"/>
    </row>
    <row r="318">
      <c r="C318" s="40"/>
      <c r="D318" s="75"/>
      <c r="H318" s="120"/>
    </row>
    <row r="319">
      <c r="C319" s="40"/>
      <c r="D319" s="75"/>
      <c r="H319" s="120"/>
    </row>
    <row r="320">
      <c r="C320" s="40"/>
      <c r="D320" s="75"/>
      <c r="H320" s="120"/>
    </row>
    <row r="321">
      <c r="C321" s="40"/>
      <c r="D321" s="75"/>
      <c r="H321" s="120"/>
    </row>
    <row r="322">
      <c r="C322" s="40"/>
      <c r="D322" s="75"/>
      <c r="H322" s="120"/>
    </row>
    <row r="323">
      <c r="C323" s="40"/>
      <c r="D323" s="75"/>
      <c r="H323" s="120"/>
    </row>
    <row r="324">
      <c r="C324" s="40"/>
      <c r="D324" s="75"/>
      <c r="H324" s="120"/>
    </row>
    <row r="325">
      <c r="C325" s="40"/>
      <c r="D325" s="75"/>
      <c r="H325" s="120"/>
    </row>
    <row r="326">
      <c r="C326" s="40"/>
      <c r="D326" s="75"/>
      <c r="H326" s="120"/>
    </row>
    <row r="327">
      <c r="C327" s="40"/>
      <c r="D327" s="75"/>
      <c r="H327" s="120"/>
    </row>
    <row r="328">
      <c r="C328" s="40"/>
      <c r="D328" s="75"/>
      <c r="H328" s="120"/>
    </row>
    <row r="329">
      <c r="C329" s="40"/>
      <c r="D329" s="75"/>
      <c r="H329" s="120"/>
    </row>
    <row r="330">
      <c r="C330" s="40"/>
      <c r="D330" s="75"/>
      <c r="H330" s="120"/>
    </row>
    <row r="331">
      <c r="C331" s="40"/>
      <c r="D331" s="75"/>
      <c r="H331" s="120"/>
    </row>
    <row r="332">
      <c r="C332" s="40"/>
      <c r="D332" s="75"/>
      <c r="H332" s="120"/>
    </row>
    <row r="333">
      <c r="C333" s="40"/>
      <c r="D333" s="75"/>
      <c r="H333" s="120"/>
    </row>
    <row r="334">
      <c r="C334" s="40"/>
      <c r="D334" s="75"/>
      <c r="H334" s="120"/>
    </row>
    <row r="335">
      <c r="C335" s="40"/>
      <c r="D335" s="75"/>
      <c r="H335" s="120"/>
    </row>
    <row r="336">
      <c r="C336" s="40"/>
      <c r="D336" s="75"/>
      <c r="H336" s="120"/>
    </row>
    <row r="337">
      <c r="C337" s="40"/>
      <c r="D337" s="75"/>
      <c r="H337" s="120"/>
    </row>
    <row r="338">
      <c r="C338" s="40"/>
      <c r="D338" s="75"/>
      <c r="H338" s="120"/>
    </row>
    <row r="339">
      <c r="C339" s="40"/>
      <c r="D339" s="75"/>
      <c r="H339" s="120"/>
    </row>
    <row r="340">
      <c r="C340" s="40"/>
      <c r="D340" s="75"/>
      <c r="H340" s="120"/>
    </row>
    <row r="341">
      <c r="C341" s="40"/>
      <c r="D341" s="75"/>
      <c r="H341" s="120"/>
    </row>
    <row r="342">
      <c r="C342" s="40"/>
      <c r="D342" s="75"/>
      <c r="H342" s="120"/>
    </row>
    <row r="343">
      <c r="C343" s="40"/>
      <c r="D343" s="75"/>
      <c r="H343" s="120"/>
    </row>
    <row r="344">
      <c r="C344" s="40"/>
      <c r="D344" s="75"/>
      <c r="H344" s="120"/>
    </row>
    <row r="345">
      <c r="C345" s="40"/>
      <c r="D345" s="75"/>
      <c r="H345" s="120"/>
    </row>
    <row r="346">
      <c r="C346" s="40"/>
      <c r="D346" s="75"/>
      <c r="H346" s="120"/>
    </row>
    <row r="347">
      <c r="C347" s="40"/>
      <c r="D347" s="75"/>
      <c r="H347" s="120"/>
    </row>
    <row r="348">
      <c r="C348" s="40"/>
      <c r="D348" s="75"/>
      <c r="H348" s="120"/>
    </row>
    <row r="349">
      <c r="C349" s="40"/>
      <c r="D349" s="75"/>
      <c r="H349" s="120"/>
    </row>
    <row r="350">
      <c r="C350" s="40"/>
      <c r="D350" s="75"/>
      <c r="H350" s="120"/>
    </row>
    <row r="351">
      <c r="C351" s="40"/>
      <c r="D351" s="75"/>
      <c r="H351" s="120"/>
    </row>
    <row r="352">
      <c r="C352" s="40"/>
      <c r="D352" s="75"/>
      <c r="H352" s="120"/>
    </row>
    <row r="353">
      <c r="C353" s="40"/>
      <c r="D353" s="75"/>
      <c r="H353" s="120"/>
    </row>
    <row r="354">
      <c r="C354" s="40"/>
      <c r="D354" s="75"/>
      <c r="H354" s="120"/>
    </row>
    <row r="355">
      <c r="C355" s="40"/>
      <c r="D355" s="75"/>
      <c r="H355" s="120"/>
    </row>
    <row r="356">
      <c r="C356" s="40"/>
      <c r="D356" s="75"/>
      <c r="H356" s="120"/>
    </row>
    <row r="357">
      <c r="C357" s="40"/>
      <c r="D357" s="75"/>
      <c r="H357" s="120"/>
    </row>
    <row r="358">
      <c r="C358" s="40"/>
      <c r="D358" s="75"/>
      <c r="H358" s="120"/>
    </row>
    <row r="359">
      <c r="C359" s="40"/>
      <c r="D359" s="75"/>
      <c r="H359" s="120"/>
    </row>
    <row r="360">
      <c r="C360" s="40"/>
      <c r="D360" s="75"/>
      <c r="H360" s="120"/>
    </row>
    <row r="361">
      <c r="C361" s="40"/>
      <c r="D361" s="75"/>
      <c r="H361" s="120"/>
    </row>
    <row r="362">
      <c r="C362" s="40"/>
      <c r="D362" s="75"/>
      <c r="H362" s="120"/>
    </row>
    <row r="363">
      <c r="C363" s="40"/>
      <c r="D363" s="75"/>
      <c r="H363" s="120"/>
    </row>
    <row r="364">
      <c r="C364" s="40"/>
      <c r="D364" s="75"/>
      <c r="H364" s="120"/>
    </row>
    <row r="365">
      <c r="C365" s="40"/>
      <c r="D365" s="75"/>
      <c r="H365" s="120"/>
    </row>
    <row r="366">
      <c r="C366" s="40"/>
      <c r="D366" s="75"/>
      <c r="H366" s="120"/>
    </row>
    <row r="367">
      <c r="C367" s="40"/>
      <c r="D367" s="75"/>
      <c r="H367" s="120"/>
    </row>
    <row r="368">
      <c r="C368" s="40"/>
      <c r="D368" s="75"/>
      <c r="H368" s="120"/>
    </row>
    <row r="369">
      <c r="C369" s="40"/>
      <c r="D369" s="75"/>
      <c r="H369" s="120"/>
    </row>
    <row r="370">
      <c r="C370" s="40"/>
      <c r="D370" s="75"/>
      <c r="H370" s="120"/>
    </row>
    <row r="371">
      <c r="C371" s="40"/>
      <c r="D371" s="75"/>
      <c r="H371" s="120"/>
    </row>
    <row r="372">
      <c r="C372" s="40"/>
      <c r="D372" s="75"/>
      <c r="H372" s="120"/>
    </row>
    <row r="373">
      <c r="C373" s="40"/>
      <c r="D373" s="75"/>
      <c r="H373" s="120"/>
    </row>
    <row r="374">
      <c r="C374" s="40"/>
      <c r="D374" s="75"/>
      <c r="H374" s="120"/>
    </row>
    <row r="375">
      <c r="C375" s="40"/>
      <c r="D375" s="75"/>
      <c r="H375" s="120"/>
    </row>
    <row r="376">
      <c r="C376" s="40"/>
      <c r="D376" s="75"/>
      <c r="H376" s="120"/>
    </row>
    <row r="377">
      <c r="C377" s="40"/>
      <c r="D377" s="75"/>
      <c r="H377" s="120"/>
    </row>
    <row r="378">
      <c r="C378" s="40"/>
      <c r="D378" s="75"/>
      <c r="H378" s="120"/>
    </row>
    <row r="379">
      <c r="C379" s="40"/>
      <c r="D379" s="75"/>
      <c r="H379" s="120"/>
    </row>
    <row r="380">
      <c r="C380" s="40"/>
      <c r="D380" s="75"/>
      <c r="H380" s="120"/>
    </row>
    <row r="381">
      <c r="C381" s="40"/>
      <c r="D381" s="75"/>
      <c r="H381" s="120"/>
    </row>
    <row r="382">
      <c r="C382" s="40"/>
      <c r="D382" s="75"/>
      <c r="H382" s="120"/>
    </row>
    <row r="383">
      <c r="C383" s="40"/>
      <c r="D383" s="75"/>
      <c r="H383" s="120"/>
    </row>
    <row r="384">
      <c r="C384" s="40"/>
      <c r="D384" s="75"/>
      <c r="H384" s="120"/>
    </row>
    <row r="385">
      <c r="C385" s="40"/>
      <c r="D385" s="75"/>
      <c r="H385" s="120"/>
    </row>
    <row r="386">
      <c r="C386" s="40"/>
      <c r="D386" s="75"/>
      <c r="H386" s="120"/>
    </row>
    <row r="387">
      <c r="C387" s="40"/>
      <c r="D387" s="75"/>
      <c r="H387" s="120"/>
    </row>
    <row r="388">
      <c r="C388" s="40"/>
      <c r="D388" s="75"/>
      <c r="H388" s="120"/>
    </row>
    <row r="389">
      <c r="C389" s="40"/>
      <c r="D389" s="75"/>
      <c r="H389" s="120"/>
    </row>
    <row r="390">
      <c r="C390" s="40"/>
      <c r="D390" s="75"/>
      <c r="H390" s="120"/>
    </row>
    <row r="391">
      <c r="C391" s="40"/>
      <c r="D391" s="75"/>
      <c r="H391" s="120"/>
    </row>
    <row r="392">
      <c r="C392" s="40"/>
      <c r="D392" s="75"/>
      <c r="H392" s="120"/>
    </row>
    <row r="393">
      <c r="C393" s="40"/>
      <c r="D393" s="75"/>
      <c r="H393" s="120"/>
    </row>
    <row r="394">
      <c r="C394" s="40"/>
      <c r="D394" s="75"/>
      <c r="H394" s="120"/>
    </row>
    <row r="395">
      <c r="C395" s="40"/>
      <c r="D395" s="75"/>
      <c r="H395" s="120"/>
    </row>
    <row r="396">
      <c r="C396" s="40"/>
      <c r="D396" s="75"/>
      <c r="H396" s="120"/>
    </row>
    <row r="397">
      <c r="C397" s="40"/>
      <c r="D397" s="75"/>
      <c r="H397" s="120"/>
    </row>
    <row r="398">
      <c r="C398" s="40"/>
      <c r="D398" s="75"/>
      <c r="H398" s="120"/>
    </row>
    <row r="399">
      <c r="C399" s="40"/>
      <c r="D399" s="75"/>
      <c r="H399" s="120"/>
    </row>
    <row r="400">
      <c r="C400" s="40"/>
      <c r="D400" s="75"/>
      <c r="H400" s="120"/>
    </row>
    <row r="401">
      <c r="C401" s="40"/>
      <c r="D401" s="75"/>
      <c r="H401" s="120"/>
    </row>
    <row r="402">
      <c r="C402" s="40"/>
      <c r="D402" s="75"/>
      <c r="H402" s="120"/>
    </row>
    <row r="403">
      <c r="C403" s="40"/>
      <c r="D403" s="75"/>
      <c r="H403" s="120"/>
    </row>
    <row r="404">
      <c r="C404" s="40"/>
      <c r="D404" s="75"/>
      <c r="H404" s="120"/>
    </row>
    <row r="405">
      <c r="C405" s="40"/>
      <c r="D405" s="75"/>
      <c r="H405" s="120"/>
    </row>
    <row r="406">
      <c r="C406" s="40"/>
      <c r="D406" s="75"/>
      <c r="H406" s="120"/>
    </row>
    <row r="407">
      <c r="C407" s="40"/>
      <c r="D407" s="75"/>
      <c r="H407" s="120"/>
    </row>
    <row r="408">
      <c r="C408" s="40"/>
      <c r="D408" s="75"/>
      <c r="H408" s="120"/>
    </row>
    <row r="409">
      <c r="C409" s="40"/>
      <c r="D409" s="75"/>
      <c r="H409" s="120"/>
    </row>
    <row r="410">
      <c r="C410" s="40"/>
      <c r="D410" s="75"/>
      <c r="H410" s="120"/>
    </row>
    <row r="411">
      <c r="C411" s="40"/>
      <c r="D411" s="75"/>
      <c r="H411" s="120"/>
    </row>
    <row r="412">
      <c r="C412" s="40"/>
      <c r="D412" s="75"/>
      <c r="H412" s="120"/>
    </row>
    <row r="413">
      <c r="C413" s="40"/>
      <c r="D413" s="75"/>
      <c r="H413" s="120"/>
    </row>
    <row r="414">
      <c r="C414" s="40"/>
      <c r="D414" s="75"/>
      <c r="H414" s="120"/>
    </row>
    <row r="415">
      <c r="C415" s="40"/>
      <c r="D415" s="75"/>
      <c r="H415" s="120"/>
    </row>
    <row r="416">
      <c r="C416" s="40"/>
      <c r="D416" s="75"/>
      <c r="H416" s="120"/>
    </row>
    <row r="417">
      <c r="C417" s="40"/>
      <c r="D417" s="75"/>
      <c r="H417" s="120"/>
    </row>
    <row r="418">
      <c r="C418" s="40"/>
      <c r="D418" s="75"/>
      <c r="H418" s="120"/>
    </row>
    <row r="419">
      <c r="C419" s="40"/>
      <c r="D419" s="75"/>
      <c r="H419" s="120"/>
    </row>
    <row r="420">
      <c r="C420" s="40"/>
      <c r="D420" s="75"/>
      <c r="H420" s="120"/>
    </row>
    <row r="421">
      <c r="C421" s="40"/>
      <c r="D421" s="75"/>
      <c r="H421" s="120"/>
    </row>
    <row r="422">
      <c r="C422" s="40"/>
      <c r="D422" s="75"/>
      <c r="H422" s="120"/>
    </row>
    <row r="423">
      <c r="C423" s="40"/>
      <c r="D423" s="75"/>
      <c r="H423" s="120"/>
    </row>
    <row r="424">
      <c r="C424" s="40"/>
      <c r="D424" s="75"/>
      <c r="H424" s="120"/>
    </row>
    <row r="425">
      <c r="C425" s="40"/>
      <c r="D425" s="75"/>
      <c r="H425" s="120"/>
    </row>
    <row r="426">
      <c r="C426" s="40"/>
      <c r="D426" s="75"/>
      <c r="H426" s="120"/>
    </row>
    <row r="427">
      <c r="C427" s="40"/>
      <c r="D427" s="75"/>
      <c r="H427" s="120"/>
    </row>
    <row r="428">
      <c r="C428" s="40"/>
      <c r="D428" s="75"/>
      <c r="H428" s="120"/>
    </row>
    <row r="429">
      <c r="C429" s="40"/>
      <c r="D429" s="75"/>
      <c r="H429" s="120"/>
    </row>
    <row r="430">
      <c r="C430" s="40"/>
      <c r="D430" s="75"/>
      <c r="H430" s="120"/>
    </row>
    <row r="431">
      <c r="C431" s="40"/>
      <c r="D431" s="75"/>
      <c r="H431" s="120"/>
    </row>
    <row r="432">
      <c r="C432" s="40"/>
      <c r="D432" s="75"/>
      <c r="H432" s="120"/>
    </row>
    <row r="433">
      <c r="C433" s="40"/>
      <c r="D433" s="75"/>
      <c r="H433" s="120"/>
    </row>
    <row r="434">
      <c r="C434" s="40"/>
      <c r="D434" s="75"/>
      <c r="H434" s="120"/>
    </row>
    <row r="435">
      <c r="C435" s="40"/>
      <c r="D435" s="75"/>
      <c r="H435" s="120"/>
    </row>
    <row r="436">
      <c r="C436" s="40"/>
      <c r="D436" s="75"/>
      <c r="H436" s="120"/>
    </row>
    <row r="437">
      <c r="C437" s="40"/>
      <c r="D437" s="75"/>
      <c r="H437" s="120"/>
    </row>
    <row r="438">
      <c r="C438" s="40"/>
      <c r="D438" s="75"/>
      <c r="H438" s="120"/>
    </row>
    <row r="439">
      <c r="C439" s="40"/>
      <c r="D439" s="75"/>
      <c r="H439" s="120"/>
    </row>
    <row r="440">
      <c r="C440" s="40"/>
      <c r="D440" s="75"/>
      <c r="H440" s="120"/>
    </row>
    <row r="441">
      <c r="C441" s="40"/>
      <c r="D441" s="75"/>
      <c r="H441" s="120"/>
    </row>
    <row r="442">
      <c r="C442" s="40"/>
      <c r="D442" s="75"/>
      <c r="H442" s="120"/>
    </row>
    <row r="443">
      <c r="C443" s="40"/>
      <c r="D443" s="75"/>
      <c r="H443" s="120"/>
    </row>
    <row r="444">
      <c r="C444" s="40"/>
      <c r="D444" s="75"/>
      <c r="H444" s="120"/>
    </row>
    <row r="445">
      <c r="C445" s="40"/>
      <c r="D445" s="75"/>
      <c r="H445" s="120"/>
    </row>
    <row r="446">
      <c r="C446" s="40"/>
      <c r="D446" s="75"/>
      <c r="H446" s="120"/>
    </row>
    <row r="447">
      <c r="C447" s="40"/>
      <c r="D447" s="75"/>
      <c r="H447" s="120"/>
    </row>
    <row r="448">
      <c r="C448" s="40"/>
      <c r="D448" s="75"/>
      <c r="H448" s="120"/>
    </row>
    <row r="449">
      <c r="C449" s="40"/>
      <c r="D449" s="75"/>
      <c r="H449" s="120"/>
    </row>
    <row r="450">
      <c r="C450" s="40"/>
      <c r="D450" s="75"/>
      <c r="H450" s="120"/>
    </row>
    <row r="451">
      <c r="C451" s="40"/>
      <c r="D451" s="75"/>
      <c r="H451" s="120"/>
    </row>
    <row r="452">
      <c r="C452" s="40"/>
      <c r="D452" s="75"/>
      <c r="H452" s="120"/>
    </row>
    <row r="453">
      <c r="C453" s="40"/>
      <c r="D453" s="75"/>
      <c r="H453" s="120"/>
    </row>
    <row r="454">
      <c r="C454" s="40"/>
      <c r="D454" s="75"/>
      <c r="H454" s="120"/>
    </row>
    <row r="455">
      <c r="C455" s="40"/>
      <c r="D455" s="75"/>
      <c r="H455" s="120"/>
    </row>
    <row r="456">
      <c r="C456" s="40"/>
      <c r="D456" s="75"/>
      <c r="H456" s="120"/>
    </row>
    <row r="457">
      <c r="C457" s="40"/>
      <c r="D457" s="75"/>
      <c r="H457" s="120"/>
    </row>
    <row r="458">
      <c r="C458" s="40"/>
      <c r="D458" s="75"/>
      <c r="H458" s="120"/>
    </row>
    <row r="459">
      <c r="C459" s="40"/>
      <c r="D459" s="75"/>
      <c r="H459" s="120"/>
    </row>
    <row r="460">
      <c r="C460" s="40"/>
      <c r="D460" s="75"/>
      <c r="H460" s="120"/>
    </row>
    <row r="461">
      <c r="C461" s="40"/>
      <c r="D461" s="75"/>
      <c r="H461" s="120"/>
    </row>
    <row r="462">
      <c r="C462" s="40"/>
      <c r="D462" s="75"/>
      <c r="H462" s="120"/>
    </row>
    <row r="463">
      <c r="C463" s="40"/>
      <c r="D463" s="75"/>
      <c r="H463" s="120"/>
    </row>
    <row r="464">
      <c r="C464" s="40"/>
      <c r="D464" s="75"/>
      <c r="H464" s="120"/>
    </row>
    <row r="465">
      <c r="C465" s="40"/>
      <c r="D465" s="75"/>
      <c r="H465" s="120"/>
    </row>
    <row r="466">
      <c r="C466" s="40"/>
      <c r="D466" s="75"/>
      <c r="H466" s="120"/>
    </row>
    <row r="467">
      <c r="C467" s="40"/>
      <c r="D467" s="75"/>
      <c r="H467" s="120"/>
    </row>
    <row r="468">
      <c r="C468" s="40"/>
      <c r="D468" s="75"/>
      <c r="H468" s="120"/>
    </row>
    <row r="469">
      <c r="C469" s="40"/>
      <c r="D469" s="75"/>
      <c r="H469" s="120"/>
    </row>
    <row r="470">
      <c r="C470" s="40"/>
      <c r="D470" s="75"/>
      <c r="H470" s="120"/>
    </row>
    <row r="471">
      <c r="C471" s="40"/>
      <c r="D471" s="75"/>
      <c r="H471" s="120"/>
    </row>
    <row r="472">
      <c r="C472" s="40"/>
      <c r="D472" s="75"/>
      <c r="H472" s="120"/>
    </row>
    <row r="473">
      <c r="C473" s="40"/>
      <c r="D473" s="75"/>
      <c r="H473" s="120"/>
    </row>
    <row r="474">
      <c r="C474" s="40"/>
      <c r="D474" s="75"/>
      <c r="H474" s="120"/>
    </row>
    <row r="475">
      <c r="C475" s="40"/>
      <c r="D475" s="75"/>
      <c r="H475" s="120"/>
    </row>
    <row r="476">
      <c r="C476" s="40"/>
      <c r="D476" s="75"/>
      <c r="H476" s="120"/>
    </row>
    <row r="477">
      <c r="C477" s="40"/>
      <c r="D477" s="75"/>
      <c r="H477" s="120"/>
    </row>
    <row r="478">
      <c r="C478" s="40"/>
      <c r="D478" s="75"/>
      <c r="H478" s="120"/>
    </row>
    <row r="479">
      <c r="C479" s="40"/>
      <c r="D479" s="75"/>
      <c r="H479" s="120"/>
    </row>
    <row r="480">
      <c r="C480" s="40"/>
      <c r="D480" s="75"/>
      <c r="H480" s="120"/>
    </row>
    <row r="481">
      <c r="C481" s="40"/>
      <c r="D481" s="75"/>
      <c r="H481" s="120"/>
    </row>
    <row r="482">
      <c r="C482" s="40"/>
      <c r="D482" s="75"/>
      <c r="H482" s="120"/>
    </row>
    <row r="483">
      <c r="C483" s="40"/>
      <c r="D483" s="75"/>
      <c r="H483" s="120"/>
    </row>
    <row r="484">
      <c r="C484" s="40"/>
      <c r="D484" s="75"/>
      <c r="H484" s="120"/>
    </row>
    <row r="485">
      <c r="C485" s="40"/>
      <c r="D485" s="75"/>
      <c r="H485" s="120"/>
    </row>
    <row r="486">
      <c r="C486" s="40"/>
      <c r="D486" s="75"/>
      <c r="H486" s="120"/>
    </row>
    <row r="487">
      <c r="C487" s="40"/>
      <c r="D487" s="75"/>
      <c r="H487" s="120"/>
    </row>
    <row r="488">
      <c r="C488" s="40"/>
      <c r="D488" s="75"/>
      <c r="H488" s="120"/>
    </row>
    <row r="489">
      <c r="C489" s="40"/>
      <c r="D489" s="75"/>
      <c r="H489" s="120"/>
    </row>
    <row r="490">
      <c r="C490" s="40"/>
      <c r="D490" s="75"/>
      <c r="H490" s="120"/>
    </row>
    <row r="491">
      <c r="C491" s="40"/>
      <c r="D491" s="75"/>
      <c r="H491" s="120"/>
    </row>
    <row r="492">
      <c r="C492" s="40"/>
      <c r="D492" s="75"/>
      <c r="H492" s="120"/>
    </row>
    <row r="493">
      <c r="C493" s="40"/>
      <c r="D493" s="75"/>
      <c r="H493" s="120"/>
    </row>
    <row r="494">
      <c r="C494" s="40"/>
      <c r="D494" s="75"/>
      <c r="H494" s="120"/>
    </row>
    <row r="495">
      <c r="C495" s="40"/>
      <c r="D495" s="75"/>
      <c r="H495" s="120"/>
    </row>
    <row r="496">
      <c r="C496" s="40"/>
      <c r="D496" s="75"/>
      <c r="H496" s="120"/>
    </row>
    <row r="497">
      <c r="C497" s="40"/>
      <c r="D497" s="75"/>
      <c r="H497" s="120"/>
    </row>
    <row r="498">
      <c r="C498" s="40"/>
      <c r="D498" s="75"/>
      <c r="H498" s="120"/>
    </row>
    <row r="499">
      <c r="C499" s="40"/>
      <c r="D499" s="75"/>
      <c r="H499" s="120"/>
    </row>
    <row r="500">
      <c r="C500" s="40"/>
      <c r="D500" s="75"/>
      <c r="H500" s="120"/>
    </row>
    <row r="501">
      <c r="C501" s="40"/>
      <c r="D501" s="75"/>
      <c r="H501" s="120"/>
    </row>
    <row r="502">
      <c r="C502" s="40"/>
      <c r="D502" s="75"/>
      <c r="H502" s="120"/>
    </row>
    <row r="503">
      <c r="C503" s="40"/>
      <c r="D503" s="75"/>
      <c r="H503" s="120"/>
    </row>
    <row r="504">
      <c r="C504" s="40"/>
      <c r="D504" s="75"/>
      <c r="H504" s="120"/>
    </row>
    <row r="505">
      <c r="C505" s="40"/>
      <c r="D505" s="75"/>
      <c r="H505" s="120"/>
    </row>
    <row r="506">
      <c r="C506" s="40"/>
      <c r="D506" s="75"/>
      <c r="H506" s="120"/>
    </row>
    <row r="507">
      <c r="C507" s="40"/>
      <c r="D507" s="75"/>
      <c r="H507" s="120"/>
    </row>
    <row r="508">
      <c r="C508" s="40"/>
      <c r="D508" s="75"/>
      <c r="H508" s="120"/>
    </row>
    <row r="509">
      <c r="C509" s="40"/>
      <c r="D509" s="75"/>
      <c r="H509" s="120"/>
    </row>
    <row r="510">
      <c r="C510" s="40"/>
      <c r="D510" s="75"/>
      <c r="H510" s="120"/>
    </row>
    <row r="511">
      <c r="C511" s="40"/>
      <c r="D511" s="75"/>
      <c r="H511" s="120"/>
    </row>
    <row r="512">
      <c r="C512" s="40"/>
      <c r="D512" s="75"/>
      <c r="H512" s="120"/>
    </row>
    <row r="513">
      <c r="C513" s="40"/>
      <c r="D513" s="75"/>
      <c r="H513" s="120"/>
    </row>
    <row r="514">
      <c r="C514" s="40"/>
      <c r="D514" s="75"/>
      <c r="H514" s="120"/>
    </row>
    <row r="515">
      <c r="C515" s="40"/>
      <c r="D515" s="75"/>
      <c r="H515" s="120"/>
    </row>
    <row r="516">
      <c r="C516" s="40"/>
      <c r="D516" s="75"/>
      <c r="H516" s="120"/>
    </row>
    <row r="517">
      <c r="C517" s="40"/>
      <c r="D517" s="75"/>
      <c r="H517" s="120"/>
    </row>
    <row r="518">
      <c r="C518" s="40"/>
      <c r="D518" s="75"/>
      <c r="H518" s="120"/>
    </row>
    <row r="519">
      <c r="C519" s="40"/>
      <c r="D519" s="75"/>
      <c r="H519" s="120"/>
    </row>
    <row r="520">
      <c r="C520" s="40"/>
      <c r="D520" s="75"/>
      <c r="H520" s="120"/>
    </row>
    <row r="521">
      <c r="C521" s="40"/>
      <c r="D521" s="75"/>
      <c r="H521" s="120"/>
    </row>
    <row r="522">
      <c r="C522" s="40"/>
      <c r="D522" s="75"/>
      <c r="H522" s="120"/>
    </row>
    <row r="523">
      <c r="C523" s="40"/>
      <c r="D523" s="75"/>
      <c r="H523" s="120"/>
    </row>
    <row r="524">
      <c r="C524" s="40"/>
      <c r="D524" s="75"/>
      <c r="H524" s="120"/>
    </row>
    <row r="525">
      <c r="C525" s="40"/>
      <c r="D525" s="75"/>
      <c r="H525" s="120"/>
    </row>
    <row r="526">
      <c r="C526" s="40"/>
      <c r="D526" s="75"/>
      <c r="H526" s="120"/>
    </row>
    <row r="527">
      <c r="C527" s="40"/>
      <c r="D527" s="75"/>
      <c r="H527" s="120"/>
    </row>
    <row r="528">
      <c r="C528" s="40"/>
      <c r="D528" s="75"/>
      <c r="H528" s="120"/>
    </row>
    <row r="529">
      <c r="C529" s="40"/>
      <c r="D529" s="75"/>
      <c r="H529" s="120"/>
    </row>
    <row r="530">
      <c r="C530" s="40"/>
      <c r="D530" s="75"/>
      <c r="H530" s="120"/>
    </row>
    <row r="531">
      <c r="C531" s="40"/>
      <c r="D531" s="75"/>
      <c r="H531" s="120"/>
    </row>
    <row r="532">
      <c r="C532" s="40"/>
      <c r="D532" s="75"/>
      <c r="H532" s="120"/>
    </row>
    <row r="533">
      <c r="C533" s="40"/>
      <c r="D533" s="75"/>
      <c r="H533" s="120"/>
    </row>
    <row r="534">
      <c r="C534" s="40"/>
      <c r="D534" s="75"/>
      <c r="H534" s="120"/>
    </row>
    <row r="535">
      <c r="C535" s="40"/>
      <c r="D535" s="75"/>
      <c r="H535" s="120"/>
    </row>
    <row r="536">
      <c r="C536" s="40"/>
      <c r="D536" s="75"/>
      <c r="H536" s="120"/>
    </row>
    <row r="537">
      <c r="C537" s="40"/>
      <c r="D537" s="75"/>
      <c r="H537" s="120"/>
    </row>
    <row r="538">
      <c r="C538" s="40"/>
      <c r="D538" s="75"/>
      <c r="H538" s="120"/>
    </row>
    <row r="539">
      <c r="C539" s="40"/>
      <c r="D539" s="75"/>
      <c r="H539" s="120"/>
    </row>
    <row r="540">
      <c r="C540" s="40"/>
      <c r="D540" s="75"/>
      <c r="H540" s="120"/>
    </row>
    <row r="541">
      <c r="C541" s="40"/>
      <c r="D541" s="75"/>
      <c r="H541" s="120"/>
    </row>
    <row r="542">
      <c r="C542" s="40"/>
      <c r="D542" s="75"/>
      <c r="H542" s="120"/>
    </row>
    <row r="543">
      <c r="C543" s="40"/>
      <c r="D543" s="75"/>
      <c r="H543" s="120"/>
    </row>
    <row r="544">
      <c r="C544" s="40"/>
      <c r="D544" s="75"/>
      <c r="H544" s="120"/>
    </row>
    <row r="545">
      <c r="C545" s="40"/>
      <c r="D545" s="75"/>
      <c r="H545" s="120"/>
    </row>
    <row r="546">
      <c r="C546" s="40"/>
      <c r="D546" s="75"/>
      <c r="H546" s="120"/>
    </row>
    <row r="547">
      <c r="C547" s="40"/>
      <c r="D547" s="75"/>
      <c r="H547" s="120"/>
    </row>
    <row r="548">
      <c r="C548" s="40"/>
      <c r="D548" s="75"/>
      <c r="H548" s="120"/>
    </row>
    <row r="549">
      <c r="C549" s="40"/>
      <c r="D549" s="75"/>
      <c r="H549" s="120"/>
    </row>
    <row r="550">
      <c r="C550" s="40"/>
      <c r="D550" s="75"/>
      <c r="H550" s="120"/>
    </row>
    <row r="551">
      <c r="C551" s="40"/>
      <c r="D551" s="75"/>
      <c r="H551" s="120"/>
    </row>
    <row r="552">
      <c r="C552" s="40"/>
      <c r="D552" s="75"/>
      <c r="H552" s="120"/>
    </row>
    <row r="553">
      <c r="C553" s="40"/>
      <c r="D553" s="75"/>
      <c r="H553" s="120"/>
    </row>
    <row r="554">
      <c r="C554" s="40"/>
      <c r="D554" s="75"/>
      <c r="H554" s="120"/>
    </row>
    <row r="555">
      <c r="C555" s="40"/>
      <c r="D555" s="75"/>
      <c r="H555" s="120"/>
    </row>
    <row r="556">
      <c r="C556" s="40"/>
      <c r="D556" s="75"/>
      <c r="H556" s="120"/>
    </row>
    <row r="557">
      <c r="C557" s="40"/>
      <c r="D557" s="75"/>
      <c r="H557" s="120"/>
    </row>
    <row r="558">
      <c r="C558" s="40"/>
      <c r="D558" s="75"/>
      <c r="H558" s="120"/>
    </row>
    <row r="559">
      <c r="C559" s="40"/>
      <c r="D559" s="75"/>
      <c r="H559" s="120"/>
    </row>
    <row r="560">
      <c r="C560" s="40"/>
      <c r="D560" s="75"/>
      <c r="H560" s="120"/>
    </row>
    <row r="561">
      <c r="C561" s="40"/>
      <c r="D561" s="75"/>
      <c r="H561" s="120"/>
    </row>
    <row r="562">
      <c r="C562" s="40"/>
      <c r="D562" s="75"/>
      <c r="H562" s="120"/>
    </row>
    <row r="563">
      <c r="C563" s="40"/>
      <c r="D563" s="75"/>
      <c r="H563" s="120"/>
    </row>
    <row r="564">
      <c r="C564" s="40"/>
      <c r="D564" s="75"/>
      <c r="H564" s="120"/>
    </row>
    <row r="565">
      <c r="C565" s="40"/>
      <c r="D565" s="75"/>
      <c r="H565" s="120"/>
    </row>
    <row r="566">
      <c r="C566" s="40"/>
      <c r="D566" s="75"/>
      <c r="H566" s="120"/>
    </row>
    <row r="567">
      <c r="C567" s="40"/>
      <c r="D567" s="75"/>
      <c r="H567" s="120"/>
    </row>
    <row r="568">
      <c r="C568" s="40"/>
      <c r="D568" s="75"/>
      <c r="H568" s="120"/>
    </row>
    <row r="569">
      <c r="C569" s="40"/>
      <c r="D569" s="75"/>
      <c r="H569" s="120"/>
    </row>
    <row r="570">
      <c r="C570" s="40"/>
      <c r="D570" s="75"/>
      <c r="H570" s="120"/>
    </row>
    <row r="571">
      <c r="C571" s="40"/>
      <c r="D571" s="75"/>
      <c r="H571" s="120"/>
    </row>
    <row r="572">
      <c r="C572" s="40"/>
      <c r="D572" s="75"/>
      <c r="H572" s="120"/>
    </row>
    <row r="573">
      <c r="C573" s="40"/>
      <c r="D573" s="75"/>
      <c r="H573" s="120"/>
    </row>
    <row r="574">
      <c r="C574" s="40"/>
      <c r="D574" s="75"/>
      <c r="H574" s="120"/>
    </row>
    <row r="575">
      <c r="C575" s="40"/>
      <c r="D575" s="75"/>
      <c r="H575" s="120"/>
    </row>
    <row r="576">
      <c r="C576" s="40"/>
      <c r="D576" s="75"/>
      <c r="H576" s="120"/>
    </row>
    <row r="577">
      <c r="C577" s="40"/>
      <c r="D577" s="75"/>
      <c r="H577" s="120"/>
    </row>
    <row r="578">
      <c r="C578" s="40"/>
      <c r="D578" s="75"/>
      <c r="H578" s="120"/>
    </row>
    <row r="579">
      <c r="C579" s="40"/>
      <c r="D579" s="75"/>
      <c r="H579" s="120"/>
    </row>
    <row r="580">
      <c r="C580" s="40"/>
      <c r="D580" s="75"/>
      <c r="H580" s="120"/>
    </row>
    <row r="581">
      <c r="C581" s="40"/>
      <c r="D581" s="75"/>
      <c r="H581" s="120"/>
    </row>
    <row r="582">
      <c r="C582" s="40"/>
      <c r="D582" s="75"/>
      <c r="H582" s="120"/>
    </row>
    <row r="583">
      <c r="C583" s="40"/>
      <c r="D583" s="75"/>
      <c r="H583" s="120"/>
    </row>
    <row r="584">
      <c r="C584" s="40"/>
      <c r="D584" s="75"/>
      <c r="H584" s="120"/>
    </row>
    <row r="585">
      <c r="C585" s="40"/>
      <c r="D585" s="75"/>
      <c r="H585" s="120"/>
    </row>
    <row r="586">
      <c r="C586" s="40"/>
      <c r="D586" s="75"/>
      <c r="H586" s="120"/>
    </row>
    <row r="587">
      <c r="C587" s="40"/>
      <c r="D587" s="75"/>
      <c r="H587" s="120"/>
    </row>
    <row r="588">
      <c r="C588" s="40"/>
      <c r="D588" s="75"/>
      <c r="H588" s="120"/>
    </row>
    <row r="589">
      <c r="C589" s="40"/>
      <c r="D589" s="75"/>
      <c r="H589" s="120"/>
    </row>
    <row r="590">
      <c r="C590" s="40"/>
      <c r="D590" s="75"/>
      <c r="H590" s="120"/>
    </row>
    <row r="591">
      <c r="C591" s="40"/>
      <c r="D591" s="75"/>
      <c r="H591" s="120"/>
    </row>
    <row r="592">
      <c r="C592" s="40"/>
      <c r="D592" s="75"/>
      <c r="H592" s="120"/>
    </row>
    <row r="593">
      <c r="C593" s="40"/>
      <c r="D593" s="75"/>
      <c r="H593" s="120"/>
    </row>
    <row r="594">
      <c r="C594" s="40"/>
      <c r="D594" s="75"/>
      <c r="H594" s="120"/>
    </row>
    <row r="595">
      <c r="C595" s="40"/>
      <c r="D595" s="75"/>
      <c r="H595" s="120"/>
    </row>
    <row r="596">
      <c r="C596" s="40"/>
      <c r="D596" s="75"/>
      <c r="H596" s="120"/>
    </row>
    <row r="597">
      <c r="C597" s="40"/>
      <c r="D597" s="75"/>
      <c r="H597" s="120"/>
    </row>
    <row r="598">
      <c r="C598" s="40"/>
      <c r="D598" s="75"/>
      <c r="H598" s="120"/>
    </row>
    <row r="599">
      <c r="C599" s="40"/>
      <c r="D599" s="75"/>
      <c r="H599" s="120"/>
    </row>
    <row r="600">
      <c r="C600" s="40"/>
      <c r="D600" s="75"/>
      <c r="H600" s="120"/>
    </row>
    <row r="601">
      <c r="C601" s="40"/>
      <c r="D601" s="75"/>
      <c r="H601" s="120"/>
    </row>
    <row r="602">
      <c r="C602" s="40"/>
      <c r="D602" s="75"/>
      <c r="H602" s="120"/>
    </row>
    <row r="603">
      <c r="C603" s="40"/>
      <c r="D603" s="75"/>
      <c r="H603" s="120"/>
    </row>
    <row r="604">
      <c r="C604" s="40"/>
      <c r="D604" s="75"/>
      <c r="H604" s="120"/>
    </row>
    <row r="605">
      <c r="C605" s="40"/>
      <c r="D605" s="75"/>
      <c r="H605" s="120"/>
    </row>
    <row r="606">
      <c r="C606" s="40"/>
      <c r="D606" s="75"/>
      <c r="H606" s="120"/>
    </row>
    <row r="607">
      <c r="C607" s="40"/>
      <c r="D607" s="75"/>
      <c r="H607" s="120"/>
    </row>
    <row r="608">
      <c r="C608" s="40"/>
      <c r="D608" s="75"/>
      <c r="H608" s="120"/>
    </row>
    <row r="609">
      <c r="C609" s="40"/>
      <c r="D609" s="75"/>
      <c r="H609" s="120"/>
    </row>
    <row r="610">
      <c r="C610" s="40"/>
      <c r="D610" s="75"/>
      <c r="H610" s="120"/>
    </row>
    <row r="611">
      <c r="C611" s="40"/>
      <c r="D611" s="75"/>
      <c r="H611" s="120"/>
    </row>
    <row r="612">
      <c r="C612" s="40"/>
      <c r="D612" s="75"/>
      <c r="H612" s="120"/>
    </row>
    <row r="613">
      <c r="C613" s="40"/>
      <c r="D613" s="75"/>
      <c r="H613" s="120"/>
    </row>
    <row r="614">
      <c r="C614" s="40"/>
      <c r="D614" s="75"/>
      <c r="H614" s="120"/>
    </row>
    <row r="615">
      <c r="C615" s="40"/>
      <c r="D615" s="75"/>
      <c r="H615" s="120"/>
    </row>
    <row r="616">
      <c r="C616" s="40"/>
      <c r="D616" s="75"/>
      <c r="H616" s="120"/>
    </row>
    <row r="617">
      <c r="C617" s="40"/>
      <c r="D617" s="75"/>
      <c r="H617" s="120"/>
    </row>
    <row r="618">
      <c r="C618" s="40"/>
      <c r="D618" s="75"/>
      <c r="H618" s="120"/>
    </row>
    <row r="619">
      <c r="C619" s="40"/>
      <c r="D619" s="75"/>
      <c r="H619" s="120"/>
    </row>
    <row r="620">
      <c r="C620" s="40"/>
      <c r="D620" s="75"/>
      <c r="H620" s="120"/>
    </row>
    <row r="621">
      <c r="C621" s="40"/>
      <c r="D621" s="75"/>
      <c r="H621" s="120"/>
    </row>
    <row r="622">
      <c r="C622" s="40"/>
      <c r="D622" s="75"/>
      <c r="H622" s="120"/>
    </row>
    <row r="623">
      <c r="C623" s="40"/>
      <c r="D623" s="75"/>
      <c r="H623" s="120"/>
    </row>
    <row r="624">
      <c r="C624" s="40"/>
      <c r="D624" s="75"/>
      <c r="H624" s="120"/>
    </row>
    <row r="625">
      <c r="C625" s="40"/>
      <c r="D625" s="75"/>
      <c r="H625" s="120"/>
    </row>
    <row r="626">
      <c r="C626" s="40"/>
      <c r="D626" s="75"/>
      <c r="H626" s="120"/>
    </row>
    <row r="627">
      <c r="C627" s="40"/>
      <c r="D627" s="75"/>
      <c r="H627" s="120"/>
    </row>
    <row r="628">
      <c r="C628" s="40"/>
      <c r="D628" s="75"/>
      <c r="H628" s="120"/>
    </row>
    <row r="629">
      <c r="C629" s="40"/>
      <c r="D629" s="75"/>
      <c r="H629" s="120"/>
    </row>
    <row r="630">
      <c r="C630" s="40"/>
      <c r="D630" s="75"/>
      <c r="H630" s="120"/>
    </row>
    <row r="631">
      <c r="C631" s="40"/>
      <c r="D631" s="75"/>
      <c r="H631" s="120"/>
    </row>
    <row r="632">
      <c r="C632" s="40"/>
      <c r="D632" s="75"/>
      <c r="H632" s="120"/>
    </row>
    <row r="633">
      <c r="C633" s="40"/>
      <c r="D633" s="75"/>
      <c r="H633" s="120"/>
    </row>
    <row r="634">
      <c r="C634" s="40"/>
      <c r="D634" s="75"/>
      <c r="H634" s="120"/>
    </row>
    <row r="635">
      <c r="C635" s="40"/>
      <c r="D635" s="75"/>
      <c r="H635" s="120"/>
    </row>
    <row r="636">
      <c r="C636" s="40"/>
      <c r="D636" s="75"/>
      <c r="H636" s="120"/>
    </row>
    <row r="637">
      <c r="C637" s="40"/>
      <c r="D637" s="75"/>
      <c r="H637" s="120"/>
    </row>
    <row r="638">
      <c r="C638" s="40"/>
      <c r="D638" s="75"/>
      <c r="H638" s="120"/>
    </row>
    <row r="639">
      <c r="C639" s="40"/>
      <c r="D639" s="75"/>
      <c r="H639" s="120"/>
    </row>
    <row r="640">
      <c r="C640" s="40"/>
      <c r="D640" s="75"/>
      <c r="H640" s="120"/>
    </row>
    <row r="641">
      <c r="C641" s="40"/>
      <c r="D641" s="75"/>
      <c r="H641" s="120"/>
    </row>
    <row r="642">
      <c r="C642" s="40"/>
      <c r="D642" s="75"/>
      <c r="H642" s="120"/>
    </row>
    <row r="643">
      <c r="C643" s="40"/>
      <c r="D643" s="75"/>
      <c r="H643" s="120"/>
    </row>
    <row r="644">
      <c r="C644" s="40"/>
      <c r="D644" s="75"/>
      <c r="H644" s="120"/>
    </row>
    <row r="645">
      <c r="C645" s="40"/>
      <c r="D645" s="75"/>
      <c r="H645" s="120"/>
    </row>
    <row r="646">
      <c r="C646" s="40"/>
      <c r="D646" s="75"/>
      <c r="H646" s="120"/>
    </row>
    <row r="647">
      <c r="C647" s="40"/>
      <c r="D647" s="75"/>
      <c r="H647" s="120"/>
    </row>
    <row r="648">
      <c r="C648" s="40"/>
      <c r="D648" s="75"/>
      <c r="H648" s="120"/>
    </row>
    <row r="649">
      <c r="C649" s="40"/>
      <c r="D649" s="75"/>
      <c r="H649" s="120"/>
    </row>
    <row r="650">
      <c r="C650" s="40"/>
      <c r="D650" s="75"/>
      <c r="H650" s="120"/>
    </row>
    <row r="651">
      <c r="C651" s="40"/>
      <c r="D651" s="75"/>
      <c r="H651" s="120"/>
    </row>
    <row r="652">
      <c r="C652" s="40"/>
      <c r="D652" s="75"/>
      <c r="H652" s="120"/>
    </row>
    <row r="653">
      <c r="C653" s="40"/>
      <c r="D653" s="75"/>
      <c r="H653" s="120"/>
    </row>
    <row r="654">
      <c r="C654" s="40"/>
      <c r="D654" s="75"/>
      <c r="H654" s="120"/>
    </row>
    <row r="655">
      <c r="C655" s="40"/>
      <c r="D655" s="75"/>
      <c r="H655" s="120"/>
    </row>
    <row r="656">
      <c r="C656" s="40"/>
      <c r="D656" s="75"/>
      <c r="H656" s="120"/>
    </row>
    <row r="657">
      <c r="C657" s="40"/>
      <c r="D657" s="75"/>
      <c r="H657" s="120"/>
    </row>
    <row r="658">
      <c r="C658" s="40"/>
      <c r="D658" s="75"/>
      <c r="H658" s="120"/>
    </row>
    <row r="659">
      <c r="C659" s="40"/>
      <c r="D659" s="75"/>
      <c r="H659" s="120"/>
    </row>
    <row r="660">
      <c r="C660" s="40"/>
      <c r="D660" s="75"/>
      <c r="H660" s="120"/>
    </row>
    <row r="661">
      <c r="C661" s="40"/>
      <c r="D661" s="75"/>
      <c r="H661" s="120"/>
    </row>
    <row r="662">
      <c r="C662" s="40"/>
      <c r="D662" s="75"/>
      <c r="H662" s="120"/>
    </row>
    <row r="663">
      <c r="C663" s="40"/>
      <c r="D663" s="75"/>
      <c r="H663" s="120"/>
    </row>
    <row r="664">
      <c r="C664" s="40"/>
      <c r="D664" s="75"/>
      <c r="H664" s="120"/>
    </row>
    <row r="665">
      <c r="C665" s="40"/>
      <c r="D665" s="75"/>
      <c r="H665" s="120"/>
    </row>
    <row r="666">
      <c r="C666" s="40"/>
      <c r="D666" s="75"/>
      <c r="H666" s="120"/>
    </row>
    <row r="667">
      <c r="C667" s="40"/>
      <c r="D667" s="75"/>
      <c r="H667" s="120"/>
    </row>
    <row r="668">
      <c r="C668" s="40"/>
      <c r="D668" s="75"/>
      <c r="H668" s="120"/>
    </row>
    <row r="669">
      <c r="C669" s="40"/>
      <c r="D669" s="75"/>
      <c r="H669" s="120"/>
    </row>
    <row r="670">
      <c r="C670" s="40"/>
      <c r="D670" s="75"/>
      <c r="H670" s="120"/>
    </row>
    <row r="671">
      <c r="C671" s="40"/>
      <c r="D671" s="75"/>
      <c r="H671" s="120"/>
    </row>
    <row r="672">
      <c r="C672" s="40"/>
      <c r="D672" s="75"/>
      <c r="H672" s="120"/>
    </row>
    <row r="673">
      <c r="C673" s="40"/>
      <c r="D673" s="75"/>
      <c r="H673" s="120"/>
    </row>
    <row r="674">
      <c r="C674" s="40"/>
      <c r="D674" s="75"/>
      <c r="H674" s="120"/>
    </row>
    <row r="675">
      <c r="C675" s="40"/>
      <c r="D675" s="75"/>
      <c r="H675" s="120"/>
    </row>
    <row r="676">
      <c r="C676" s="40"/>
      <c r="D676" s="75"/>
      <c r="H676" s="120"/>
    </row>
    <row r="677">
      <c r="C677" s="40"/>
      <c r="D677" s="75"/>
      <c r="H677" s="120"/>
    </row>
    <row r="678">
      <c r="C678" s="40"/>
      <c r="D678" s="75"/>
      <c r="H678" s="120"/>
    </row>
    <row r="679">
      <c r="C679" s="40"/>
      <c r="D679" s="75"/>
      <c r="H679" s="120"/>
    </row>
    <row r="680">
      <c r="C680" s="40"/>
      <c r="D680" s="75"/>
      <c r="H680" s="120"/>
    </row>
    <row r="681">
      <c r="C681" s="40"/>
      <c r="D681" s="75"/>
      <c r="H681" s="120"/>
    </row>
    <row r="682">
      <c r="C682" s="40"/>
      <c r="D682" s="75"/>
      <c r="H682" s="120"/>
    </row>
    <row r="683">
      <c r="C683" s="40"/>
      <c r="D683" s="75"/>
      <c r="H683" s="120"/>
    </row>
    <row r="684">
      <c r="C684" s="40"/>
      <c r="D684" s="75"/>
      <c r="H684" s="120"/>
    </row>
    <row r="685">
      <c r="C685" s="40"/>
      <c r="D685" s="75"/>
      <c r="H685" s="120"/>
    </row>
    <row r="686">
      <c r="C686" s="40"/>
      <c r="D686" s="75"/>
      <c r="H686" s="120"/>
    </row>
    <row r="687">
      <c r="C687" s="40"/>
      <c r="D687" s="75"/>
      <c r="H687" s="120"/>
    </row>
    <row r="688">
      <c r="C688" s="40"/>
      <c r="D688" s="75"/>
      <c r="H688" s="120"/>
    </row>
    <row r="689">
      <c r="C689" s="40"/>
      <c r="D689" s="75"/>
      <c r="H689" s="120"/>
    </row>
    <row r="690">
      <c r="C690" s="40"/>
      <c r="D690" s="75"/>
      <c r="H690" s="120"/>
    </row>
    <row r="691">
      <c r="C691" s="40"/>
      <c r="D691" s="75"/>
      <c r="H691" s="120"/>
    </row>
    <row r="692">
      <c r="C692" s="40"/>
      <c r="D692" s="75"/>
      <c r="H692" s="120"/>
    </row>
    <row r="693">
      <c r="C693" s="40"/>
      <c r="D693" s="75"/>
      <c r="H693" s="120"/>
    </row>
    <row r="694">
      <c r="C694" s="40"/>
      <c r="D694" s="75"/>
      <c r="H694" s="120"/>
    </row>
    <row r="695">
      <c r="C695" s="40"/>
      <c r="D695" s="75"/>
      <c r="H695" s="120"/>
    </row>
    <row r="696">
      <c r="C696" s="40"/>
      <c r="D696" s="75"/>
      <c r="H696" s="120"/>
    </row>
    <row r="697">
      <c r="C697" s="40"/>
      <c r="D697" s="75"/>
      <c r="H697" s="120"/>
    </row>
    <row r="698">
      <c r="C698" s="40"/>
      <c r="D698" s="75"/>
      <c r="H698" s="120"/>
    </row>
    <row r="699">
      <c r="C699" s="40"/>
      <c r="D699" s="75"/>
      <c r="H699" s="120"/>
    </row>
    <row r="700">
      <c r="C700" s="40"/>
      <c r="D700" s="75"/>
      <c r="H700" s="120"/>
    </row>
    <row r="701">
      <c r="C701" s="40"/>
      <c r="D701" s="75"/>
      <c r="H701" s="120"/>
    </row>
    <row r="702">
      <c r="C702" s="40"/>
      <c r="D702" s="75"/>
      <c r="H702" s="120"/>
    </row>
    <row r="703">
      <c r="C703" s="40"/>
      <c r="D703" s="75"/>
      <c r="H703" s="120"/>
    </row>
    <row r="704">
      <c r="C704" s="40"/>
      <c r="D704" s="75"/>
      <c r="H704" s="120"/>
    </row>
    <row r="705">
      <c r="C705" s="40"/>
      <c r="D705" s="75"/>
      <c r="H705" s="120"/>
    </row>
    <row r="706">
      <c r="C706" s="40"/>
      <c r="D706" s="75"/>
      <c r="H706" s="120"/>
    </row>
    <row r="707">
      <c r="C707" s="40"/>
      <c r="D707" s="75"/>
      <c r="H707" s="120"/>
    </row>
    <row r="708">
      <c r="C708" s="40"/>
      <c r="D708" s="75"/>
      <c r="H708" s="120"/>
    </row>
    <row r="709">
      <c r="C709" s="40"/>
      <c r="D709" s="75"/>
      <c r="H709" s="120"/>
    </row>
    <row r="710">
      <c r="C710" s="40"/>
      <c r="D710" s="75"/>
      <c r="H710" s="120"/>
    </row>
    <row r="711">
      <c r="C711" s="40"/>
      <c r="D711" s="75"/>
      <c r="H711" s="120"/>
    </row>
    <row r="712">
      <c r="C712" s="40"/>
      <c r="D712" s="75"/>
      <c r="H712" s="120"/>
    </row>
    <row r="713">
      <c r="C713" s="40"/>
      <c r="D713" s="75"/>
      <c r="H713" s="120"/>
    </row>
    <row r="714">
      <c r="C714" s="40"/>
      <c r="D714" s="75"/>
      <c r="H714" s="120"/>
    </row>
    <row r="715">
      <c r="C715" s="40"/>
      <c r="D715" s="75"/>
      <c r="H715" s="120"/>
    </row>
    <row r="716">
      <c r="C716" s="40"/>
      <c r="D716" s="75"/>
      <c r="H716" s="120"/>
    </row>
    <row r="717">
      <c r="C717" s="40"/>
      <c r="D717" s="75"/>
      <c r="H717" s="120"/>
    </row>
    <row r="718">
      <c r="C718" s="40"/>
      <c r="D718" s="75"/>
      <c r="H718" s="120"/>
    </row>
    <row r="719">
      <c r="C719" s="40"/>
      <c r="D719" s="75"/>
      <c r="H719" s="120"/>
    </row>
    <row r="720">
      <c r="C720" s="40"/>
      <c r="D720" s="75"/>
      <c r="H720" s="120"/>
    </row>
    <row r="721">
      <c r="C721" s="40"/>
      <c r="D721" s="75"/>
      <c r="H721" s="120"/>
    </row>
    <row r="722">
      <c r="C722" s="40"/>
      <c r="D722" s="75"/>
      <c r="H722" s="120"/>
    </row>
    <row r="723">
      <c r="C723" s="40"/>
      <c r="D723" s="75"/>
      <c r="H723" s="120"/>
    </row>
    <row r="724">
      <c r="C724" s="40"/>
      <c r="D724" s="75"/>
      <c r="H724" s="120"/>
    </row>
    <row r="725">
      <c r="C725" s="40"/>
      <c r="D725" s="75"/>
      <c r="H725" s="120"/>
    </row>
    <row r="726">
      <c r="C726" s="40"/>
      <c r="D726" s="75"/>
      <c r="H726" s="120"/>
    </row>
    <row r="727">
      <c r="C727" s="40"/>
      <c r="D727" s="75"/>
      <c r="H727" s="120"/>
    </row>
    <row r="728">
      <c r="C728" s="40"/>
      <c r="D728" s="75"/>
      <c r="H728" s="120"/>
    </row>
    <row r="729">
      <c r="C729" s="40"/>
      <c r="D729" s="75"/>
      <c r="H729" s="120"/>
    </row>
    <row r="730">
      <c r="C730" s="40"/>
      <c r="D730" s="75"/>
      <c r="H730" s="120"/>
    </row>
    <row r="731">
      <c r="C731" s="40"/>
      <c r="D731" s="75"/>
      <c r="H731" s="120"/>
    </row>
    <row r="732">
      <c r="C732" s="40"/>
      <c r="D732" s="75"/>
      <c r="H732" s="120"/>
    </row>
    <row r="733">
      <c r="C733" s="40"/>
      <c r="D733" s="75"/>
      <c r="H733" s="120"/>
    </row>
    <row r="734">
      <c r="C734" s="40"/>
      <c r="D734" s="75"/>
      <c r="H734" s="120"/>
    </row>
    <row r="735">
      <c r="C735" s="40"/>
      <c r="D735" s="75"/>
      <c r="H735" s="120"/>
    </row>
    <row r="736">
      <c r="C736" s="40"/>
      <c r="D736" s="75"/>
      <c r="H736" s="120"/>
    </row>
    <row r="737">
      <c r="C737" s="40"/>
      <c r="D737" s="75"/>
      <c r="H737" s="120"/>
    </row>
    <row r="738">
      <c r="C738" s="40"/>
      <c r="D738" s="75"/>
      <c r="H738" s="120"/>
    </row>
    <row r="739">
      <c r="C739" s="40"/>
      <c r="D739" s="75"/>
      <c r="H739" s="120"/>
    </row>
    <row r="740">
      <c r="C740" s="40"/>
      <c r="D740" s="75"/>
      <c r="H740" s="120"/>
    </row>
    <row r="741">
      <c r="C741" s="40"/>
      <c r="D741" s="75"/>
      <c r="H741" s="120"/>
    </row>
    <row r="742">
      <c r="C742" s="40"/>
      <c r="D742" s="75"/>
      <c r="H742" s="120"/>
    </row>
    <row r="743">
      <c r="C743" s="40"/>
      <c r="D743" s="75"/>
      <c r="H743" s="120"/>
    </row>
    <row r="744">
      <c r="C744" s="40"/>
      <c r="D744" s="75"/>
      <c r="H744" s="120"/>
    </row>
    <row r="745">
      <c r="C745" s="40"/>
      <c r="D745" s="75"/>
      <c r="H745" s="120"/>
    </row>
    <row r="746">
      <c r="C746" s="40"/>
      <c r="D746" s="75"/>
      <c r="H746" s="120"/>
    </row>
    <row r="747">
      <c r="C747" s="40"/>
      <c r="D747" s="75"/>
      <c r="H747" s="120"/>
    </row>
    <row r="748">
      <c r="C748" s="40"/>
      <c r="D748" s="75"/>
      <c r="H748" s="120"/>
    </row>
    <row r="749">
      <c r="C749" s="40"/>
      <c r="D749" s="75"/>
      <c r="H749" s="120"/>
    </row>
    <row r="750">
      <c r="C750" s="40"/>
      <c r="D750" s="75"/>
      <c r="H750" s="120"/>
    </row>
    <row r="751">
      <c r="C751" s="40"/>
      <c r="D751" s="75"/>
      <c r="H751" s="120"/>
    </row>
    <row r="752">
      <c r="C752" s="40"/>
      <c r="D752" s="75"/>
      <c r="H752" s="120"/>
    </row>
    <row r="753">
      <c r="C753" s="40"/>
      <c r="D753" s="75"/>
      <c r="H753" s="120"/>
    </row>
    <row r="754">
      <c r="C754" s="40"/>
      <c r="D754" s="75"/>
      <c r="H754" s="120"/>
    </row>
    <row r="755">
      <c r="C755" s="40"/>
      <c r="D755" s="75"/>
      <c r="H755" s="120"/>
    </row>
    <row r="756">
      <c r="C756" s="40"/>
      <c r="D756" s="75"/>
      <c r="H756" s="120"/>
    </row>
    <row r="757">
      <c r="C757" s="40"/>
      <c r="D757" s="75"/>
      <c r="H757" s="120"/>
    </row>
    <row r="758">
      <c r="C758" s="40"/>
      <c r="D758" s="75"/>
      <c r="H758" s="120"/>
    </row>
    <row r="759">
      <c r="C759" s="40"/>
      <c r="D759" s="75"/>
      <c r="H759" s="120"/>
    </row>
    <row r="760">
      <c r="C760" s="40"/>
      <c r="D760" s="75"/>
      <c r="H760" s="120"/>
    </row>
    <row r="761">
      <c r="C761" s="40"/>
      <c r="D761" s="75"/>
      <c r="H761" s="120"/>
    </row>
    <row r="762">
      <c r="C762" s="40"/>
      <c r="D762" s="75"/>
      <c r="H762" s="120"/>
    </row>
    <row r="763">
      <c r="C763" s="40"/>
      <c r="D763" s="75"/>
      <c r="H763" s="120"/>
    </row>
    <row r="764">
      <c r="C764" s="40"/>
      <c r="D764" s="75"/>
      <c r="H764" s="120"/>
    </row>
    <row r="765">
      <c r="C765" s="40"/>
      <c r="D765" s="75"/>
      <c r="H765" s="120"/>
    </row>
    <row r="766">
      <c r="C766" s="40"/>
      <c r="D766" s="75"/>
      <c r="H766" s="120"/>
    </row>
    <row r="767">
      <c r="C767" s="40"/>
      <c r="D767" s="75"/>
      <c r="H767" s="120"/>
    </row>
    <row r="768">
      <c r="C768" s="40"/>
      <c r="D768" s="75"/>
      <c r="H768" s="120"/>
    </row>
    <row r="769">
      <c r="C769" s="40"/>
      <c r="D769" s="75"/>
      <c r="H769" s="120"/>
    </row>
    <row r="770">
      <c r="C770" s="40"/>
      <c r="D770" s="75"/>
      <c r="H770" s="120"/>
    </row>
    <row r="771">
      <c r="C771" s="40"/>
      <c r="D771" s="75"/>
      <c r="H771" s="120"/>
    </row>
    <row r="772">
      <c r="C772" s="40"/>
      <c r="D772" s="75"/>
      <c r="H772" s="120"/>
    </row>
    <row r="773">
      <c r="C773" s="40"/>
      <c r="D773" s="75"/>
      <c r="H773" s="120"/>
    </row>
    <row r="774">
      <c r="C774" s="40"/>
      <c r="D774" s="75"/>
      <c r="H774" s="120"/>
    </row>
    <row r="775">
      <c r="C775" s="40"/>
      <c r="D775" s="75"/>
      <c r="H775" s="120"/>
    </row>
    <row r="776">
      <c r="C776" s="40"/>
      <c r="D776" s="75"/>
      <c r="H776" s="120"/>
    </row>
    <row r="777">
      <c r="C777" s="40"/>
      <c r="D777" s="75"/>
      <c r="H777" s="120"/>
    </row>
    <row r="778">
      <c r="C778" s="40"/>
      <c r="D778" s="75"/>
      <c r="H778" s="120"/>
    </row>
    <row r="779">
      <c r="C779" s="40"/>
      <c r="D779" s="75"/>
      <c r="H779" s="120"/>
    </row>
    <row r="780">
      <c r="C780" s="40"/>
      <c r="D780" s="75"/>
      <c r="H780" s="120"/>
    </row>
    <row r="781">
      <c r="C781" s="40"/>
      <c r="D781" s="75"/>
      <c r="H781" s="120"/>
    </row>
    <row r="782">
      <c r="C782" s="40"/>
      <c r="D782" s="75"/>
      <c r="H782" s="120"/>
    </row>
    <row r="783">
      <c r="C783" s="40"/>
      <c r="D783" s="75"/>
      <c r="H783" s="120"/>
    </row>
    <row r="784">
      <c r="C784" s="40"/>
      <c r="D784" s="75"/>
      <c r="H784" s="120"/>
    </row>
    <row r="785">
      <c r="C785" s="40"/>
      <c r="D785" s="75"/>
      <c r="H785" s="120"/>
    </row>
    <row r="786">
      <c r="C786" s="40"/>
      <c r="D786" s="75"/>
      <c r="H786" s="120"/>
    </row>
    <row r="787">
      <c r="C787" s="40"/>
      <c r="D787" s="75"/>
      <c r="H787" s="120"/>
    </row>
    <row r="788">
      <c r="C788" s="40"/>
      <c r="D788" s="75"/>
      <c r="H788" s="120"/>
    </row>
    <row r="789">
      <c r="C789" s="40"/>
      <c r="D789" s="75"/>
      <c r="H789" s="120"/>
    </row>
    <row r="790">
      <c r="C790" s="40"/>
      <c r="D790" s="75"/>
      <c r="H790" s="120"/>
    </row>
    <row r="791">
      <c r="C791" s="40"/>
      <c r="D791" s="75"/>
      <c r="H791" s="120"/>
    </row>
    <row r="792">
      <c r="C792" s="40"/>
      <c r="D792" s="75"/>
      <c r="H792" s="120"/>
    </row>
    <row r="793">
      <c r="C793" s="40"/>
      <c r="D793" s="75"/>
      <c r="H793" s="120"/>
    </row>
    <row r="794">
      <c r="C794" s="40"/>
      <c r="D794" s="75"/>
      <c r="H794" s="120"/>
    </row>
    <row r="795">
      <c r="C795" s="40"/>
      <c r="D795" s="75"/>
      <c r="H795" s="120"/>
    </row>
    <row r="796">
      <c r="C796" s="40"/>
      <c r="D796" s="75"/>
      <c r="H796" s="120"/>
    </row>
    <row r="797">
      <c r="C797" s="40"/>
      <c r="D797" s="75"/>
      <c r="H797" s="120"/>
    </row>
    <row r="798">
      <c r="C798" s="40"/>
      <c r="D798" s="75"/>
      <c r="H798" s="120"/>
    </row>
    <row r="799">
      <c r="C799" s="40"/>
      <c r="D799" s="75"/>
      <c r="H799" s="120"/>
    </row>
    <row r="800">
      <c r="C800" s="40"/>
      <c r="D800" s="75"/>
      <c r="H800" s="120"/>
    </row>
    <row r="801">
      <c r="C801" s="40"/>
      <c r="D801" s="75"/>
      <c r="H801" s="120"/>
    </row>
    <row r="802">
      <c r="C802" s="40"/>
      <c r="D802" s="75"/>
      <c r="H802" s="120"/>
    </row>
    <row r="803">
      <c r="C803" s="40"/>
      <c r="D803" s="75"/>
      <c r="H803" s="120"/>
    </row>
    <row r="804">
      <c r="C804" s="40"/>
      <c r="D804" s="75"/>
      <c r="H804" s="120"/>
    </row>
    <row r="805">
      <c r="C805" s="40"/>
      <c r="D805" s="75"/>
      <c r="H805" s="120"/>
    </row>
    <row r="806">
      <c r="C806" s="40"/>
      <c r="D806" s="75"/>
      <c r="H806" s="120"/>
    </row>
    <row r="807">
      <c r="C807" s="40"/>
      <c r="D807" s="75"/>
      <c r="H807" s="120"/>
    </row>
    <row r="808">
      <c r="C808" s="40"/>
      <c r="D808" s="75"/>
      <c r="H808" s="120"/>
    </row>
    <row r="809">
      <c r="C809" s="40"/>
      <c r="D809" s="75"/>
      <c r="H809" s="120"/>
    </row>
    <row r="810">
      <c r="C810" s="40"/>
      <c r="D810" s="75"/>
      <c r="H810" s="120"/>
    </row>
    <row r="811">
      <c r="C811" s="40"/>
      <c r="D811" s="75"/>
      <c r="H811" s="120"/>
    </row>
    <row r="812">
      <c r="C812" s="40"/>
      <c r="D812" s="75"/>
      <c r="H812" s="120"/>
    </row>
    <row r="813">
      <c r="C813" s="40"/>
      <c r="D813" s="75"/>
      <c r="H813" s="120"/>
    </row>
    <row r="814">
      <c r="C814" s="40"/>
      <c r="D814" s="75"/>
      <c r="H814" s="120"/>
    </row>
    <row r="815">
      <c r="C815" s="40"/>
      <c r="D815" s="75"/>
      <c r="H815" s="120"/>
    </row>
    <row r="816">
      <c r="C816" s="40"/>
      <c r="D816" s="75"/>
      <c r="H816" s="120"/>
    </row>
    <row r="817">
      <c r="C817" s="40"/>
      <c r="D817" s="75"/>
      <c r="H817" s="120"/>
    </row>
    <row r="818">
      <c r="C818" s="40"/>
      <c r="D818" s="75"/>
      <c r="H818" s="120"/>
    </row>
    <row r="819">
      <c r="C819" s="40"/>
      <c r="D819" s="75"/>
      <c r="H819" s="120"/>
    </row>
    <row r="820">
      <c r="C820" s="40"/>
      <c r="D820" s="75"/>
      <c r="H820" s="120"/>
    </row>
    <row r="821">
      <c r="C821" s="40"/>
      <c r="D821" s="75"/>
      <c r="H821" s="120"/>
    </row>
    <row r="822">
      <c r="C822" s="40"/>
      <c r="D822" s="75"/>
      <c r="H822" s="120"/>
    </row>
    <row r="823">
      <c r="C823" s="40"/>
      <c r="D823" s="75"/>
      <c r="H823" s="120"/>
    </row>
    <row r="824">
      <c r="C824" s="40"/>
      <c r="D824" s="75"/>
      <c r="H824" s="120"/>
    </row>
    <row r="825">
      <c r="C825" s="40"/>
      <c r="D825" s="75"/>
      <c r="H825" s="120"/>
    </row>
    <row r="826">
      <c r="C826" s="40"/>
      <c r="D826" s="75"/>
      <c r="H826" s="120"/>
    </row>
    <row r="827">
      <c r="C827" s="40"/>
      <c r="D827" s="75"/>
      <c r="H827" s="120"/>
    </row>
    <row r="828">
      <c r="C828" s="40"/>
      <c r="D828" s="75"/>
      <c r="H828" s="120"/>
    </row>
    <row r="829">
      <c r="C829" s="40"/>
      <c r="D829" s="75"/>
      <c r="H829" s="120"/>
    </row>
    <row r="830">
      <c r="C830" s="40"/>
      <c r="D830" s="75"/>
      <c r="H830" s="120"/>
    </row>
    <row r="831">
      <c r="C831" s="40"/>
      <c r="D831" s="75"/>
      <c r="H831" s="120"/>
    </row>
    <row r="832">
      <c r="C832" s="40"/>
      <c r="D832" s="75"/>
      <c r="H832" s="120"/>
    </row>
    <row r="833">
      <c r="C833" s="40"/>
      <c r="D833" s="75"/>
      <c r="H833" s="120"/>
    </row>
    <row r="834">
      <c r="C834" s="40"/>
      <c r="D834" s="75"/>
      <c r="H834" s="120"/>
    </row>
    <row r="835">
      <c r="C835" s="40"/>
      <c r="D835" s="75"/>
      <c r="H835" s="120"/>
    </row>
    <row r="836">
      <c r="C836" s="40"/>
      <c r="D836" s="75"/>
      <c r="H836" s="120"/>
    </row>
    <row r="837">
      <c r="C837" s="40"/>
      <c r="D837" s="75"/>
      <c r="H837" s="120"/>
    </row>
    <row r="838">
      <c r="C838" s="40"/>
      <c r="D838" s="75"/>
      <c r="H838" s="120"/>
    </row>
    <row r="839">
      <c r="C839" s="40"/>
      <c r="D839" s="75"/>
      <c r="H839" s="120"/>
    </row>
    <row r="840">
      <c r="C840" s="40"/>
      <c r="D840" s="75"/>
      <c r="H840" s="120"/>
    </row>
    <row r="841">
      <c r="C841" s="40"/>
      <c r="D841" s="75"/>
      <c r="H841" s="120"/>
    </row>
    <row r="842">
      <c r="C842" s="40"/>
      <c r="D842" s="75"/>
      <c r="H842" s="120"/>
    </row>
    <row r="843">
      <c r="C843" s="40"/>
      <c r="D843" s="75"/>
      <c r="H843" s="120"/>
    </row>
    <row r="844">
      <c r="C844" s="40"/>
      <c r="D844" s="75"/>
      <c r="H844" s="120"/>
    </row>
    <row r="845">
      <c r="C845" s="40"/>
      <c r="D845" s="75"/>
      <c r="H845" s="120"/>
    </row>
    <row r="846">
      <c r="C846" s="40"/>
      <c r="D846" s="75"/>
      <c r="H846" s="120"/>
    </row>
    <row r="847">
      <c r="C847" s="40"/>
      <c r="D847" s="75"/>
      <c r="H847" s="120"/>
    </row>
    <row r="848">
      <c r="C848" s="40"/>
      <c r="D848" s="75"/>
      <c r="H848" s="120"/>
    </row>
    <row r="849">
      <c r="C849" s="40"/>
      <c r="D849" s="75"/>
      <c r="H849" s="120"/>
    </row>
    <row r="850">
      <c r="C850" s="40"/>
      <c r="D850" s="75"/>
      <c r="H850" s="120"/>
    </row>
    <row r="851">
      <c r="C851" s="40"/>
      <c r="D851" s="75"/>
      <c r="H851" s="120"/>
    </row>
    <row r="852">
      <c r="C852" s="40"/>
      <c r="D852" s="75"/>
      <c r="H852" s="120"/>
    </row>
    <row r="853">
      <c r="C853" s="40"/>
      <c r="D853" s="75"/>
      <c r="H853" s="120"/>
    </row>
    <row r="854">
      <c r="C854" s="40"/>
      <c r="D854" s="75"/>
      <c r="H854" s="120"/>
    </row>
    <row r="855">
      <c r="C855" s="40"/>
      <c r="D855" s="75"/>
      <c r="H855" s="120"/>
    </row>
    <row r="856">
      <c r="C856" s="40"/>
      <c r="D856" s="75"/>
      <c r="H856" s="120"/>
    </row>
    <row r="857">
      <c r="C857" s="40"/>
      <c r="D857" s="75"/>
      <c r="H857" s="120"/>
    </row>
    <row r="858">
      <c r="C858" s="40"/>
      <c r="D858" s="75"/>
      <c r="H858" s="120"/>
    </row>
    <row r="859">
      <c r="C859" s="40"/>
      <c r="D859" s="75"/>
      <c r="H859" s="120"/>
    </row>
    <row r="860">
      <c r="C860" s="40"/>
      <c r="D860" s="75"/>
      <c r="H860" s="120"/>
    </row>
    <row r="861">
      <c r="C861" s="40"/>
      <c r="D861" s="75"/>
      <c r="H861" s="120"/>
    </row>
    <row r="862">
      <c r="C862" s="40"/>
      <c r="D862" s="75"/>
      <c r="H862" s="120"/>
    </row>
    <row r="863">
      <c r="C863" s="40"/>
      <c r="D863" s="75"/>
      <c r="H863" s="120"/>
    </row>
    <row r="864">
      <c r="C864" s="40"/>
      <c r="D864" s="75"/>
      <c r="H864" s="120"/>
    </row>
    <row r="865">
      <c r="C865" s="40"/>
      <c r="D865" s="75"/>
      <c r="H865" s="120"/>
    </row>
    <row r="866">
      <c r="C866" s="40"/>
      <c r="D866" s="75"/>
      <c r="H866" s="120"/>
    </row>
    <row r="867">
      <c r="C867" s="40"/>
      <c r="D867" s="75"/>
      <c r="H867" s="120"/>
    </row>
    <row r="868">
      <c r="C868" s="40"/>
      <c r="D868" s="75"/>
      <c r="H868" s="120"/>
    </row>
    <row r="869">
      <c r="C869" s="40"/>
      <c r="D869" s="75"/>
      <c r="H869" s="120"/>
    </row>
    <row r="870">
      <c r="C870" s="40"/>
      <c r="D870" s="75"/>
      <c r="H870" s="120"/>
    </row>
    <row r="871">
      <c r="C871" s="40"/>
      <c r="D871" s="75"/>
      <c r="H871" s="120"/>
    </row>
    <row r="872">
      <c r="C872" s="40"/>
      <c r="D872" s="75"/>
      <c r="H872" s="120"/>
    </row>
    <row r="873">
      <c r="C873" s="40"/>
      <c r="D873" s="75"/>
      <c r="H873" s="120"/>
    </row>
    <row r="874">
      <c r="C874" s="40"/>
      <c r="D874" s="75"/>
      <c r="H874" s="120"/>
    </row>
    <row r="875">
      <c r="C875" s="40"/>
      <c r="D875" s="75"/>
      <c r="H875" s="120"/>
    </row>
    <row r="876">
      <c r="C876" s="40"/>
      <c r="D876" s="75"/>
      <c r="H876" s="120"/>
    </row>
    <row r="877">
      <c r="C877" s="40"/>
      <c r="D877" s="75"/>
      <c r="H877" s="120"/>
    </row>
    <row r="878">
      <c r="C878" s="40"/>
      <c r="D878" s="75"/>
      <c r="H878" s="120"/>
    </row>
    <row r="879">
      <c r="C879" s="40"/>
      <c r="D879" s="75"/>
      <c r="H879" s="120"/>
    </row>
    <row r="880">
      <c r="C880" s="40"/>
      <c r="D880" s="75"/>
      <c r="H880" s="120"/>
    </row>
    <row r="881">
      <c r="C881" s="40"/>
      <c r="D881" s="75"/>
      <c r="H881" s="120"/>
    </row>
    <row r="882">
      <c r="C882" s="40"/>
      <c r="D882" s="75"/>
      <c r="H882" s="120"/>
    </row>
    <row r="883">
      <c r="C883" s="40"/>
      <c r="D883" s="75"/>
      <c r="H883" s="120"/>
    </row>
    <row r="884">
      <c r="C884" s="40"/>
      <c r="D884" s="75"/>
      <c r="H884" s="120"/>
    </row>
    <row r="885">
      <c r="C885" s="40"/>
      <c r="D885" s="75"/>
      <c r="H885" s="120"/>
    </row>
    <row r="886">
      <c r="C886" s="40"/>
      <c r="D886" s="75"/>
      <c r="H886" s="120"/>
    </row>
    <row r="887">
      <c r="C887" s="40"/>
      <c r="D887" s="75"/>
      <c r="H887" s="120"/>
    </row>
    <row r="888">
      <c r="C888" s="40"/>
      <c r="D888" s="75"/>
      <c r="H888" s="120"/>
    </row>
    <row r="889">
      <c r="C889" s="40"/>
      <c r="D889" s="75"/>
      <c r="H889" s="120"/>
    </row>
    <row r="890">
      <c r="C890" s="40"/>
      <c r="D890" s="75"/>
      <c r="H890" s="120"/>
    </row>
    <row r="891">
      <c r="C891" s="40"/>
      <c r="D891" s="75"/>
      <c r="H891" s="120"/>
    </row>
    <row r="892">
      <c r="C892" s="40"/>
      <c r="D892" s="75"/>
      <c r="H892" s="120"/>
    </row>
    <row r="893">
      <c r="C893" s="40"/>
      <c r="D893" s="75"/>
      <c r="H893" s="120"/>
    </row>
    <row r="894">
      <c r="C894" s="40"/>
      <c r="D894" s="75"/>
      <c r="H894" s="120"/>
    </row>
    <row r="895">
      <c r="C895" s="40"/>
      <c r="D895" s="75"/>
      <c r="H895" s="120"/>
    </row>
    <row r="896">
      <c r="C896" s="40"/>
      <c r="D896" s="75"/>
      <c r="H896" s="120"/>
    </row>
    <row r="897">
      <c r="C897" s="40"/>
      <c r="D897" s="75"/>
      <c r="H897" s="120"/>
    </row>
    <row r="898">
      <c r="C898" s="40"/>
      <c r="D898" s="75"/>
      <c r="H898" s="120"/>
    </row>
    <row r="899">
      <c r="C899" s="40"/>
      <c r="D899" s="75"/>
      <c r="H899" s="120"/>
    </row>
    <row r="900">
      <c r="C900" s="40"/>
      <c r="D900" s="75"/>
      <c r="H900" s="120"/>
    </row>
    <row r="901">
      <c r="C901" s="40"/>
      <c r="D901" s="75"/>
      <c r="H901" s="120"/>
    </row>
    <row r="902">
      <c r="C902" s="40"/>
      <c r="D902" s="75"/>
      <c r="H902" s="120"/>
    </row>
    <row r="903">
      <c r="C903" s="40"/>
      <c r="D903" s="75"/>
      <c r="H903" s="120"/>
    </row>
    <row r="904">
      <c r="C904" s="40"/>
      <c r="D904" s="75"/>
      <c r="H904" s="120"/>
    </row>
    <row r="905">
      <c r="C905" s="40"/>
      <c r="D905" s="75"/>
      <c r="H905" s="120"/>
    </row>
    <row r="906">
      <c r="C906" s="40"/>
      <c r="D906" s="75"/>
      <c r="H906" s="120"/>
    </row>
    <row r="907">
      <c r="C907" s="40"/>
      <c r="D907" s="75"/>
      <c r="H907" s="120"/>
    </row>
    <row r="908">
      <c r="C908" s="40"/>
      <c r="D908" s="75"/>
      <c r="H908" s="120"/>
    </row>
    <row r="909">
      <c r="C909" s="40"/>
      <c r="D909" s="75"/>
      <c r="H909" s="120"/>
    </row>
    <row r="910">
      <c r="C910" s="40"/>
      <c r="D910" s="75"/>
      <c r="H910" s="120"/>
    </row>
    <row r="911">
      <c r="C911" s="40"/>
      <c r="D911" s="75"/>
      <c r="H911" s="120"/>
    </row>
    <row r="912">
      <c r="C912" s="40"/>
      <c r="D912" s="75"/>
      <c r="H912" s="120"/>
    </row>
    <row r="913">
      <c r="C913" s="40"/>
      <c r="D913" s="75"/>
      <c r="H913" s="120"/>
    </row>
    <row r="914">
      <c r="C914" s="40"/>
      <c r="D914" s="75"/>
      <c r="H914" s="120"/>
    </row>
    <row r="915">
      <c r="C915" s="40"/>
      <c r="D915" s="75"/>
      <c r="H915" s="120"/>
    </row>
    <row r="916">
      <c r="C916" s="40"/>
      <c r="D916" s="75"/>
      <c r="H916" s="120"/>
    </row>
    <row r="917">
      <c r="C917" s="40"/>
      <c r="D917" s="75"/>
      <c r="H917" s="120"/>
    </row>
    <row r="918">
      <c r="C918" s="40"/>
      <c r="D918" s="75"/>
      <c r="H918" s="120"/>
    </row>
    <row r="919">
      <c r="C919" s="40"/>
      <c r="D919" s="75"/>
      <c r="H919" s="120"/>
    </row>
    <row r="920">
      <c r="C920" s="40"/>
      <c r="D920" s="75"/>
      <c r="H920" s="120"/>
    </row>
    <row r="921">
      <c r="C921" s="40"/>
      <c r="D921" s="75"/>
      <c r="H921" s="120"/>
    </row>
    <row r="922">
      <c r="C922" s="40"/>
      <c r="D922" s="75"/>
      <c r="H922" s="120"/>
    </row>
    <row r="923">
      <c r="C923" s="40"/>
      <c r="D923" s="75"/>
      <c r="H923" s="120"/>
    </row>
    <row r="924">
      <c r="C924" s="40"/>
      <c r="D924" s="75"/>
      <c r="H924" s="120"/>
    </row>
    <row r="925">
      <c r="C925" s="40"/>
      <c r="D925" s="75"/>
      <c r="H925" s="120"/>
    </row>
    <row r="926">
      <c r="C926" s="40"/>
      <c r="D926" s="75"/>
      <c r="H926" s="120"/>
    </row>
    <row r="927">
      <c r="C927" s="40"/>
      <c r="D927" s="75"/>
      <c r="H927" s="120"/>
    </row>
    <row r="928">
      <c r="C928" s="40"/>
      <c r="D928" s="75"/>
      <c r="H928" s="120"/>
    </row>
    <row r="929">
      <c r="C929" s="40"/>
      <c r="D929" s="75"/>
      <c r="H929" s="120"/>
    </row>
    <row r="930">
      <c r="C930" s="40"/>
      <c r="D930" s="75"/>
      <c r="H930" s="120"/>
    </row>
    <row r="931">
      <c r="C931" s="40"/>
      <c r="D931" s="75"/>
      <c r="H931" s="120"/>
    </row>
    <row r="932">
      <c r="C932" s="40"/>
      <c r="D932" s="75"/>
      <c r="H932" s="120"/>
    </row>
    <row r="933">
      <c r="C933" s="40"/>
      <c r="D933" s="75"/>
      <c r="H933" s="120"/>
    </row>
    <row r="934">
      <c r="C934" s="40"/>
      <c r="D934" s="75"/>
      <c r="H934" s="120"/>
    </row>
    <row r="935">
      <c r="C935" s="40"/>
      <c r="D935" s="75"/>
      <c r="H935" s="120"/>
    </row>
    <row r="936">
      <c r="C936" s="40"/>
      <c r="D936" s="75"/>
      <c r="H936" s="120"/>
    </row>
    <row r="937">
      <c r="C937" s="40"/>
      <c r="D937" s="75"/>
      <c r="H937" s="120"/>
    </row>
    <row r="938">
      <c r="C938" s="40"/>
      <c r="D938" s="75"/>
      <c r="H938" s="120"/>
    </row>
    <row r="939">
      <c r="C939" s="40"/>
      <c r="D939" s="75"/>
      <c r="H939" s="120"/>
    </row>
    <row r="940">
      <c r="C940" s="40"/>
      <c r="D940" s="75"/>
      <c r="H940" s="120"/>
    </row>
    <row r="941">
      <c r="C941" s="40"/>
      <c r="D941" s="75"/>
      <c r="H941" s="120"/>
    </row>
    <row r="942">
      <c r="C942" s="40"/>
      <c r="D942" s="75"/>
      <c r="H942" s="120"/>
    </row>
    <row r="943">
      <c r="C943" s="40"/>
      <c r="D943" s="75"/>
      <c r="H943" s="120"/>
    </row>
    <row r="944">
      <c r="C944" s="40"/>
      <c r="D944" s="75"/>
      <c r="H944" s="120"/>
    </row>
    <row r="945">
      <c r="C945" s="40"/>
      <c r="D945" s="75"/>
      <c r="H945" s="120"/>
    </row>
    <row r="946">
      <c r="C946" s="40"/>
      <c r="D946" s="75"/>
      <c r="H946" s="120"/>
    </row>
    <row r="947">
      <c r="C947" s="40"/>
      <c r="D947" s="75"/>
      <c r="H947" s="120"/>
    </row>
    <row r="948">
      <c r="C948" s="40"/>
      <c r="D948" s="75"/>
      <c r="H948" s="120"/>
    </row>
    <row r="949">
      <c r="C949" s="40"/>
      <c r="D949" s="75"/>
      <c r="H949" s="120"/>
    </row>
    <row r="950">
      <c r="C950" s="40"/>
      <c r="D950" s="75"/>
      <c r="H950" s="120"/>
    </row>
    <row r="951">
      <c r="C951" s="40"/>
      <c r="D951" s="75"/>
      <c r="H951" s="120"/>
    </row>
    <row r="952">
      <c r="C952" s="40"/>
      <c r="D952" s="75"/>
      <c r="H952" s="120"/>
    </row>
    <row r="953">
      <c r="C953" s="40"/>
      <c r="D953" s="75"/>
      <c r="H953" s="120"/>
    </row>
    <row r="954">
      <c r="C954" s="40"/>
      <c r="D954" s="75"/>
      <c r="H954" s="120"/>
    </row>
    <row r="955">
      <c r="C955" s="40"/>
      <c r="D955" s="75"/>
      <c r="H955" s="120"/>
    </row>
    <row r="956">
      <c r="C956" s="40"/>
      <c r="D956" s="75"/>
      <c r="H956" s="120"/>
    </row>
    <row r="957">
      <c r="C957" s="40"/>
      <c r="D957" s="75"/>
      <c r="H957" s="120"/>
    </row>
    <row r="958">
      <c r="C958" s="40"/>
      <c r="D958" s="75"/>
      <c r="H958" s="120"/>
    </row>
    <row r="959">
      <c r="C959" s="40"/>
      <c r="D959" s="75"/>
      <c r="H959" s="120"/>
    </row>
    <row r="960">
      <c r="C960" s="40"/>
      <c r="D960" s="75"/>
      <c r="H960" s="120"/>
    </row>
    <row r="961">
      <c r="C961" s="40"/>
      <c r="D961" s="75"/>
      <c r="H961" s="120"/>
    </row>
    <row r="962">
      <c r="C962" s="40"/>
      <c r="D962" s="75"/>
      <c r="H962" s="120"/>
    </row>
    <row r="963">
      <c r="C963" s="40"/>
      <c r="D963" s="75"/>
      <c r="H963" s="120"/>
    </row>
    <row r="964">
      <c r="C964" s="40"/>
      <c r="D964" s="75"/>
      <c r="H964" s="120"/>
    </row>
    <row r="965">
      <c r="C965" s="40"/>
      <c r="D965" s="75"/>
      <c r="H965" s="120"/>
    </row>
    <row r="966">
      <c r="C966" s="40"/>
      <c r="D966" s="75"/>
      <c r="H966" s="120"/>
    </row>
    <row r="967">
      <c r="C967" s="40"/>
      <c r="D967" s="75"/>
      <c r="H967" s="120"/>
    </row>
    <row r="968">
      <c r="C968" s="40"/>
      <c r="D968" s="75"/>
      <c r="H968" s="120"/>
    </row>
    <row r="969">
      <c r="C969" s="40"/>
      <c r="D969" s="75"/>
      <c r="H969" s="120"/>
    </row>
    <row r="970">
      <c r="C970" s="40"/>
      <c r="D970" s="75"/>
      <c r="H970" s="120"/>
    </row>
    <row r="971">
      <c r="C971" s="40"/>
      <c r="D971" s="75"/>
      <c r="H971" s="120"/>
    </row>
    <row r="972">
      <c r="C972" s="40"/>
      <c r="D972" s="75"/>
      <c r="H972" s="120"/>
    </row>
    <row r="973">
      <c r="C973" s="40"/>
      <c r="D973" s="75"/>
      <c r="H973" s="120"/>
    </row>
    <row r="974">
      <c r="C974" s="40"/>
      <c r="D974" s="75"/>
      <c r="H974" s="120"/>
    </row>
    <row r="975">
      <c r="C975" s="40"/>
      <c r="D975" s="75"/>
      <c r="H975" s="120"/>
    </row>
    <row r="976">
      <c r="C976" s="40"/>
      <c r="D976" s="75"/>
      <c r="H976" s="120"/>
    </row>
    <row r="977">
      <c r="C977" s="40"/>
      <c r="D977" s="75"/>
      <c r="H977" s="120"/>
    </row>
    <row r="978">
      <c r="C978" s="40"/>
      <c r="D978" s="75"/>
      <c r="H978" s="120"/>
    </row>
    <row r="979">
      <c r="C979" s="40"/>
      <c r="D979" s="75"/>
      <c r="H979" s="120"/>
    </row>
    <row r="980">
      <c r="C980" s="40"/>
      <c r="D980" s="75"/>
      <c r="H980" s="120"/>
    </row>
    <row r="981">
      <c r="C981" s="40"/>
      <c r="D981" s="75"/>
      <c r="H981" s="120"/>
    </row>
    <row r="982">
      <c r="C982" s="40"/>
      <c r="D982" s="75"/>
      <c r="H982" s="120"/>
    </row>
    <row r="983">
      <c r="C983" s="40"/>
      <c r="D983" s="75"/>
      <c r="H983" s="120"/>
    </row>
    <row r="984">
      <c r="C984" s="40"/>
      <c r="D984" s="75"/>
      <c r="H984" s="120"/>
    </row>
    <row r="985">
      <c r="C985" s="40"/>
      <c r="D985" s="75"/>
      <c r="H985" s="120"/>
    </row>
    <row r="986">
      <c r="C986" s="40"/>
      <c r="D986" s="75"/>
      <c r="H986" s="120"/>
    </row>
    <row r="987">
      <c r="C987" s="40"/>
      <c r="D987" s="75"/>
      <c r="H987" s="120"/>
    </row>
    <row r="988">
      <c r="C988" s="40"/>
      <c r="D988" s="75"/>
      <c r="H988" s="120"/>
    </row>
    <row r="989">
      <c r="C989" s="40"/>
      <c r="D989" s="75"/>
      <c r="H989" s="120"/>
    </row>
    <row r="990">
      <c r="C990" s="40"/>
      <c r="D990" s="75"/>
      <c r="H990" s="120"/>
    </row>
    <row r="991">
      <c r="C991" s="40"/>
      <c r="D991" s="75"/>
      <c r="H991" s="120"/>
    </row>
    <row r="992">
      <c r="C992" s="40"/>
      <c r="D992" s="75"/>
      <c r="H992" s="120"/>
    </row>
    <row r="993">
      <c r="C993" s="40"/>
      <c r="D993" s="75"/>
      <c r="H993" s="120"/>
    </row>
    <row r="994">
      <c r="C994" s="40"/>
      <c r="D994" s="75"/>
      <c r="H994" s="120"/>
    </row>
    <row r="995">
      <c r="C995" s="40"/>
      <c r="D995" s="75"/>
      <c r="H995" s="120"/>
    </row>
    <row r="996">
      <c r="C996" s="40"/>
      <c r="D996" s="75"/>
      <c r="H996" s="120"/>
    </row>
    <row r="997">
      <c r="C997" s="40"/>
      <c r="D997" s="75"/>
      <c r="H997" s="120"/>
    </row>
    <row r="998">
      <c r="C998" s="40"/>
      <c r="D998" s="75"/>
      <c r="H998" s="120"/>
    </row>
    <row r="999">
      <c r="C999" s="40"/>
      <c r="D999" s="75"/>
      <c r="H999" s="120"/>
    </row>
    <row r="1000">
      <c r="C1000" s="40"/>
      <c r="D1000" s="75"/>
      <c r="H1000" s="120"/>
    </row>
    <row r="1001">
      <c r="C1001" s="40"/>
      <c r="D1001" s="75"/>
      <c r="H1001" s="120"/>
    </row>
    <row r="1002">
      <c r="C1002" s="40"/>
      <c r="D1002" s="75"/>
      <c r="H1002" s="120"/>
    </row>
    <row r="1003">
      <c r="C1003" s="40"/>
      <c r="D1003" s="75"/>
      <c r="H1003" s="120"/>
    </row>
    <row r="1004">
      <c r="C1004" s="40"/>
      <c r="D1004" s="75"/>
      <c r="H1004" s="120"/>
    </row>
    <row r="1005">
      <c r="C1005" s="40"/>
      <c r="D1005" s="75"/>
      <c r="H1005" s="120"/>
    </row>
    <row r="1006">
      <c r="C1006" s="40"/>
      <c r="D1006" s="75"/>
      <c r="H1006" s="120"/>
    </row>
    <row r="1007">
      <c r="C1007" s="40"/>
      <c r="D1007" s="75"/>
      <c r="H1007" s="120"/>
    </row>
    <row r="1008">
      <c r="C1008" s="40"/>
      <c r="D1008" s="75"/>
      <c r="H1008" s="120"/>
    </row>
    <row r="1009">
      <c r="C1009" s="40"/>
      <c r="D1009" s="75"/>
      <c r="H1009" s="120"/>
    </row>
    <row r="1010">
      <c r="C1010" s="40"/>
      <c r="D1010" s="75"/>
      <c r="H1010" s="120"/>
    </row>
    <row r="1011">
      <c r="C1011" s="40"/>
      <c r="D1011" s="75"/>
      <c r="H1011" s="120"/>
    </row>
    <row r="1012">
      <c r="C1012" s="40"/>
      <c r="D1012" s="75"/>
      <c r="H1012" s="120"/>
    </row>
    <row r="1013">
      <c r="C1013" s="40"/>
      <c r="D1013" s="75"/>
      <c r="H1013" s="120"/>
    </row>
    <row r="1014">
      <c r="C1014" s="40"/>
      <c r="D1014" s="75"/>
      <c r="H1014" s="120"/>
    </row>
    <row r="1015">
      <c r="C1015" s="40"/>
      <c r="D1015" s="75"/>
      <c r="H1015" s="120"/>
    </row>
    <row r="1016">
      <c r="C1016" s="40"/>
      <c r="D1016" s="75"/>
      <c r="H1016" s="120"/>
    </row>
  </sheetData>
  <mergeCells count="108">
    <mergeCell ref="J61:J69"/>
    <mergeCell ref="J76:J85"/>
    <mergeCell ref="J108:J118"/>
    <mergeCell ref="F76:I76"/>
    <mergeCell ref="F90:I90"/>
    <mergeCell ref="O90:O104"/>
    <mergeCell ref="T90:T104"/>
    <mergeCell ref="K108:N108"/>
    <mergeCell ref="O108:O118"/>
    <mergeCell ref="P108:S108"/>
    <mergeCell ref="T108:T118"/>
    <mergeCell ref="E90:E104"/>
    <mergeCell ref="E108:E118"/>
    <mergeCell ref="E29:E38"/>
    <mergeCell ref="E42:E57"/>
    <mergeCell ref="J42:J57"/>
    <mergeCell ref="E61:E69"/>
    <mergeCell ref="F61:I61"/>
    <mergeCell ref="E76:E85"/>
    <mergeCell ref="J90:J104"/>
    <mergeCell ref="F108:I108"/>
    <mergeCell ref="J29:J38"/>
    <mergeCell ref="O29:O38"/>
    <mergeCell ref="T29:T38"/>
    <mergeCell ref="A40:AC40"/>
    <mergeCell ref="K42:N42"/>
    <mergeCell ref="U42:V42"/>
    <mergeCell ref="X42:Y42"/>
    <mergeCell ref="Z76:AA76"/>
    <mergeCell ref="AC76:AD76"/>
    <mergeCell ref="P42:S42"/>
    <mergeCell ref="A59:AC59"/>
    <mergeCell ref="A61:D61"/>
    <mergeCell ref="K61:N61"/>
    <mergeCell ref="X61:Y61"/>
    <mergeCell ref="A74:AC74"/>
    <mergeCell ref="A76:D76"/>
    <mergeCell ref="U90:V90"/>
    <mergeCell ref="X90:Y90"/>
    <mergeCell ref="K76:N76"/>
    <mergeCell ref="U76:X76"/>
    <mergeCell ref="Y76:Y85"/>
    <mergeCell ref="A88:AC88"/>
    <mergeCell ref="A90:D90"/>
    <mergeCell ref="K90:N90"/>
    <mergeCell ref="P90:S90"/>
    <mergeCell ref="P123:S123"/>
    <mergeCell ref="U123:X123"/>
    <mergeCell ref="A106:AC106"/>
    <mergeCell ref="A108:D108"/>
    <mergeCell ref="U108:V108"/>
    <mergeCell ref="X108:Y108"/>
    <mergeCell ref="AA108:AB108"/>
    <mergeCell ref="A121:AC121"/>
    <mergeCell ref="A123:D123"/>
    <mergeCell ref="U137:V137"/>
    <mergeCell ref="X137:Y137"/>
    <mergeCell ref="F123:I123"/>
    <mergeCell ref="K123:N123"/>
    <mergeCell ref="A135:AC135"/>
    <mergeCell ref="A137:D137"/>
    <mergeCell ref="F137:I137"/>
    <mergeCell ref="K137:N137"/>
    <mergeCell ref="P137:S137"/>
    <mergeCell ref="P3:Q3"/>
    <mergeCell ref="S3:T3"/>
    <mergeCell ref="A1:AC1"/>
    <mergeCell ref="E3:E12"/>
    <mergeCell ref="F3:I3"/>
    <mergeCell ref="J3:J12"/>
    <mergeCell ref="K3:N3"/>
    <mergeCell ref="O3:O12"/>
    <mergeCell ref="A14:AC14"/>
    <mergeCell ref="F16:I16"/>
    <mergeCell ref="K16:N16"/>
    <mergeCell ref="O16:O25"/>
    <mergeCell ref="P16:Q16"/>
    <mergeCell ref="S16:T16"/>
    <mergeCell ref="A27:AC27"/>
    <mergeCell ref="K29:N29"/>
    <mergeCell ref="X29:Y29"/>
    <mergeCell ref="A3:D3"/>
    <mergeCell ref="A16:D16"/>
    <mergeCell ref="E16:E25"/>
    <mergeCell ref="J16:J25"/>
    <mergeCell ref="A29:D29"/>
    <mergeCell ref="F29:I29"/>
    <mergeCell ref="A42:D42"/>
    <mergeCell ref="F42:I42"/>
    <mergeCell ref="T42:T57"/>
    <mergeCell ref="T76:T85"/>
    <mergeCell ref="P29:S29"/>
    <mergeCell ref="U29:V29"/>
    <mergeCell ref="O61:O69"/>
    <mergeCell ref="P61:S61"/>
    <mergeCell ref="U61:V61"/>
    <mergeCell ref="O76:O85"/>
    <mergeCell ref="P76:S76"/>
    <mergeCell ref="A170:AC170"/>
    <mergeCell ref="A172:D172"/>
    <mergeCell ref="F172:I172"/>
    <mergeCell ref="A152:AC152"/>
    <mergeCell ref="A154:D154"/>
    <mergeCell ref="F154:I154"/>
    <mergeCell ref="K154:N154"/>
    <mergeCell ref="P154:S154"/>
    <mergeCell ref="U154:V154"/>
    <mergeCell ref="X154:Y154"/>
  </mergeCells>
  <drawing r:id="rId2"/>
  <legacyDrawing r:id="rId3"/>
  <tableParts count="1">
    <tablePart r:id="rId5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A2" s="223" t="s">
        <v>247</v>
      </c>
      <c r="B2" s="223">
        <v>2023.0</v>
      </c>
      <c r="D2" s="73" t="s">
        <v>248</v>
      </c>
      <c r="F2" s="73" t="s">
        <v>249</v>
      </c>
    </row>
    <row r="4">
      <c r="A4" s="224" t="s">
        <v>17</v>
      </c>
      <c r="B4" s="225" t="s">
        <v>250</v>
      </c>
      <c r="C4" s="225" t="s">
        <v>91</v>
      </c>
      <c r="D4" s="226" t="s">
        <v>17</v>
      </c>
      <c r="E4" s="227" t="s">
        <v>251</v>
      </c>
      <c r="F4" s="227" t="s">
        <v>91</v>
      </c>
      <c r="G4" s="228" t="s">
        <v>17</v>
      </c>
      <c r="H4" s="228" t="s">
        <v>252</v>
      </c>
      <c r="I4" s="229" t="s">
        <v>91</v>
      </c>
      <c r="J4" s="230" t="s">
        <v>253</v>
      </c>
      <c r="K4" s="231" t="s">
        <v>254</v>
      </c>
      <c r="L4" s="230" t="s">
        <v>91</v>
      </c>
      <c r="M4" s="232"/>
      <c r="Q4" s="232"/>
    </row>
    <row r="5">
      <c r="A5" s="233" t="s">
        <v>28</v>
      </c>
      <c r="B5" s="233" t="s">
        <v>15</v>
      </c>
      <c r="C5" s="233" t="s">
        <v>255</v>
      </c>
      <c r="D5" s="234" t="s">
        <v>28</v>
      </c>
      <c r="E5" s="234" t="s">
        <v>15</v>
      </c>
      <c r="F5" s="234" t="s">
        <v>255</v>
      </c>
      <c r="G5" s="235" t="s">
        <v>28</v>
      </c>
      <c r="H5" s="235" t="s">
        <v>15</v>
      </c>
      <c r="I5" s="235" t="s">
        <v>255</v>
      </c>
      <c r="J5" s="236" t="s">
        <v>28</v>
      </c>
      <c r="K5" s="236" t="s">
        <v>15</v>
      </c>
      <c r="L5" s="236" t="s">
        <v>255</v>
      </c>
      <c r="M5" s="237"/>
      <c r="P5" s="232"/>
    </row>
    <row r="6">
      <c r="A6" s="238" t="s">
        <v>118</v>
      </c>
      <c r="B6" s="233" t="s">
        <v>27</v>
      </c>
      <c r="C6" s="238" t="s">
        <v>255</v>
      </c>
      <c r="D6" s="239" t="s">
        <v>118</v>
      </c>
      <c r="E6" s="234" t="s">
        <v>52</v>
      </c>
      <c r="F6" s="240">
        <v>15.0</v>
      </c>
      <c r="G6" s="241" t="s">
        <v>118</v>
      </c>
      <c r="H6" s="241" t="s">
        <v>16</v>
      </c>
      <c r="I6" s="240">
        <v>15.0</v>
      </c>
      <c r="J6" s="242" t="s">
        <v>118</v>
      </c>
      <c r="K6" s="236" t="s">
        <v>53</v>
      </c>
      <c r="L6" s="236" t="s">
        <v>255</v>
      </c>
      <c r="M6" s="243"/>
      <c r="P6" s="232"/>
    </row>
    <row r="7">
      <c r="A7" s="238" t="s">
        <v>120</v>
      </c>
      <c r="B7" s="238" t="s">
        <v>40</v>
      </c>
      <c r="C7" s="238" t="s">
        <v>255</v>
      </c>
      <c r="D7" s="239" t="s">
        <v>120</v>
      </c>
      <c r="E7" s="234" t="s">
        <v>79</v>
      </c>
      <c r="F7" s="223">
        <v>15.0</v>
      </c>
      <c r="G7" s="241" t="s">
        <v>120</v>
      </c>
      <c r="H7" s="241" t="s">
        <v>27</v>
      </c>
      <c r="I7" s="241" t="s">
        <v>255</v>
      </c>
      <c r="J7" s="242" t="s">
        <v>120</v>
      </c>
      <c r="K7" s="236" t="s">
        <v>256</v>
      </c>
      <c r="L7" s="236" t="s">
        <v>255</v>
      </c>
      <c r="M7" s="243"/>
      <c r="P7" s="232"/>
    </row>
    <row r="8">
      <c r="A8" s="238" t="s">
        <v>122</v>
      </c>
      <c r="B8" s="233" t="s">
        <v>33</v>
      </c>
      <c r="C8" s="238" t="s">
        <v>255</v>
      </c>
      <c r="D8" s="239" t="s">
        <v>122</v>
      </c>
      <c r="E8" s="239" t="s">
        <v>161</v>
      </c>
      <c r="F8" s="234" t="s">
        <v>255</v>
      </c>
      <c r="G8" s="241" t="s">
        <v>122</v>
      </c>
      <c r="H8" s="241" t="s">
        <v>79</v>
      </c>
      <c r="I8" s="240">
        <v>15.0</v>
      </c>
      <c r="J8" s="242" t="s">
        <v>122</v>
      </c>
      <c r="K8" s="236" t="s">
        <v>27</v>
      </c>
      <c r="L8" s="242" t="s">
        <v>255</v>
      </c>
      <c r="M8" s="243"/>
    </row>
    <row r="9">
      <c r="A9" s="233" t="s">
        <v>124</v>
      </c>
      <c r="B9" s="233" t="s">
        <v>16</v>
      </c>
      <c r="C9" s="240">
        <v>15.0</v>
      </c>
      <c r="D9" s="234" t="s">
        <v>124</v>
      </c>
      <c r="E9" s="234" t="s">
        <v>33</v>
      </c>
      <c r="F9" s="234" t="s">
        <v>255</v>
      </c>
      <c r="G9" s="235" t="s">
        <v>124</v>
      </c>
      <c r="H9" s="235" t="s">
        <v>40</v>
      </c>
      <c r="I9" s="235" t="s">
        <v>255</v>
      </c>
      <c r="J9" s="236" t="s">
        <v>124</v>
      </c>
      <c r="K9" s="236" t="s">
        <v>79</v>
      </c>
      <c r="L9" s="240"/>
      <c r="M9" s="243" t="s">
        <v>257</v>
      </c>
      <c r="P9" s="232"/>
    </row>
    <row r="10">
      <c r="A10" s="238" t="s">
        <v>258</v>
      </c>
      <c r="B10" s="233" t="s">
        <v>259</v>
      </c>
      <c r="C10" s="238" t="s">
        <v>260</v>
      </c>
      <c r="D10" s="239" t="s">
        <v>94</v>
      </c>
      <c r="E10" s="234" t="s">
        <v>16</v>
      </c>
      <c r="F10" s="234" t="s">
        <v>255</v>
      </c>
      <c r="G10" s="241" t="s">
        <v>261</v>
      </c>
      <c r="H10" s="241" t="s">
        <v>53</v>
      </c>
      <c r="I10" s="241" t="s">
        <v>255</v>
      </c>
      <c r="J10" s="242" t="s">
        <v>94</v>
      </c>
      <c r="K10" s="236" t="s">
        <v>40</v>
      </c>
      <c r="L10" s="244"/>
      <c r="M10" s="243"/>
      <c r="P10" s="232"/>
    </row>
    <row r="11">
      <c r="A11" s="238" t="s">
        <v>135</v>
      </c>
      <c r="B11" s="233" t="s">
        <v>79</v>
      </c>
      <c r="C11" s="238" t="s">
        <v>262</v>
      </c>
      <c r="D11" s="239" t="s">
        <v>135</v>
      </c>
      <c r="E11" s="234" t="s">
        <v>47</v>
      </c>
      <c r="F11" s="234" t="s">
        <v>255</v>
      </c>
      <c r="G11" s="241" t="s">
        <v>263</v>
      </c>
      <c r="H11" s="241" t="s">
        <v>47</v>
      </c>
      <c r="I11" s="241" t="s">
        <v>255</v>
      </c>
      <c r="J11" s="242" t="s">
        <v>263</v>
      </c>
      <c r="K11" s="236" t="s">
        <v>47</v>
      </c>
      <c r="L11" s="242" t="s">
        <v>255</v>
      </c>
      <c r="M11" s="243"/>
      <c r="Q11" s="232"/>
    </row>
    <row r="12">
      <c r="A12" s="238" t="s">
        <v>126</v>
      </c>
      <c r="B12" s="233" t="s">
        <v>264</v>
      </c>
      <c r="C12" s="233" t="s">
        <v>265</v>
      </c>
      <c r="D12" s="239" t="s">
        <v>126</v>
      </c>
      <c r="E12" s="234" t="s">
        <v>35</v>
      </c>
      <c r="F12" s="223">
        <v>5.0</v>
      </c>
      <c r="G12" s="241" t="s">
        <v>126</v>
      </c>
      <c r="H12" s="241" t="s">
        <v>77</v>
      </c>
      <c r="I12" s="241" t="s">
        <v>255</v>
      </c>
      <c r="J12" s="242" t="s">
        <v>126</v>
      </c>
      <c r="K12" s="236" t="s">
        <v>52</v>
      </c>
      <c r="L12" s="244"/>
      <c r="M12" s="243"/>
      <c r="Q12" s="232"/>
    </row>
    <row r="13">
      <c r="A13" s="238" t="s">
        <v>83</v>
      </c>
      <c r="B13" s="233" t="s">
        <v>35</v>
      </c>
      <c r="C13" s="233" t="s">
        <v>265</v>
      </c>
      <c r="D13" s="239" t="s">
        <v>83</v>
      </c>
      <c r="E13" s="234" t="s">
        <v>77</v>
      </c>
      <c r="F13" s="234" t="s">
        <v>255</v>
      </c>
      <c r="G13" s="241" t="s">
        <v>83</v>
      </c>
      <c r="H13" s="241" t="s">
        <v>266</v>
      </c>
      <c r="I13" s="241" t="s">
        <v>255</v>
      </c>
      <c r="J13" s="242" t="s">
        <v>83</v>
      </c>
      <c r="K13" s="236" t="s">
        <v>16</v>
      </c>
      <c r="L13" s="242" t="s">
        <v>255</v>
      </c>
      <c r="M13" s="243"/>
      <c r="Q13" s="232"/>
    </row>
    <row r="14">
      <c r="A14" s="238" t="s">
        <v>267</v>
      </c>
      <c r="B14" s="233" t="s">
        <v>47</v>
      </c>
      <c r="C14" s="233" t="s">
        <v>255</v>
      </c>
      <c r="D14" s="239" t="s">
        <v>267</v>
      </c>
      <c r="E14" s="234" t="s">
        <v>268</v>
      </c>
      <c r="F14" s="234" t="s">
        <v>255</v>
      </c>
      <c r="G14" s="241" t="s">
        <v>269</v>
      </c>
      <c r="H14" s="241" t="s">
        <v>270</v>
      </c>
      <c r="I14" s="241"/>
      <c r="J14" s="242"/>
      <c r="K14" s="245"/>
      <c r="L14" s="246"/>
      <c r="M14" s="243"/>
    </row>
    <row r="15">
      <c r="A15" s="238" t="s">
        <v>129</v>
      </c>
      <c r="B15" s="233" t="s">
        <v>47</v>
      </c>
      <c r="C15" s="238" t="s">
        <v>255</v>
      </c>
      <c r="D15" s="239" t="s">
        <v>129</v>
      </c>
      <c r="E15" s="234" t="s">
        <v>256</v>
      </c>
      <c r="F15" s="239" t="s">
        <v>271</v>
      </c>
      <c r="G15" s="241" t="s">
        <v>272</v>
      </c>
      <c r="H15" s="241" t="s">
        <v>35</v>
      </c>
      <c r="I15" s="240">
        <v>10.0</v>
      </c>
      <c r="J15" s="242" t="s">
        <v>129</v>
      </c>
      <c r="K15" s="236" t="s">
        <v>77</v>
      </c>
      <c r="L15" s="242" t="s">
        <v>255</v>
      </c>
      <c r="M15" s="247"/>
      <c r="Q15" s="232"/>
    </row>
    <row r="16">
      <c r="A16" s="238" t="s">
        <v>131</v>
      </c>
      <c r="B16" s="233" t="s">
        <v>77</v>
      </c>
      <c r="C16" s="238" t="s">
        <v>255</v>
      </c>
      <c r="D16" s="239" t="s">
        <v>131</v>
      </c>
      <c r="E16" s="234" t="s">
        <v>27</v>
      </c>
      <c r="F16" s="239" t="s">
        <v>255</v>
      </c>
      <c r="G16" s="241" t="s">
        <v>131</v>
      </c>
      <c r="H16" s="241" t="s">
        <v>256</v>
      </c>
      <c r="I16" s="241" t="s">
        <v>255</v>
      </c>
      <c r="J16" s="242" t="s">
        <v>131</v>
      </c>
      <c r="K16" s="236" t="s">
        <v>35</v>
      </c>
      <c r="L16" s="242" t="s">
        <v>255</v>
      </c>
      <c r="M16" s="247"/>
      <c r="Q16" s="248"/>
    </row>
    <row r="17">
      <c r="A17" s="249" t="s">
        <v>273</v>
      </c>
      <c r="B17" s="250" t="s">
        <v>274</v>
      </c>
      <c r="C17" s="249" t="s">
        <v>275</v>
      </c>
      <c r="D17" s="251" t="s">
        <v>273</v>
      </c>
      <c r="E17" s="252" t="s">
        <v>274</v>
      </c>
      <c r="F17" s="251" t="s">
        <v>275</v>
      </c>
      <c r="G17" s="253" t="s">
        <v>273</v>
      </c>
      <c r="H17" s="253" t="s">
        <v>276</v>
      </c>
      <c r="I17" s="253" t="s">
        <v>275</v>
      </c>
      <c r="J17" s="230" t="s">
        <v>277</v>
      </c>
      <c r="K17" s="231" t="s">
        <v>274</v>
      </c>
      <c r="L17" s="230" t="s">
        <v>275</v>
      </c>
      <c r="M17" s="254"/>
    </row>
    <row r="18">
      <c r="A18" s="243" t="s">
        <v>278</v>
      </c>
      <c r="B18" s="255" t="s">
        <v>279</v>
      </c>
      <c r="C18" s="243" t="s">
        <v>280</v>
      </c>
      <c r="D18" s="243" t="s">
        <v>60</v>
      </c>
      <c r="E18" s="232" t="s">
        <v>281</v>
      </c>
      <c r="F18" s="243" t="s">
        <v>280</v>
      </c>
      <c r="G18" s="243" t="s">
        <v>60</v>
      </c>
      <c r="H18" s="243" t="s">
        <v>282</v>
      </c>
      <c r="I18" s="243" t="s">
        <v>280</v>
      </c>
      <c r="J18" s="243" t="s">
        <v>60</v>
      </c>
      <c r="K18" s="232" t="s">
        <v>56</v>
      </c>
      <c r="L18" s="232" t="s">
        <v>56</v>
      </c>
      <c r="M18" s="247"/>
    </row>
    <row r="19">
      <c r="A19" s="256" t="s">
        <v>61</v>
      </c>
      <c r="B19" s="232" t="s">
        <v>283</v>
      </c>
      <c r="C19" s="232" t="s">
        <v>280</v>
      </c>
      <c r="D19" s="232" t="s">
        <v>61</v>
      </c>
      <c r="E19" s="232" t="s">
        <v>284</v>
      </c>
      <c r="F19" s="256" t="s">
        <v>280</v>
      </c>
      <c r="G19" s="232" t="s">
        <v>132</v>
      </c>
      <c r="H19" s="232" t="s">
        <v>285</v>
      </c>
      <c r="I19" s="232" t="s">
        <v>280</v>
      </c>
      <c r="J19" s="232" t="s">
        <v>132</v>
      </c>
      <c r="K19" s="232" t="s">
        <v>56</v>
      </c>
      <c r="L19" s="232" t="s">
        <v>56</v>
      </c>
    </row>
    <row r="20">
      <c r="A20" s="232" t="s">
        <v>64</v>
      </c>
      <c r="B20" s="232" t="s">
        <v>286</v>
      </c>
      <c r="C20" s="232" t="s">
        <v>280</v>
      </c>
      <c r="D20" s="232" t="s">
        <v>64</v>
      </c>
      <c r="E20" s="232" t="s">
        <v>287</v>
      </c>
      <c r="F20" s="232" t="s">
        <v>280</v>
      </c>
      <c r="G20" s="232" t="s">
        <v>64</v>
      </c>
      <c r="H20" s="232" t="s">
        <v>288</v>
      </c>
      <c r="I20" s="232" t="s">
        <v>280</v>
      </c>
      <c r="J20" s="232" t="s">
        <v>64</v>
      </c>
      <c r="K20" s="232" t="s">
        <v>56</v>
      </c>
      <c r="L20" s="232" t="s">
        <v>56</v>
      </c>
    </row>
    <row r="21">
      <c r="A21" s="243" t="s">
        <v>68</v>
      </c>
      <c r="B21" s="232" t="s">
        <v>289</v>
      </c>
      <c r="C21" s="243" t="s">
        <v>280</v>
      </c>
      <c r="D21" s="232" t="s">
        <v>68</v>
      </c>
      <c r="E21" s="243" t="s">
        <v>290</v>
      </c>
      <c r="F21" s="243" t="s">
        <v>280</v>
      </c>
      <c r="G21" s="232" t="s">
        <v>68</v>
      </c>
      <c r="H21" s="243" t="s">
        <v>291</v>
      </c>
      <c r="I21" s="232" t="s">
        <v>280</v>
      </c>
      <c r="J21" s="243" t="s">
        <v>133</v>
      </c>
      <c r="K21" s="232" t="s">
        <v>56</v>
      </c>
      <c r="L21" s="232" t="s">
        <v>56</v>
      </c>
    </row>
    <row r="22">
      <c r="A22" s="243" t="s">
        <v>70</v>
      </c>
      <c r="B22" s="243" t="s">
        <v>292</v>
      </c>
      <c r="C22" s="243" t="s">
        <v>293</v>
      </c>
      <c r="D22" s="232" t="s">
        <v>70</v>
      </c>
      <c r="E22" s="243" t="s">
        <v>294</v>
      </c>
      <c r="F22" s="243" t="s">
        <v>280</v>
      </c>
      <c r="G22" s="243" t="s">
        <v>70</v>
      </c>
      <c r="H22" s="243" t="s">
        <v>295</v>
      </c>
      <c r="I22" s="232" t="s">
        <v>280</v>
      </c>
      <c r="J22" s="243" t="s">
        <v>296</v>
      </c>
      <c r="K22" s="232" t="s">
        <v>56</v>
      </c>
      <c r="L22" s="232" t="s">
        <v>56</v>
      </c>
    </row>
    <row r="23">
      <c r="A23" s="243" t="s">
        <v>297</v>
      </c>
      <c r="B23" s="232" t="s">
        <v>298</v>
      </c>
      <c r="C23" s="243" t="s">
        <v>280</v>
      </c>
      <c r="D23" s="243" t="s">
        <v>297</v>
      </c>
      <c r="E23" s="243" t="s">
        <v>299</v>
      </c>
      <c r="F23" s="243" t="s">
        <v>280</v>
      </c>
      <c r="G23" s="232" t="s">
        <v>297</v>
      </c>
      <c r="H23" s="240" t="s">
        <v>300</v>
      </c>
      <c r="I23" s="243" t="s">
        <v>301</v>
      </c>
      <c r="J23" s="243" t="s">
        <v>72</v>
      </c>
      <c r="K23" s="232" t="s">
        <v>56</v>
      </c>
      <c r="L23" s="232" t="s">
        <v>56</v>
      </c>
    </row>
    <row r="24">
      <c r="A24" s="232"/>
      <c r="B24" s="232"/>
      <c r="C24" s="243"/>
      <c r="D24" s="237"/>
      <c r="E24" s="243"/>
      <c r="F24" s="232"/>
      <c r="G24" s="232"/>
      <c r="H24" s="243"/>
      <c r="I24" s="237"/>
      <c r="J24" s="243"/>
    </row>
    <row r="25">
      <c r="A25" s="257" t="s">
        <v>302</v>
      </c>
      <c r="B25" s="258">
        <v>2023.0</v>
      </c>
      <c r="C25" s="257"/>
      <c r="D25" s="237"/>
      <c r="E25" s="243"/>
      <c r="F25" s="243"/>
      <c r="G25" s="232"/>
      <c r="H25" s="243"/>
      <c r="I25" s="237"/>
      <c r="J25" s="243"/>
    </row>
    <row r="26">
      <c r="A26" s="243"/>
      <c r="B26" s="237"/>
      <c r="C26" s="243"/>
      <c r="D26" s="237"/>
      <c r="E26" s="243"/>
      <c r="F26" s="243"/>
      <c r="G26" s="237"/>
      <c r="H26" s="243"/>
      <c r="I26" s="237"/>
      <c r="J26" s="243"/>
    </row>
    <row r="27">
      <c r="A27" s="259" t="s">
        <v>253</v>
      </c>
      <c r="B27" s="260" t="s">
        <v>303</v>
      </c>
      <c r="C27" s="259" t="s">
        <v>91</v>
      </c>
      <c r="D27" s="261" t="s">
        <v>304</v>
      </c>
      <c r="E27" s="262" t="s">
        <v>305</v>
      </c>
      <c r="F27" s="262" t="s">
        <v>91</v>
      </c>
      <c r="G27" s="263"/>
      <c r="H27" s="263" t="s">
        <v>306</v>
      </c>
      <c r="I27" s="263"/>
      <c r="J27" s="264"/>
      <c r="K27" s="264" t="s">
        <v>307</v>
      </c>
      <c r="L27" s="265" t="s">
        <v>91</v>
      </c>
    </row>
    <row r="28">
      <c r="A28" s="260" t="s">
        <v>28</v>
      </c>
      <c r="B28" s="260" t="s">
        <v>15</v>
      </c>
      <c r="C28" s="260" t="s">
        <v>255</v>
      </c>
      <c r="D28" s="261" t="s">
        <v>28</v>
      </c>
      <c r="E28" s="262" t="s">
        <v>15</v>
      </c>
      <c r="F28" s="262" t="s">
        <v>255</v>
      </c>
      <c r="G28" s="266" t="s">
        <v>28</v>
      </c>
      <c r="H28" s="263" t="s">
        <v>15</v>
      </c>
      <c r="I28" s="266" t="s">
        <v>255</v>
      </c>
      <c r="J28" s="265" t="s">
        <v>28</v>
      </c>
      <c r="K28" s="265" t="s">
        <v>15</v>
      </c>
      <c r="L28" s="265" t="s">
        <v>255</v>
      </c>
    </row>
    <row r="29">
      <c r="A29" s="259" t="s">
        <v>118</v>
      </c>
      <c r="B29" s="260" t="s">
        <v>40</v>
      </c>
      <c r="C29" s="260" t="s">
        <v>308</v>
      </c>
      <c r="D29" s="262" t="s">
        <v>118</v>
      </c>
      <c r="E29" s="262" t="s">
        <v>79</v>
      </c>
      <c r="F29" s="240"/>
      <c r="G29" s="263" t="s">
        <v>118</v>
      </c>
      <c r="H29" s="263" t="s">
        <v>27</v>
      </c>
      <c r="I29" s="266" t="s">
        <v>255</v>
      </c>
      <c r="J29" s="264" t="s">
        <v>118</v>
      </c>
      <c r="K29" s="265" t="s">
        <v>256</v>
      </c>
      <c r="L29" s="265" t="s">
        <v>255</v>
      </c>
    </row>
    <row r="30">
      <c r="A30" s="259" t="s">
        <v>120</v>
      </c>
      <c r="B30" s="260" t="s">
        <v>35</v>
      </c>
      <c r="C30" s="260" t="s">
        <v>309</v>
      </c>
      <c r="D30" s="262" t="s">
        <v>120</v>
      </c>
      <c r="E30" s="262" t="s">
        <v>77</v>
      </c>
      <c r="F30" s="262" t="s">
        <v>255</v>
      </c>
      <c r="G30" s="263" t="s">
        <v>120</v>
      </c>
      <c r="H30" s="263" t="s">
        <v>52</v>
      </c>
      <c r="I30" s="223"/>
      <c r="J30" s="264" t="s">
        <v>120</v>
      </c>
      <c r="K30" s="265" t="s">
        <v>16</v>
      </c>
      <c r="L30" s="265" t="s">
        <v>255</v>
      </c>
      <c r="M30" s="73" t="s">
        <v>310</v>
      </c>
    </row>
    <row r="31">
      <c r="A31" s="259" t="s">
        <v>122</v>
      </c>
      <c r="B31" s="260" t="s">
        <v>256</v>
      </c>
      <c r="C31" s="259" t="s">
        <v>255</v>
      </c>
      <c r="D31" s="262" t="s">
        <v>122</v>
      </c>
      <c r="E31" s="262" t="s">
        <v>35</v>
      </c>
      <c r="F31" s="240"/>
      <c r="G31" s="263" t="s">
        <v>122</v>
      </c>
      <c r="H31" s="263" t="s">
        <v>77</v>
      </c>
      <c r="I31" s="223"/>
      <c r="J31" s="264" t="s">
        <v>122</v>
      </c>
      <c r="K31" s="265" t="s">
        <v>266</v>
      </c>
      <c r="L31" s="267"/>
    </row>
    <row r="32">
      <c r="A32" s="260" t="s">
        <v>124</v>
      </c>
      <c r="B32" s="260" t="s">
        <v>27</v>
      </c>
      <c r="C32" s="259" t="s">
        <v>255</v>
      </c>
      <c r="D32" s="261" t="s">
        <v>124</v>
      </c>
      <c r="E32" s="262" t="s">
        <v>256</v>
      </c>
      <c r="F32" s="262" t="s">
        <v>255</v>
      </c>
      <c r="G32" s="266" t="s">
        <v>124</v>
      </c>
      <c r="H32" s="263" t="s">
        <v>35</v>
      </c>
      <c r="I32" s="223"/>
      <c r="J32" s="265" t="s">
        <v>124</v>
      </c>
      <c r="K32" s="265" t="s">
        <v>77</v>
      </c>
      <c r="L32" s="265" t="s">
        <v>255</v>
      </c>
    </row>
    <row r="33">
      <c r="A33" s="259" t="s">
        <v>94</v>
      </c>
      <c r="B33" s="260" t="s">
        <v>79</v>
      </c>
      <c r="C33" s="244"/>
      <c r="D33" s="262" t="s">
        <v>94</v>
      </c>
      <c r="E33" s="262" t="s">
        <v>27</v>
      </c>
      <c r="F33" s="262" t="s">
        <v>311</v>
      </c>
      <c r="G33" s="263" t="s">
        <v>94</v>
      </c>
      <c r="H33" s="263" t="s">
        <v>256</v>
      </c>
      <c r="I33" s="266" t="s">
        <v>255</v>
      </c>
      <c r="J33" s="264" t="s">
        <v>94</v>
      </c>
      <c r="K33" s="265" t="s">
        <v>35</v>
      </c>
      <c r="L33" s="265" t="s">
        <v>255</v>
      </c>
    </row>
    <row r="34">
      <c r="A34" s="259" t="s">
        <v>125</v>
      </c>
      <c r="B34" s="260" t="s">
        <v>47</v>
      </c>
      <c r="C34" s="259" t="s">
        <v>255</v>
      </c>
      <c r="D34" s="262" t="s">
        <v>125</v>
      </c>
      <c r="E34" s="262" t="s">
        <v>312</v>
      </c>
      <c r="F34" s="262" t="s">
        <v>255</v>
      </c>
      <c r="G34" s="263" t="s">
        <v>125</v>
      </c>
      <c r="H34" s="263" t="s">
        <v>312</v>
      </c>
      <c r="I34" s="266" t="s">
        <v>255</v>
      </c>
      <c r="J34" s="264" t="s">
        <v>125</v>
      </c>
      <c r="K34" s="265" t="s">
        <v>47</v>
      </c>
      <c r="L34" s="265" t="s">
        <v>255</v>
      </c>
    </row>
    <row r="35">
      <c r="A35" s="259" t="s">
        <v>126</v>
      </c>
      <c r="B35" s="260" t="s">
        <v>16</v>
      </c>
      <c r="C35" s="240"/>
      <c r="D35" s="262" t="s">
        <v>126</v>
      </c>
      <c r="E35" s="262" t="s">
        <v>53</v>
      </c>
      <c r="F35" s="262" t="s">
        <v>255</v>
      </c>
      <c r="G35" s="263" t="s">
        <v>126</v>
      </c>
      <c r="H35" s="263" t="s">
        <v>161</v>
      </c>
      <c r="I35" s="223"/>
      <c r="J35" s="264" t="s">
        <v>126</v>
      </c>
      <c r="K35" s="265" t="s">
        <v>313</v>
      </c>
      <c r="L35" s="223"/>
    </row>
    <row r="36">
      <c r="A36" s="259" t="s">
        <v>83</v>
      </c>
      <c r="B36" s="260" t="s">
        <v>53</v>
      </c>
      <c r="C36" s="259" t="s">
        <v>255</v>
      </c>
      <c r="D36" s="262" t="s">
        <v>83</v>
      </c>
      <c r="E36" s="262" t="s">
        <v>40</v>
      </c>
      <c r="F36" s="240"/>
      <c r="G36" s="263" t="s">
        <v>83</v>
      </c>
      <c r="H36" s="263" t="s">
        <v>79</v>
      </c>
      <c r="I36" s="223"/>
      <c r="J36" s="264" t="s">
        <v>83</v>
      </c>
      <c r="K36" s="265" t="s">
        <v>27</v>
      </c>
      <c r="L36" s="268"/>
    </row>
    <row r="37">
      <c r="A37" s="259"/>
      <c r="B37" s="269"/>
      <c r="C37" s="270"/>
      <c r="D37" s="262"/>
      <c r="E37" s="271"/>
      <c r="F37" s="271"/>
      <c r="G37" s="263"/>
      <c r="H37" s="272"/>
      <c r="I37" s="273"/>
      <c r="J37" s="264"/>
      <c r="K37" s="268"/>
      <c r="L37" s="268"/>
    </row>
    <row r="38">
      <c r="A38" s="259" t="s">
        <v>129</v>
      </c>
      <c r="B38" s="260" t="s">
        <v>52</v>
      </c>
      <c r="C38" s="244"/>
      <c r="D38" s="262" t="s">
        <v>129</v>
      </c>
      <c r="E38" s="262" t="s">
        <v>16</v>
      </c>
      <c r="F38" s="262" t="s">
        <v>255</v>
      </c>
      <c r="G38" s="263" t="s">
        <v>129</v>
      </c>
      <c r="H38" s="263" t="s">
        <v>53</v>
      </c>
      <c r="I38" s="266" t="s">
        <v>255</v>
      </c>
      <c r="J38" s="264" t="s">
        <v>129</v>
      </c>
      <c r="K38" s="265" t="s">
        <v>40</v>
      </c>
      <c r="L38" s="265" t="s">
        <v>255</v>
      </c>
    </row>
    <row r="39">
      <c r="A39" s="259" t="s">
        <v>131</v>
      </c>
      <c r="B39" s="260" t="s">
        <v>77</v>
      </c>
      <c r="C39" s="259" t="s">
        <v>255</v>
      </c>
      <c r="D39" s="262" t="s">
        <v>131</v>
      </c>
      <c r="E39" s="262" t="s">
        <v>52</v>
      </c>
      <c r="F39" s="240"/>
      <c r="G39" s="263" t="s">
        <v>131</v>
      </c>
      <c r="H39" s="263" t="s">
        <v>16</v>
      </c>
      <c r="I39" s="223"/>
      <c r="J39" s="264" t="s">
        <v>131</v>
      </c>
      <c r="K39" s="265" t="s">
        <v>53</v>
      </c>
      <c r="L39" s="265" t="s">
        <v>255</v>
      </c>
    </row>
    <row r="40">
      <c r="A40" s="274" t="s">
        <v>273</v>
      </c>
      <c r="B40" s="275" t="s">
        <v>274</v>
      </c>
      <c r="C40" s="274" t="s">
        <v>275</v>
      </c>
      <c r="D40" s="276" t="s">
        <v>273</v>
      </c>
      <c r="E40" s="277" t="s">
        <v>274</v>
      </c>
      <c r="F40" s="276" t="s">
        <v>275</v>
      </c>
      <c r="G40" s="263" t="s">
        <v>273</v>
      </c>
      <c r="H40" s="263" t="s">
        <v>276</v>
      </c>
      <c r="I40" s="263" t="s">
        <v>275</v>
      </c>
      <c r="J40" s="264" t="s">
        <v>277</v>
      </c>
      <c r="K40" s="265" t="s">
        <v>274</v>
      </c>
      <c r="L40" s="264" t="s">
        <v>275</v>
      </c>
    </row>
    <row r="41">
      <c r="A41" s="243" t="s">
        <v>60</v>
      </c>
      <c r="B41" s="255" t="s">
        <v>56</v>
      </c>
      <c r="C41" s="243" t="s">
        <v>56</v>
      </c>
      <c r="D41" s="243" t="s">
        <v>60</v>
      </c>
      <c r="E41" s="232" t="s">
        <v>40</v>
      </c>
      <c r="F41" s="243" t="s">
        <v>280</v>
      </c>
      <c r="G41" s="243" t="s">
        <v>60</v>
      </c>
      <c r="H41" s="247"/>
      <c r="I41" s="247"/>
      <c r="J41" s="243" t="s">
        <v>60</v>
      </c>
      <c r="K41" s="73" t="s">
        <v>314</v>
      </c>
      <c r="L41" s="267"/>
    </row>
    <row r="42">
      <c r="A42" s="278" t="s">
        <v>132</v>
      </c>
      <c r="B42" s="255" t="s">
        <v>56</v>
      </c>
      <c r="C42" s="243" t="s">
        <v>56</v>
      </c>
      <c r="D42" s="278" t="s">
        <v>132</v>
      </c>
      <c r="E42" s="227" t="s">
        <v>33</v>
      </c>
      <c r="F42" s="278" t="s">
        <v>280</v>
      </c>
      <c r="G42" s="278" t="s">
        <v>132</v>
      </c>
      <c r="H42" s="278" t="s">
        <v>256</v>
      </c>
      <c r="I42" s="278" t="s">
        <v>255</v>
      </c>
      <c r="J42" s="278" t="s">
        <v>132</v>
      </c>
      <c r="K42" s="73" t="s">
        <v>95</v>
      </c>
      <c r="L42" s="73" t="s">
        <v>280</v>
      </c>
    </row>
    <row r="43">
      <c r="A43" s="243" t="s">
        <v>315</v>
      </c>
      <c r="B43" s="255" t="s">
        <v>56</v>
      </c>
      <c r="C43" s="243" t="s">
        <v>56</v>
      </c>
      <c r="D43" s="243" t="s">
        <v>64</v>
      </c>
      <c r="E43" s="248"/>
      <c r="F43" s="247"/>
      <c r="G43" s="243" t="s">
        <v>315</v>
      </c>
      <c r="H43" s="243" t="s">
        <v>316</v>
      </c>
      <c r="I43" s="247"/>
      <c r="J43" s="243" t="s">
        <v>315</v>
      </c>
      <c r="K43" s="73" t="s">
        <v>317</v>
      </c>
      <c r="L43" s="73" t="s">
        <v>280</v>
      </c>
    </row>
    <row r="44">
      <c r="A44" s="243" t="s">
        <v>68</v>
      </c>
      <c r="B44" s="255" t="s">
        <v>56</v>
      </c>
      <c r="C44" s="243" t="s">
        <v>56</v>
      </c>
      <c r="D44" s="243" t="s">
        <v>133</v>
      </c>
      <c r="E44" s="248"/>
      <c r="F44" s="247"/>
      <c r="G44" s="243" t="s">
        <v>68</v>
      </c>
      <c r="H44" s="243" t="s">
        <v>27</v>
      </c>
      <c r="I44" s="243" t="s">
        <v>255</v>
      </c>
      <c r="J44" s="243" t="s">
        <v>68</v>
      </c>
      <c r="K44" s="73" t="s">
        <v>77</v>
      </c>
      <c r="L44" s="267"/>
    </row>
    <row r="45">
      <c r="A45" s="243" t="s">
        <v>70</v>
      </c>
      <c r="B45" s="255" t="s">
        <v>56</v>
      </c>
      <c r="C45" s="243" t="s">
        <v>56</v>
      </c>
      <c r="D45" s="243" t="s">
        <v>296</v>
      </c>
      <c r="E45" s="248"/>
      <c r="F45" s="247"/>
      <c r="G45" s="243" t="s">
        <v>70</v>
      </c>
      <c r="H45" s="247"/>
      <c r="I45" s="247"/>
      <c r="J45" s="243" t="s">
        <v>70</v>
      </c>
    </row>
    <row r="46">
      <c r="A46" s="278" t="s">
        <v>72</v>
      </c>
      <c r="B46" s="255" t="s">
        <v>56</v>
      </c>
      <c r="C46" s="243" t="s">
        <v>56</v>
      </c>
      <c r="D46" s="278" t="s">
        <v>72</v>
      </c>
      <c r="E46" s="279"/>
      <c r="F46" s="254"/>
      <c r="G46" s="278" t="s">
        <v>72</v>
      </c>
      <c r="H46" s="254"/>
      <c r="I46" s="254"/>
      <c r="J46" s="278" t="s">
        <v>72</v>
      </c>
    </row>
    <row r="47">
      <c r="A47" s="247"/>
      <c r="B47" s="280"/>
      <c r="C47" s="247"/>
      <c r="D47" s="247"/>
      <c r="E47" s="248"/>
      <c r="F47" s="247"/>
      <c r="G47" s="247"/>
      <c r="H47" s="243" t="s">
        <v>27</v>
      </c>
      <c r="I47" s="243" t="s">
        <v>255</v>
      </c>
      <c r="J47" s="247"/>
    </row>
    <row r="49">
      <c r="A49" s="231" t="s">
        <v>318</v>
      </c>
      <c r="B49" s="281"/>
      <c r="C49" s="231">
        <v>2023.0</v>
      </c>
    </row>
    <row r="50">
      <c r="A50" s="73" t="s">
        <v>319</v>
      </c>
      <c r="D50" s="73" t="s">
        <v>253</v>
      </c>
      <c r="E50" s="282">
        <v>45089.0</v>
      </c>
      <c r="G50" s="73" t="s">
        <v>17</v>
      </c>
      <c r="H50" s="73" t="s">
        <v>320</v>
      </c>
      <c r="J50" s="73" t="s">
        <v>321</v>
      </c>
    </row>
    <row r="51">
      <c r="A51" s="236" t="s">
        <v>28</v>
      </c>
      <c r="B51" s="236" t="s">
        <v>15</v>
      </c>
      <c r="C51" s="283" t="s">
        <v>255</v>
      </c>
      <c r="D51" s="284" t="s">
        <v>28</v>
      </c>
      <c r="E51" s="285" t="s">
        <v>15</v>
      </c>
      <c r="F51" s="286" t="s">
        <v>255</v>
      </c>
      <c r="G51" s="234" t="s">
        <v>28</v>
      </c>
      <c r="H51" s="239" t="s">
        <v>15</v>
      </c>
      <c r="I51" s="239" t="s">
        <v>255</v>
      </c>
      <c r="J51" s="287" t="s">
        <v>28</v>
      </c>
      <c r="K51" s="288" t="s">
        <v>15</v>
      </c>
      <c r="L51" s="289"/>
    </row>
    <row r="52">
      <c r="A52" s="242" t="s">
        <v>118</v>
      </c>
      <c r="B52" s="236" t="s">
        <v>35</v>
      </c>
      <c r="C52" s="283" t="s">
        <v>255</v>
      </c>
      <c r="D52" s="285" t="s">
        <v>118</v>
      </c>
      <c r="E52" s="285" t="s">
        <v>77</v>
      </c>
      <c r="F52" s="244"/>
      <c r="G52" s="239" t="s">
        <v>118</v>
      </c>
      <c r="H52" s="239" t="s">
        <v>52</v>
      </c>
      <c r="I52" s="244"/>
      <c r="J52" s="288" t="s">
        <v>118</v>
      </c>
      <c r="K52" s="240" t="s">
        <v>16</v>
      </c>
      <c r="L52" s="243"/>
    </row>
    <row r="53">
      <c r="A53" s="242" t="s">
        <v>120</v>
      </c>
      <c r="B53" s="236" t="s">
        <v>53</v>
      </c>
      <c r="C53" s="290"/>
      <c r="D53" s="285" t="s">
        <v>120</v>
      </c>
      <c r="E53" s="285" t="s">
        <v>40</v>
      </c>
      <c r="F53" s="244"/>
      <c r="G53" s="239" t="s">
        <v>120</v>
      </c>
      <c r="H53" s="239" t="s">
        <v>79</v>
      </c>
      <c r="I53" s="244"/>
      <c r="J53" s="288" t="s">
        <v>120</v>
      </c>
      <c r="K53" s="240" t="s">
        <v>27</v>
      </c>
      <c r="L53" s="243"/>
    </row>
    <row r="54">
      <c r="A54" s="242" t="s">
        <v>122</v>
      </c>
      <c r="B54" s="236" t="s">
        <v>16</v>
      </c>
      <c r="C54" s="290"/>
      <c r="D54" s="285" t="s">
        <v>122</v>
      </c>
      <c r="E54" s="285" t="s">
        <v>53</v>
      </c>
      <c r="F54" s="244"/>
      <c r="G54" s="239" t="s">
        <v>122</v>
      </c>
      <c r="H54" s="239" t="s">
        <v>40</v>
      </c>
      <c r="I54" s="244"/>
      <c r="J54" s="288" t="s">
        <v>122</v>
      </c>
      <c r="K54" s="240" t="s">
        <v>79</v>
      </c>
      <c r="L54" s="247"/>
    </row>
    <row r="55">
      <c r="A55" s="236" t="s">
        <v>124</v>
      </c>
      <c r="B55" s="236" t="s">
        <v>52</v>
      </c>
      <c r="C55" s="290"/>
      <c r="D55" s="284" t="s">
        <v>124</v>
      </c>
      <c r="E55" s="285" t="s">
        <v>16</v>
      </c>
      <c r="F55" s="286" t="s">
        <v>255</v>
      </c>
      <c r="G55" s="234" t="s">
        <v>124</v>
      </c>
      <c r="H55" s="239" t="s">
        <v>53</v>
      </c>
      <c r="I55" s="244"/>
      <c r="J55" s="287" t="s">
        <v>124</v>
      </c>
      <c r="K55" s="240" t="s">
        <v>40</v>
      </c>
      <c r="L55" s="243"/>
    </row>
    <row r="56">
      <c r="A56" s="242" t="s">
        <v>94</v>
      </c>
      <c r="B56" s="236" t="s">
        <v>77</v>
      </c>
      <c r="C56" s="290"/>
      <c r="D56" s="285" t="s">
        <v>94</v>
      </c>
      <c r="E56" s="285" t="s">
        <v>52</v>
      </c>
      <c r="F56" s="244"/>
      <c r="G56" s="239" t="s">
        <v>94</v>
      </c>
      <c r="H56" s="239" t="s">
        <v>16</v>
      </c>
      <c r="I56" s="244"/>
      <c r="J56" s="288" t="s">
        <v>94</v>
      </c>
      <c r="K56" s="288" t="s">
        <v>53</v>
      </c>
      <c r="L56" s="247"/>
    </row>
    <row r="57">
      <c r="A57" s="242" t="s">
        <v>125</v>
      </c>
      <c r="B57" s="236" t="s">
        <v>47</v>
      </c>
      <c r="C57" s="283" t="s">
        <v>255</v>
      </c>
      <c r="D57" s="285" t="s">
        <v>125</v>
      </c>
      <c r="E57" s="285" t="s">
        <v>47</v>
      </c>
      <c r="F57" s="286" t="s">
        <v>255</v>
      </c>
      <c r="G57" s="239" t="s">
        <v>125</v>
      </c>
      <c r="H57" s="239" t="s">
        <v>47</v>
      </c>
      <c r="I57" s="239" t="s">
        <v>255</v>
      </c>
      <c r="J57" s="288" t="s">
        <v>125</v>
      </c>
      <c r="K57" s="288" t="s">
        <v>47</v>
      </c>
      <c r="L57" s="243"/>
    </row>
    <row r="58">
      <c r="A58" s="242" t="s">
        <v>126</v>
      </c>
      <c r="B58" s="236" t="s">
        <v>27</v>
      </c>
      <c r="C58" s="283" t="s">
        <v>255</v>
      </c>
      <c r="D58" s="285" t="s">
        <v>126</v>
      </c>
      <c r="E58" s="285" t="s">
        <v>256</v>
      </c>
      <c r="F58" s="286" t="s">
        <v>255</v>
      </c>
      <c r="G58" s="239" t="s">
        <v>126</v>
      </c>
      <c r="H58" s="239" t="s">
        <v>35</v>
      </c>
      <c r="I58" s="239" t="s">
        <v>255</v>
      </c>
      <c r="J58" s="288" t="s">
        <v>126</v>
      </c>
      <c r="K58" s="240" t="s">
        <v>77</v>
      </c>
      <c r="L58" s="243"/>
    </row>
    <row r="59">
      <c r="A59" s="242" t="s">
        <v>83</v>
      </c>
      <c r="B59" s="236" t="s">
        <v>256</v>
      </c>
      <c r="C59" s="290"/>
      <c r="D59" s="285" t="s">
        <v>83</v>
      </c>
      <c r="E59" s="285" t="s">
        <v>35</v>
      </c>
      <c r="F59" s="244"/>
      <c r="G59" s="239" t="s">
        <v>83</v>
      </c>
      <c r="H59" s="239" t="s">
        <v>77</v>
      </c>
      <c r="I59" s="239" t="s">
        <v>56</v>
      </c>
      <c r="J59" s="288" t="s">
        <v>83</v>
      </c>
      <c r="K59" s="240" t="s">
        <v>266</v>
      </c>
      <c r="L59" s="243"/>
    </row>
    <row r="60">
      <c r="A60" s="242"/>
      <c r="B60" s="245"/>
      <c r="C60" s="291"/>
      <c r="D60" s="285"/>
      <c r="E60" s="292"/>
      <c r="F60" s="293"/>
      <c r="G60" s="239"/>
      <c r="H60" s="294"/>
      <c r="I60" s="294"/>
      <c r="J60" s="288"/>
      <c r="K60" s="295"/>
      <c r="L60" s="247"/>
    </row>
    <row r="61">
      <c r="A61" s="242" t="s">
        <v>129</v>
      </c>
      <c r="B61" s="236" t="s">
        <v>79</v>
      </c>
      <c r="C61" s="290"/>
      <c r="D61" s="285" t="s">
        <v>129</v>
      </c>
      <c r="E61" s="285" t="s">
        <v>27</v>
      </c>
      <c r="F61" s="286" t="s">
        <v>255</v>
      </c>
      <c r="G61" s="239" t="s">
        <v>129</v>
      </c>
      <c r="H61" s="239" t="s">
        <v>256</v>
      </c>
      <c r="I61" s="240"/>
      <c r="J61" s="288" t="s">
        <v>129</v>
      </c>
      <c r="K61" s="240" t="s">
        <v>35</v>
      </c>
      <c r="L61" s="243"/>
    </row>
    <row r="62">
      <c r="A62" s="242" t="s">
        <v>131</v>
      </c>
      <c r="B62" s="236" t="s">
        <v>40</v>
      </c>
      <c r="C62" s="290"/>
      <c r="D62" s="285" t="s">
        <v>131</v>
      </c>
      <c r="E62" s="285" t="s">
        <v>79</v>
      </c>
      <c r="F62" s="244"/>
      <c r="G62" s="239" t="s">
        <v>131</v>
      </c>
      <c r="H62" s="239" t="s">
        <v>27</v>
      </c>
      <c r="I62" s="239" t="s">
        <v>255</v>
      </c>
      <c r="J62" s="288" t="s">
        <v>131</v>
      </c>
      <c r="K62" s="240" t="s">
        <v>256</v>
      </c>
      <c r="L62" s="243"/>
    </row>
    <row r="63">
      <c r="A63" s="296" t="s">
        <v>273</v>
      </c>
      <c r="B63" s="297" t="s">
        <v>274</v>
      </c>
      <c r="C63" s="298"/>
      <c r="D63" s="299" t="s">
        <v>277</v>
      </c>
      <c r="E63" s="299" t="s">
        <v>276</v>
      </c>
      <c r="F63" s="300"/>
      <c r="G63" s="301" t="s">
        <v>277</v>
      </c>
      <c r="H63" s="301" t="s">
        <v>276</v>
      </c>
      <c r="I63" s="302"/>
      <c r="J63" s="303" t="s">
        <v>277</v>
      </c>
      <c r="K63" s="303" t="s">
        <v>276</v>
      </c>
      <c r="L63" s="304"/>
    </row>
    <row r="64">
      <c r="A64" s="255" t="s">
        <v>60</v>
      </c>
      <c r="B64" s="255" t="s">
        <v>35</v>
      </c>
      <c r="C64" s="305"/>
      <c r="D64" s="255" t="s">
        <v>60</v>
      </c>
      <c r="E64" s="255" t="s">
        <v>25</v>
      </c>
      <c r="F64" s="255" t="s">
        <v>255</v>
      </c>
      <c r="G64" s="255" t="s">
        <v>60</v>
      </c>
      <c r="H64" s="255" t="s">
        <v>15</v>
      </c>
      <c r="I64" s="306"/>
      <c r="J64" s="255" t="s">
        <v>60</v>
      </c>
      <c r="K64" s="255" t="s">
        <v>56</v>
      </c>
      <c r="L64" s="280"/>
    </row>
    <row r="65">
      <c r="A65" s="255" t="s">
        <v>132</v>
      </c>
      <c r="B65" s="255" t="s">
        <v>33</v>
      </c>
      <c r="C65" s="255" t="s">
        <v>255</v>
      </c>
      <c r="D65" s="255" t="s">
        <v>132</v>
      </c>
      <c r="E65" s="255" t="s">
        <v>256</v>
      </c>
      <c r="F65" s="255" t="s">
        <v>255</v>
      </c>
      <c r="G65" s="255" t="s">
        <v>132</v>
      </c>
      <c r="H65" s="255" t="s">
        <v>95</v>
      </c>
      <c r="I65" s="306"/>
      <c r="J65" s="255" t="s">
        <v>132</v>
      </c>
      <c r="K65" s="255" t="s">
        <v>33</v>
      </c>
      <c r="L65" s="307" t="s">
        <v>255</v>
      </c>
    </row>
    <row r="66">
      <c r="A66" s="255" t="s">
        <v>64</v>
      </c>
      <c r="B66" s="255" t="s">
        <v>52</v>
      </c>
      <c r="C66" s="305"/>
      <c r="D66" s="255" t="s">
        <v>64</v>
      </c>
      <c r="E66" s="255" t="s">
        <v>30</v>
      </c>
      <c r="F66" s="305"/>
      <c r="G66" s="255" t="s">
        <v>64</v>
      </c>
      <c r="H66" s="255" t="s">
        <v>317</v>
      </c>
      <c r="I66" s="306"/>
      <c r="J66" s="255" t="s">
        <v>64</v>
      </c>
      <c r="K66" s="255" t="s">
        <v>52</v>
      </c>
      <c r="L66" s="307" t="s">
        <v>255</v>
      </c>
    </row>
    <row r="67">
      <c r="A67" s="255" t="s">
        <v>133</v>
      </c>
      <c r="B67" s="255" t="s">
        <v>256</v>
      </c>
      <c r="C67" s="255"/>
      <c r="D67" s="255" t="s">
        <v>133</v>
      </c>
      <c r="E67" s="255" t="s">
        <v>27</v>
      </c>
      <c r="F67" s="255" t="s">
        <v>255</v>
      </c>
      <c r="G67" s="255" t="s">
        <v>133</v>
      </c>
      <c r="H67" s="255" t="s">
        <v>77</v>
      </c>
      <c r="I67" s="306"/>
      <c r="J67" s="255" t="s">
        <v>133</v>
      </c>
      <c r="K67" s="255" t="s">
        <v>256</v>
      </c>
      <c r="L67" s="306"/>
    </row>
    <row r="68">
      <c r="A68" s="255" t="s">
        <v>70</v>
      </c>
      <c r="B68" s="280"/>
      <c r="C68" s="280"/>
      <c r="D68" s="255" t="s">
        <v>70</v>
      </c>
      <c r="E68" s="255" t="s">
        <v>16</v>
      </c>
      <c r="F68" s="305"/>
      <c r="G68" s="255" t="s">
        <v>70</v>
      </c>
      <c r="H68" s="255" t="s">
        <v>47</v>
      </c>
      <c r="I68" s="306"/>
      <c r="J68" s="255" t="s">
        <v>70</v>
      </c>
      <c r="K68" s="255" t="s">
        <v>53</v>
      </c>
      <c r="L68" s="307" t="s">
        <v>255</v>
      </c>
    </row>
    <row r="69">
      <c r="A69" s="255" t="s">
        <v>72</v>
      </c>
      <c r="B69" s="280"/>
      <c r="C69" s="280"/>
      <c r="D69" s="255" t="s">
        <v>72</v>
      </c>
      <c r="E69" s="255" t="s">
        <v>99</v>
      </c>
      <c r="F69" s="305"/>
      <c r="G69" s="255" t="s">
        <v>72</v>
      </c>
      <c r="H69" s="308" t="s">
        <v>79</v>
      </c>
      <c r="I69" s="309"/>
      <c r="J69" s="255" t="s">
        <v>72</v>
      </c>
      <c r="K69" s="310" t="s">
        <v>99</v>
      </c>
      <c r="L69" s="310" t="s">
        <v>255</v>
      </c>
    </row>
    <row r="70">
      <c r="A70" s="237"/>
      <c r="B70" s="237"/>
      <c r="C70" s="237"/>
      <c r="D70" s="237"/>
      <c r="E70" s="237"/>
      <c r="F70" s="237"/>
    </row>
    <row r="72">
      <c r="A72" s="225" t="s">
        <v>322</v>
      </c>
      <c r="B72" s="225"/>
      <c r="C72" s="225">
        <v>2023.0</v>
      </c>
    </row>
    <row r="73">
      <c r="A73" s="73" t="s">
        <v>253</v>
      </c>
      <c r="B73" s="311">
        <v>45263.0</v>
      </c>
      <c r="D73" s="311">
        <v>45272.0</v>
      </c>
      <c r="G73" s="311">
        <v>45282.0</v>
      </c>
    </row>
    <row r="74">
      <c r="A74" s="312" t="s">
        <v>28</v>
      </c>
      <c r="B74" s="312" t="s">
        <v>15</v>
      </c>
      <c r="C74" s="312" t="s">
        <v>255</v>
      </c>
      <c r="D74" s="313" t="s">
        <v>28</v>
      </c>
      <c r="E74" s="296" t="s">
        <v>15</v>
      </c>
      <c r="F74" s="296"/>
      <c r="G74" s="260" t="s">
        <v>28</v>
      </c>
      <c r="H74" s="259" t="s">
        <v>15</v>
      </c>
      <c r="I74" s="259"/>
      <c r="J74" s="314" t="s">
        <v>28</v>
      </c>
      <c r="K74" s="315"/>
      <c r="L74" s="316"/>
    </row>
    <row r="75">
      <c r="A75" s="317" t="s">
        <v>118</v>
      </c>
      <c r="B75" s="312" t="s">
        <v>53</v>
      </c>
      <c r="C75" s="312" t="s">
        <v>255</v>
      </c>
      <c r="D75" s="240" t="s">
        <v>118</v>
      </c>
      <c r="E75" s="296" t="s">
        <v>40</v>
      </c>
      <c r="F75" s="318"/>
      <c r="G75" s="259" t="s">
        <v>118</v>
      </c>
      <c r="H75" s="259" t="s">
        <v>79</v>
      </c>
      <c r="I75" s="270"/>
      <c r="J75" s="315" t="s">
        <v>118</v>
      </c>
      <c r="K75" s="315"/>
      <c r="L75" s="316"/>
    </row>
    <row r="76">
      <c r="A76" s="317" t="s">
        <v>120</v>
      </c>
      <c r="B76" s="312" t="s">
        <v>256</v>
      </c>
      <c r="C76" s="223" t="s">
        <v>323</v>
      </c>
      <c r="D76" s="296" t="s">
        <v>120</v>
      </c>
      <c r="E76" s="296" t="s">
        <v>35</v>
      </c>
      <c r="F76" s="318"/>
      <c r="G76" s="259" t="s">
        <v>120</v>
      </c>
      <c r="H76" s="259" t="s">
        <v>77</v>
      </c>
      <c r="I76" s="270"/>
      <c r="J76" s="315" t="s">
        <v>120</v>
      </c>
      <c r="K76" s="315"/>
      <c r="L76" s="316"/>
    </row>
    <row r="77">
      <c r="A77" s="317" t="s">
        <v>122</v>
      </c>
      <c r="B77" s="312" t="s">
        <v>27</v>
      </c>
      <c r="C77" s="312" t="s">
        <v>255</v>
      </c>
      <c r="D77" s="296" t="s">
        <v>122</v>
      </c>
      <c r="E77" s="296" t="s">
        <v>256</v>
      </c>
      <c r="F77" s="296" t="s">
        <v>255</v>
      </c>
      <c r="G77" s="259" t="s">
        <v>122</v>
      </c>
      <c r="H77" s="259" t="s">
        <v>35</v>
      </c>
      <c r="I77" s="270"/>
      <c r="J77" s="315" t="s">
        <v>122</v>
      </c>
      <c r="K77" s="315"/>
      <c r="L77" s="316"/>
    </row>
    <row r="78">
      <c r="A78" s="312" t="s">
        <v>124</v>
      </c>
      <c r="B78" s="312" t="s">
        <v>79</v>
      </c>
      <c r="C78" s="290"/>
      <c r="D78" s="313" t="s">
        <v>124</v>
      </c>
      <c r="E78" s="296" t="s">
        <v>27</v>
      </c>
      <c r="F78" s="296"/>
      <c r="G78" s="260" t="s">
        <v>124</v>
      </c>
      <c r="H78" s="259" t="s">
        <v>256</v>
      </c>
      <c r="I78" s="259" t="s">
        <v>255</v>
      </c>
      <c r="J78" s="314" t="s">
        <v>124</v>
      </c>
      <c r="K78" s="315"/>
      <c r="L78" s="316"/>
    </row>
    <row r="79">
      <c r="A79" s="317" t="s">
        <v>94</v>
      </c>
      <c r="B79" s="312" t="s">
        <v>40</v>
      </c>
      <c r="C79" s="312" t="s">
        <v>255</v>
      </c>
      <c r="D79" s="296" t="s">
        <v>94</v>
      </c>
      <c r="E79" s="296" t="s">
        <v>79</v>
      </c>
      <c r="F79" s="318"/>
      <c r="G79" s="259" t="s">
        <v>94</v>
      </c>
      <c r="H79" s="259" t="s">
        <v>27</v>
      </c>
      <c r="I79" s="270"/>
      <c r="J79" s="315" t="s">
        <v>94</v>
      </c>
      <c r="K79" s="315"/>
      <c r="L79" s="316"/>
    </row>
    <row r="80">
      <c r="A80" s="317" t="s">
        <v>125</v>
      </c>
      <c r="B80" s="312" t="s">
        <v>47</v>
      </c>
      <c r="C80" s="312" t="s">
        <v>255</v>
      </c>
      <c r="D80" s="296" t="s">
        <v>125</v>
      </c>
      <c r="E80" s="296" t="s">
        <v>47</v>
      </c>
      <c r="F80" s="296"/>
      <c r="G80" s="259" t="s">
        <v>125</v>
      </c>
      <c r="H80" s="259" t="s">
        <v>47</v>
      </c>
      <c r="I80" s="259" t="s">
        <v>324</v>
      </c>
      <c r="J80" s="315" t="s">
        <v>125</v>
      </c>
      <c r="K80" s="315"/>
      <c r="L80" s="315"/>
    </row>
    <row r="81">
      <c r="A81" s="317" t="s">
        <v>126</v>
      </c>
      <c r="B81" s="312" t="s">
        <v>52</v>
      </c>
      <c r="C81" s="223"/>
      <c r="D81" s="240" t="s">
        <v>126</v>
      </c>
      <c r="E81" s="296" t="s">
        <v>16</v>
      </c>
      <c r="F81" s="296"/>
      <c r="G81" s="259" t="s">
        <v>126</v>
      </c>
      <c r="H81" s="259" t="s">
        <v>53</v>
      </c>
      <c r="I81" s="259"/>
      <c r="J81" s="315" t="s">
        <v>126</v>
      </c>
      <c r="K81" s="315"/>
      <c r="L81" s="316"/>
    </row>
    <row r="82">
      <c r="A82" s="317" t="s">
        <v>83</v>
      </c>
      <c r="B82" s="312" t="s">
        <v>16</v>
      </c>
      <c r="C82" s="312" t="s">
        <v>255</v>
      </c>
      <c r="D82" s="296" t="s">
        <v>83</v>
      </c>
      <c r="E82" s="296" t="s">
        <v>53</v>
      </c>
      <c r="F82" s="296"/>
      <c r="G82" s="259" t="s">
        <v>83</v>
      </c>
      <c r="H82" s="259" t="s">
        <v>40</v>
      </c>
      <c r="I82" s="259"/>
      <c r="J82" s="315" t="s">
        <v>83</v>
      </c>
      <c r="K82" s="315"/>
      <c r="L82" s="316"/>
    </row>
    <row r="83">
      <c r="A83" s="317"/>
      <c r="B83" s="319"/>
      <c r="C83" s="319"/>
      <c r="D83" s="296"/>
      <c r="E83" s="318"/>
      <c r="F83" s="318"/>
      <c r="G83" s="259"/>
      <c r="H83" s="270"/>
      <c r="I83" s="270"/>
      <c r="J83" s="315"/>
      <c r="K83" s="316"/>
      <c r="L83" s="316"/>
    </row>
    <row r="84">
      <c r="A84" s="317" t="s">
        <v>129</v>
      </c>
      <c r="B84" s="312" t="s">
        <v>77</v>
      </c>
      <c r="C84" s="320" t="s">
        <v>255</v>
      </c>
      <c r="D84" s="240" t="s">
        <v>129</v>
      </c>
      <c r="E84" s="296" t="s">
        <v>266</v>
      </c>
      <c r="F84" s="296"/>
      <c r="G84" s="259" t="s">
        <v>129</v>
      </c>
      <c r="H84" s="259" t="s">
        <v>16</v>
      </c>
      <c r="I84" s="259"/>
      <c r="J84" s="315" t="s">
        <v>129</v>
      </c>
      <c r="K84" s="315"/>
      <c r="L84" s="316"/>
    </row>
    <row r="85">
      <c r="A85" s="317" t="s">
        <v>131</v>
      </c>
      <c r="B85" s="312" t="s">
        <v>35</v>
      </c>
      <c r="C85" s="290"/>
      <c r="D85" s="296" t="s">
        <v>131</v>
      </c>
      <c r="E85" s="296" t="s">
        <v>77</v>
      </c>
      <c r="F85" s="318"/>
      <c r="G85" s="259" t="s">
        <v>131</v>
      </c>
      <c r="H85" s="259" t="s">
        <v>52</v>
      </c>
      <c r="I85" s="259"/>
      <c r="J85" s="315" t="s">
        <v>131</v>
      </c>
      <c r="K85" s="315"/>
      <c r="L85" s="316"/>
    </row>
    <row r="86">
      <c r="A86" s="296" t="s">
        <v>273</v>
      </c>
      <c r="B86" s="297" t="s">
        <v>274</v>
      </c>
      <c r="C86" s="298"/>
      <c r="D86" s="299" t="s">
        <v>277</v>
      </c>
      <c r="E86" s="299" t="s">
        <v>276</v>
      </c>
      <c r="F86" s="300"/>
      <c r="G86" s="301" t="s">
        <v>277</v>
      </c>
      <c r="H86" s="301" t="s">
        <v>276</v>
      </c>
      <c r="I86" s="302"/>
      <c r="J86" s="303" t="s">
        <v>277</v>
      </c>
      <c r="K86" s="303" t="s">
        <v>276</v>
      </c>
      <c r="L86" s="321"/>
    </row>
    <row r="87">
      <c r="A87" s="255" t="s">
        <v>60</v>
      </c>
      <c r="B87" s="255" t="s">
        <v>325</v>
      </c>
      <c r="C87" s="306"/>
      <c r="D87" s="255" t="s">
        <v>60</v>
      </c>
      <c r="E87" s="255" t="s">
        <v>326</v>
      </c>
      <c r="F87" s="255"/>
      <c r="G87" s="255" t="s">
        <v>60</v>
      </c>
      <c r="H87" s="255" t="s">
        <v>327</v>
      </c>
      <c r="I87" s="306"/>
      <c r="J87" s="255" t="s">
        <v>60</v>
      </c>
      <c r="K87" s="280"/>
      <c r="L87" s="306"/>
    </row>
    <row r="88">
      <c r="A88" s="255" t="s">
        <v>132</v>
      </c>
      <c r="B88" s="255" t="s">
        <v>256</v>
      </c>
      <c r="C88" s="307"/>
      <c r="D88" s="255" t="s">
        <v>132</v>
      </c>
      <c r="E88" s="255" t="s">
        <v>95</v>
      </c>
      <c r="F88" s="255" t="s">
        <v>324</v>
      </c>
      <c r="G88" s="255" t="s">
        <v>132</v>
      </c>
      <c r="H88" s="255" t="s">
        <v>33</v>
      </c>
      <c r="I88" s="307" t="s">
        <v>255</v>
      </c>
      <c r="J88" s="255" t="s">
        <v>132</v>
      </c>
      <c r="K88" s="280"/>
      <c r="L88" s="306"/>
    </row>
    <row r="89">
      <c r="A89" s="255" t="s">
        <v>64</v>
      </c>
      <c r="B89" s="255" t="s">
        <v>30</v>
      </c>
      <c r="C89" s="307" t="s">
        <v>255</v>
      </c>
      <c r="D89" s="255" t="s">
        <v>64</v>
      </c>
      <c r="E89" s="255" t="s">
        <v>317</v>
      </c>
      <c r="F89" s="307" t="s">
        <v>255</v>
      </c>
      <c r="G89" s="255" t="s">
        <v>64</v>
      </c>
      <c r="H89" s="255" t="s">
        <v>52</v>
      </c>
      <c r="I89" s="306"/>
      <c r="J89" s="255" t="s">
        <v>64</v>
      </c>
      <c r="K89" s="280"/>
      <c r="L89" s="306"/>
    </row>
    <row r="90">
      <c r="A90" s="255" t="s">
        <v>133</v>
      </c>
      <c r="B90" s="255" t="s">
        <v>27</v>
      </c>
      <c r="C90" s="306"/>
      <c r="D90" s="255" t="s">
        <v>133</v>
      </c>
      <c r="E90" s="255" t="s">
        <v>77</v>
      </c>
      <c r="F90" s="307"/>
      <c r="G90" s="255" t="s">
        <v>133</v>
      </c>
      <c r="H90" s="255" t="s">
        <v>264</v>
      </c>
      <c r="I90" s="306"/>
      <c r="J90" s="255" t="s">
        <v>133</v>
      </c>
      <c r="K90" s="280"/>
      <c r="L90" s="306"/>
    </row>
    <row r="91">
      <c r="A91" s="255" t="s">
        <v>70</v>
      </c>
      <c r="B91" s="255" t="s">
        <v>16</v>
      </c>
      <c r="C91" s="305"/>
      <c r="D91" s="255" t="s">
        <v>70</v>
      </c>
      <c r="E91" s="255" t="s">
        <v>47</v>
      </c>
      <c r="F91" s="307" t="s">
        <v>255</v>
      </c>
      <c r="G91" s="255" t="s">
        <v>70</v>
      </c>
      <c r="H91" s="255" t="s">
        <v>53</v>
      </c>
      <c r="I91" s="307" t="s">
        <v>324</v>
      </c>
      <c r="J91" s="255" t="s">
        <v>70</v>
      </c>
      <c r="K91" s="280"/>
      <c r="L91" s="306"/>
    </row>
    <row r="92">
      <c r="A92" s="255" t="s">
        <v>72</v>
      </c>
      <c r="B92" s="255" t="s">
        <v>79</v>
      </c>
      <c r="C92" s="280"/>
      <c r="D92" s="255" t="s">
        <v>72</v>
      </c>
      <c r="E92" s="255" t="s">
        <v>99</v>
      </c>
      <c r="F92" s="306"/>
      <c r="G92" s="255" t="s">
        <v>72</v>
      </c>
      <c r="H92" s="308" t="s">
        <v>79</v>
      </c>
      <c r="I92" s="309"/>
      <c r="J92" s="255" t="s">
        <v>72</v>
      </c>
      <c r="K92" s="304"/>
      <c r="L92" s="304"/>
    </row>
    <row r="93">
      <c r="F93" s="75"/>
    </row>
    <row r="94">
      <c r="A94" s="311"/>
    </row>
    <row r="95">
      <c r="A95" s="311"/>
    </row>
    <row r="97">
      <c r="A97" s="322" t="s">
        <v>328</v>
      </c>
      <c r="B97" s="323"/>
      <c r="C97" s="322">
        <v>2024.0</v>
      </c>
    </row>
    <row r="99">
      <c r="A99" s="73" t="s">
        <v>17</v>
      </c>
      <c r="B99" s="311">
        <v>45307.0</v>
      </c>
      <c r="C99" s="73"/>
    </row>
    <row r="100">
      <c r="A100" s="261" t="s">
        <v>28</v>
      </c>
      <c r="B100" s="261" t="s">
        <v>15</v>
      </c>
      <c r="C100" s="261" t="s">
        <v>255</v>
      </c>
      <c r="D100" s="260" t="s">
        <v>28</v>
      </c>
      <c r="E100" s="259" t="s">
        <v>15</v>
      </c>
      <c r="F100" s="259"/>
      <c r="G100" s="258" t="s">
        <v>28</v>
      </c>
      <c r="H100" s="257"/>
      <c r="I100" s="257"/>
      <c r="J100" s="324" t="s">
        <v>28</v>
      </c>
      <c r="K100" s="325"/>
      <c r="L100" s="326"/>
    </row>
    <row r="101">
      <c r="A101" s="262" t="s">
        <v>118</v>
      </c>
      <c r="B101" s="261" t="s">
        <v>93</v>
      </c>
      <c r="C101" s="261" t="s">
        <v>255</v>
      </c>
      <c r="D101" s="259" t="s">
        <v>118</v>
      </c>
      <c r="E101" s="259" t="s">
        <v>53</v>
      </c>
      <c r="F101" s="270"/>
      <c r="G101" s="257" t="s">
        <v>118</v>
      </c>
      <c r="H101" s="257"/>
      <c r="I101" s="327"/>
      <c r="J101" s="325" t="s">
        <v>118</v>
      </c>
      <c r="K101" s="325"/>
      <c r="L101" s="326"/>
    </row>
    <row r="102">
      <c r="A102" s="262" t="s">
        <v>120</v>
      </c>
      <c r="B102" s="261" t="s">
        <v>16</v>
      </c>
      <c r="C102" s="223"/>
      <c r="D102" s="259" t="s">
        <v>120</v>
      </c>
      <c r="E102" s="259" t="s">
        <v>53</v>
      </c>
      <c r="F102" s="270"/>
      <c r="G102" s="257" t="s">
        <v>120</v>
      </c>
      <c r="H102" s="257"/>
      <c r="I102" s="327"/>
      <c r="J102" s="325" t="s">
        <v>120</v>
      </c>
      <c r="K102" s="325"/>
      <c r="L102" s="326"/>
    </row>
    <row r="103">
      <c r="A103" s="262" t="s">
        <v>122</v>
      </c>
      <c r="B103" s="261" t="s">
        <v>52</v>
      </c>
      <c r="C103" s="223"/>
      <c r="D103" s="259" t="s">
        <v>122</v>
      </c>
      <c r="E103" s="259" t="s">
        <v>25</v>
      </c>
      <c r="F103" s="259"/>
      <c r="G103" s="257" t="s">
        <v>122</v>
      </c>
      <c r="H103" s="257"/>
      <c r="I103" s="327"/>
      <c r="J103" s="325" t="s">
        <v>122</v>
      </c>
      <c r="K103" s="325"/>
      <c r="L103" s="326"/>
    </row>
    <row r="104">
      <c r="A104" s="261" t="s">
        <v>124</v>
      </c>
      <c r="B104" s="261" t="s">
        <v>77</v>
      </c>
      <c r="C104" s="290"/>
      <c r="D104" s="260" t="s">
        <v>124</v>
      </c>
      <c r="E104" s="259" t="s">
        <v>16</v>
      </c>
      <c r="F104" s="259"/>
      <c r="G104" s="258" t="s">
        <v>124</v>
      </c>
      <c r="H104" s="257"/>
      <c r="I104" s="257"/>
      <c r="J104" s="324" t="s">
        <v>124</v>
      </c>
      <c r="K104" s="325"/>
      <c r="L104" s="326"/>
    </row>
    <row r="105">
      <c r="A105" s="262" t="s">
        <v>94</v>
      </c>
      <c r="B105" s="261" t="s">
        <v>35</v>
      </c>
      <c r="C105" s="261" t="s">
        <v>255</v>
      </c>
      <c r="D105" s="259" t="s">
        <v>94</v>
      </c>
      <c r="E105" s="259" t="s">
        <v>77</v>
      </c>
      <c r="F105" s="270"/>
      <c r="G105" s="257" t="s">
        <v>94</v>
      </c>
      <c r="H105" s="257"/>
      <c r="I105" s="327"/>
      <c r="J105" s="325" t="s">
        <v>94</v>
      </c>
      <c r="K105" s="325"/>
      <c r="L105" s="326"/>
    </row>
    <row r="106">
      <c r="A106" s="262" t="s">
        <v>125</v>
      </c>
      <c r="B106" s="261" t="s">
        <v>47</v>
      </c>
      <c r="C106" s="261" t="s">
        <v>255</v>
      </c>
      <c r="D106" s="259" t="s">
        <v>125</v>
      </c>
      <c r="E106" s="259" t="s">
        <v>47</v>
      </c>
      <c r="F106" s="259"/>
      <c r="G106" s="257" t="s">
        <v>125</v>
      </c>
      <c r="H106" s="257"/>
      <c r="I106" s="257"/>
      <c r="J106" s="325" t="s">
        <v>125</v>
      </c>
      <c r="K106" s="325"/>
      <c r="L106" s="325"/>
    </row>
    <row r="107">
      <c r="A107" s="262" t="s">
        <v>126</v>
      </c>
      <c r="B107" s="261" t="s">
        <v>79</v>
      </c>
      <c r="C107" s="223"/>
      <c r="D107" s="259" t="s">
        <v>126</v>
      </c>
      <c r="E107" s="259" t="s">
        <v>27</v>
      </c>
      <c r="F107" s="259"/>
      <c r="G107" s="257" t="s">
        <v>126</v>
      </c>
      <c r="H107" s="257"/>
      <c r="I107" s="257"/>
      <c r="J107" s="325" t="s">
        <v>126</v>
      </c>
      <c r="K107" s="325"/>
      <c r="L107" s="326"/>
    </row>
    <row r="108">
      <c r="A108" s="262" t="s">
        <v>83</v>
      </c>
      <c r="B108" s="261" t="s">
        <v>27</v>
      </c>
      <c r="C108" s="223"/>
      <c r="D108" s="259" t="s">
        <v>83</v>
      </c>
      <c r="E108" s="259" t="s">
        <v>25</v>
      </c>
      <c r="F108" s="259"/>
      <c r="G108" s="257" t="s">
        <v>83</v>
      </c>
      <c r="H108" s="257"/>
      <c r="I108" s="257"/>
      <c r="J108" s="325" t="s">
        <v>83</v>
      </c>
      <c r="K108" s="325"/>
      <c r="L108" s="326"/>
    </row>
    <row r="109">
      <c r="A109" s="262"/>
      <c r="B109" s="328"/>
      <c r="C109" s="328"/>
      <c r="D109" s="259"/>
      <c r="E109" s="270"/>
      <c r="F109" s="270"/>
      <c r="G109" s="257"/>
      <c r="H109" s="327"/>
      <c r="I109" s="327"/>
      <c r="J109" s="325"/>
      <c r="K109" s="326"/>
      <c r="L109" s="326"/>
    </row>
    <row r="110">
      <c r="A110" s="262" t="s">
        <v>129</v>
      </c>
      <c r="B110" s="261" t="s">
        <v>40</v>
      </c>
      <c r="C110" s="223"/>
      <c r="D110" s="259" t="s">
        <v>129</v>
      </c>
      <c r="E110" s="259" t="s">
        <v>79</v>
      </c>
      <c r="F110" s="259"/>
      <c r="G110" s="257" t="s">
        <v>129</v>
      </c>
      <c r="H110" s="257"/>
      <c r="I110" s="257"/>
      <c r="J110" s="243" t="s">
        <v>129</v>
      </c>
      <c r="K110" s="243"/>
      <c r="L110" s="247"/>
    </row>
    <row r="111">
      <c r="A111" s="262" t="s">
        <v>131</v>
      </c>
      <c r="B111" s="261" t="s">
        <v>53</v>
      </c>
      <c r="C111" s="328"/>
      <c r="D111" s="259" t="s">
        <v>131</v>
      </c>
      <c r="E111" s="259" t="s">
        <v>40</v>
      </c>
      <c r="F111" s="270"/>
      <c r="G111" s="257" t="s">
        <v>131</v>
      </c>
      <c r="H111" s="257"/>
      <c r="I111" s="257"/>
      <c r="J111" s="243" t="s">
        <v>131</v>
      </c>
      <c r="K111" s="243"/>
      <c r="L111" s="247"/>
    </row>
    <row r="112">
      <c r="A112" s="243" t="s">
        <v>273</v>
      </c>
      <c r="B112" s="255"/>
      <c r="C112" s="280"/>
      <c r="D112" s="255" t="s">
        <v>277</v>
      </c>
      <c r="E112" s="255"/>
      <c r="F112" s="280"/>
      <c r="G112" s="255" t="s">
        <v>277</v>
      </c>
      <c r="H112" s="255"/>
      <c r="I112" s="280"/>
      <c r="J112" s="255" t="s">
        <v>277</v>
      </c>
      <c r="K112" s="255" t="s">
        <v>276</v>
      </c>
      <c r="L112" s="280"/>
    </row>
    <row r="113">
      <c r="A113" s="255" t="s">
        <v>60</v>
      </c>
      <c r="B113" s="255" t="s">
        <v>25</v>
      </c>
      <c r="C113" s="255" t="s">
        <v>255</v>
      </c>
      <c r="D113" s="255" t="s">
        <v>60</v>
      </c>
      <c r="E113" s="255"/>
      <c r="F113" s="255"/>
      <c r="G113" s="255" t="s">
        <v>60</v>
      </c>
      <c r="H113" s="255"/>
      <c r="I113" s="280"/>
      <c r="J113" s="255" t="s">
        <v>60</v>
      </c>
      <c r="K113" s="280"/>
      <c r="L113" s="280"/>
    </row>
    <row r="114">
      <c r="A114" s="255" t="s">
        <v>132</v>
      </c>
      <c r="B114" s="255" t="s">
        <v>95</v>
      </c>
      <c r="C114" s="255" t="s">
        <v>255</v>
      </c>
      <c r="D114" s="255" t="s">
        <v>132</v>
      </c>
      <c r="E114" s="255"/>
      <c r="F114" s="255"/>
      <c r="G114" s="255" t="s">
        <v>132</v>
      </c>
      <c r="H114" s="255"/>
      <c r="I114" s="255"/>
      <c r="J114" s="255" t="s">
        <v>132</v>
      </c>
      <c r="K114" s="280"/>
      <c r="L114" s="280"/>
    </row>
    <row r="115">
      <c r="A115" s="255" t="s">
        <v>64</v>
      </c>
      <c r="B115" s="255"/>
      <c r="C115" s="329"/>
      <c r="D115" s="255" t="s">
        <v>64</v>
      </c>
      <c r="E115" s="255"/>
      <c r="F115" s="307"/>
      <c r="G115" s="255" t="s">
        <v>64</v>
      </c>
      <c r="H115" s="255"/>
      <c r="I115" s="306"/>
      <c r="J115" s="255" t="s">
        <v>64</v>
      </c>
      <c r="K115" s="280"/>
      <c r="L115" s="306"/>
    </row>
    <row r="116">
      <c r="A116" s="255" t="s">
        <v>133</v>
      </c>
      <c r="B116" s="255"/>
      <c r="C116" s="305"/>
      <c r="D116" s="255" t="s">
        <v>133</v>
      </c>
      <c r="E116" s="255"/>
      <c r="F116" s="307"/>
      <c r="G116" s="255" t="s">
        <v>133</v>
      </c>
      <c r="H116" s="255"/>
      <c r="I116" s="306"/>
      <c r="J116" s="255" t="s">
        <v>133</v>
      </c>
      <c r="K116" s="280"/>
      <c r="L116" s="306"/>
    </row>
    <row r="117">
      <c r="A117" s="255" t="s">
        <v>70</v>
      </c>
      <c r="B117" s="255" t="s">
        <v>53</v>
      </c>
      <c r="C117" s="255" t="s">
        <v>255</v>
      </c>
      <c r="D117" s="255" t="s">
        <v>70</v>
      </c>
      <c r="E117" s="255"/>
      <c r="F117" s="307"/>
      <c r="G117" s="255" t="s">
        <v>70</v>
      </c>
      <c r="H117" s="255"/>
      <c r="I117" s="307"/>
      <c r="J117" s="255" t="s">
        <v>70</v>
      </c>
      <c r="K117" s="280"/>
      <c r="L117" s="306"/>
    </row>
    <row r="118">
      <c r="A118" s="255" t="s">
        <v>72</v>
      </c>
      <c r="B118" s="255" t="s">
        <v>79</v>
      </c>
      <c r="C118" s="305"/>
      <c r="D118" s="255" t="s">
        <v>72</v>
      </c>
      <c r="E118" s="255"/>
      <c r="F118" s="306"/>
      <c r="G118" s="255" t="s">
        <v>72</v>
      </c>
      <c r="H118" s="308"/>
      <c r="I118" s="309"/>
      <c r="J118" s="255" t="s">
        <v>72</v>
      </c>
      <c r="K118" s="304"/>
      <c r="L118" s="304"/>
    </row>
  </sheetData>
  <drawing r:id="rId1"/>
  <tableParts count="12"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14.88"/>
    <col customWidth="1" min="3" max="3" width="9.88"/>
    <col customWidth="1" min="6" max="6" width="13.88"/>
  </cols>
  <sheetData>
    <row r="1">
      <c r="A1" s="330"/>
      <c r="B1" s="331">
        <v>45139.0</v>
      </c>
      <c r="H1" s="331">
        <v>45139.0</v>
      </c>
    </row>
    <row r="2">
      <c r="A2" s="73"/>
      <c r="B2" s="73" t="s">
        <v>163</v>
      </c>
      <c r="C2" s="73" t="s">
        <v>52</v>
      </c>
      <c r="E2" s="73">
        <v>15.0</v>
      </c>
      <c r="F2" s="311">
        <v>45152.0</v>
      </c>
      <c r="I2" s="332" t="s">
        <v>329</v>
      </c>
      <c r="J2" s="332" t="s">
        <v>155</v>
      </c>
      <c r="K2" s="332" t="s">
        <v>330</v>
      </c>
      <c r="N2" s="232"/>
    </row>
    <row r="3">
      <c r="A3" s="73"/>
      <c r="B3" s="73" t="s">
        <v>175</v>
      </c>
      <c r="C3" s="73" t="s">
        <v>331</v>
      </c>
      <c r="E3" s="73">
        <v>15.0</v>
      </c>
      <c r="F3" s="311">
        <v>45152.0</v>
      </c>
      <c r="H3" s="232" t="s">
        <v>332</v>
      </c>
      <c r="I3" s="333">
        <f>SUMIF(C2:C72,H3,E2:E72)</f>
        <v>30</v>
      </c>
      <c r="J3" s="334">
        <f>SUMIF(D2:D72,H3,E2:E72)</f>
        <v>0</v>
      </c>
      <c r="K3" s="334">
        <f t="shared" ref="K3:K20" si="1">J3-I3</f>
        <v>-30</v>
      </c>
      <c r="L3" s="73" t="s">
        <v>333</v>
      </c>
      <c r="M3" s="232"/>
    </row>
    <row r="4">
      <c r="A4" s="73"/>
      <c r="B4" s="73" t="s">
        <v>159</v>
      </c>
      <c r="C4" s="73" t="s">
        <v>332</v>
      </c>
      <c r="D4" s="73" t="s">
        <v>334</v>
      </c>
      <c r="E4" s="73">
        <v>5.0</v>
      </c>
      <c r="F4" s="311">
        <v>45152.0</v>
      </c>
      <c r="H4" s="73" t="s">
        <v>335</v>
      </c>
      <c r="I4" s="335">
        <f>SUMIF(C2:C72,H4,E2:E72)</f>
        <v>0</v>
      </c>
      <c r="J4" s="334">
        <f>SUMIF(D2:D72,H4,E2:E72)</f>
        <v>5</v>
      </c>
      <c r="K4" s="334">
        <f t="shared" si="1"/>
        <v>5</v>
      </c>
      <c r="L4" s="73" t="s">
        <v>333</v>
      </c>
      <c r="M4" s="232"/>
    </row>
    <row r="5">
      <c r="A5" s="73"/>
      <c r="B5" s="73" t="s">
        <v>159</v>
      </c>
      <c r="C5" s="73" t="s">
        <v>332</v>
      </c>
      <c r="D5" s="73" t="s">
        <v>334</v>
      </c>
      <c r="E5" s="73">
        <v>5.0</v>
      </c>
      <c r="F5" s="311">
        <v>45152.0</v>
      </c>
      <c r="H5" s="322" t="s">
        <v>336</v>
      </c>
      <c r="I5" s="333">
        <f>SUMIF(C2:C72,H5,E2:E72)</f>
        <v>5</v>
      </c>
      <c r="J5" s="334">
        <f>SUMIF(D2:D72,H5,E2:E72)</f>
        <v>0</v>
      </c>
      <c r="K5" s="323">
        <f t="shared" si="1"/>
        <v>-5</v>
      </c>
      <c r="M5" s="232"/>
    </row>
    <row r="6">
      <c r="A6" s="73"/>
      <c r="B6" s="73" t="s">
        <v>159</v>
      </c>
      <c r="C6" s="73" t="s">
        <v>336</v>
      </c>
      <c r="D6" s="73" t="s">
        <v>334</v>
      </c>
      <c r="E6" s="73">
        <v>5.0</v>
      </c>
      <c r="F6" s="311">
        <v>45152.0</v>
      </c>
      <c r="H6" s="73" t="s">
        <v>337</v>
      </c>
      <c r="I6" s="335">
        <f>SUMIF(C2:C72,H6,E2:E72)</f>
        <v>0</v>
      </c>
      <c r="J6" s="334">
        <f>SUMIF(D2:D72,H6,E2:E72)</f>
        <v>0</v>
      </c>
      <c r="K6" s="334">
        <f t="shared" si="1"/>
        <v>0</v>
      </c>
      <c r="L6" s="73" t="s">
        <v>333</v>
      </c>
    </row>
    <row r="7">
      <c r="A7" s="73"/>
      <c r="B7" s="73" t="s">
        <v>159</v>
      </c>
      <c r="C7" s="73" t="s">
        <v>338</v>
      </c>
      <c r="D7" s="73" t="s">
        <v>95</v>
      </c>
      <c r="E7" s="73">
        <v>5.0</v>
      </c>
      <c r="F7" s="311">
        <v>45152.0</v>
      </c>
      <c r="H7" s="322" t="s">
        <v>130</v>
      </c>
      <c r="I7" s="333">
        <f>SUMIF(C2:C72,H7,E2:E72)</f>
        <v>15</v>
      </c>
      <c r="J7" s="334">
        <f>SUMIF(D2:D72,H7,E2:E72)</f>
        <v>0</v>
      </c>
      <c r="K7" s="334">
        <f t="shared" si="1"/>
        <v>-15</v>
      </c>
      <c r="M7" s="232"/>
    </row>
    <row r="8">
      <c r="A8" s="73"/>
      <c r="B8" s="73" t="s">
        <v>159</v>
      </c>
      <c r="C8" s="73" t="s">
        <v>331</v>
      </c>
      <c r="D8" s="73" t="s">
        <v>95</v>
      </c>
      <c r="E8" s="73">
        <v>5.0</v>
      </c>
      <c r="F8" s="311">
        <v>45152.0</v>
      </c>
      <c r="H8" s="322" t="s">
        <v>52</v>
      </c>
      <c r="I8" s="333">
        <f>SUMIF(C2:C72,H8,E2:E72)</f>
        <v>100</v>
      </c>
      <c r="J8" s="334">
        <f>SUMIF(D2:D72,H8,E2:E72)</f>
        <v>0</v>
      </c>
      <c r="K8" s="334">
        <f t="shared" si="1"/>
        <v>-100</v>
      </c>
      <c r="L8" s="73"/>
      <c r="M8" s="232"/>
    </row>
    <row r="9">
      <c r="A9" s="73"/>
      <c r="B9" s="73" t="s">
        <v>159</v>
      </c>
      <c r="C9" s="73" t="s">
        <v>40</v>
      </c>
      <c r="D9" s="73" t="s">
        <v>335</v>
      </c>
      <c r="E9" s="73">
        <v>5.0</v>
      </c>
      <c r="F9" s="311">
        <v>45152.0</v>
      </c>
      <c r="H9" s="322" t="s">
        <v>16</v>
      </c>
      <c r="I9" s="333">
        <f>SUMIF(C2:C72,H9,E2:E72)</f>
        <v>65</v>
      </c>
      <c r="J9" s="334">
        <f>SUMIF(D2:D72,H9,E2:E72)</f>
        <v>0</v>
      </c>
      <c r="K9" s="334">
        <f t="shared" si="1"/>
        <v>-65</v>
      </c>
      <c r="N9" s="232"/>
    </row>
    <row r="10">
      <c r="A10" s="73"/>
      <c r="B10" s="73" t="s">
        <v>159</v>
      </c>
      <c r="C10" s="73" t="s">
        <v>130</v>
      </c>
      <c r="D10" s="73" t="s">
        <v>339</v>
      </c>
      <c r="E10" s="73">
        <v>5.0</v>
      </c>
      <c r="F10" s="311">
        <v>45152.0</v>
      </c>
      <c r="H10" s="73" t="s">
        <v>334</v>
      </c>
      <c r="I10" s="333">
        <f>SUMIF(C2:C72,H10,E2:E72)</f>
        <v>0</v>
      </c>
      <c r="J10" s="334">
        <f>SUMIF(D2:D72,H10,E2:E72)</f>
        <v>35</v>
      </c>
      <c r="K10" s="334">
        <f t="shared" si="1"/>
        <v>35</v>
      </c>
      <c r="L10" s="73" t="s">
        <v>333</v>
      </c>
      <c r="M10" s="73"/>
      <c r="N10" s="232"/>
    </row>
    <row r="11">
      <c r="A11" s="73"/>
      <c r="B11" s="73" t="s">
        <v>159</v>
      </c>
      <c r="C11" s="73" t="s">
        <v>332</v>
      </c>
      <c r="D11" s="73" t="s">
        <v>334</v>
      </c>
      <c r="E11" s="73">
        <v>5.0</v>
      </c>
      <c r="F11" s="311">
        <v>45152.0</v>
      </c>
      <c r="H11" s="322" t="s">
        <v>79</v>
      </c>
      <c r="I11" s="333">
        <f>SUMIF(C2:C72,H11,E2:E72)</f>
        <v>90</v>
      </c>
      <c r="J11" s="334">
        <f>SUMIF(D2:D72,H11,E2:E72)</f>
        <v>0</v>
      </c>
      <c r="K11" s="334">
        <f t="shared" si="1"/>
        <v>-90</v>
      </c>
      <c r="N11" s="232"/>
    </row>
    <row r="12">
      <c r="A12" s="73"/>
      <c r="B12" s="73" t="s">
        <v>159</v>
      </c>
      <c r="C12" s="73" t="s">
        <v>130</v>
      </c>
      <c r="D12" s="73" t="s">
        <v>334</v>
      </c>
      <c r="E12" s="73">
        <v>5.0</v>
      </c>
      <c r="F12" s="311">
        <v>45152.0</v>
      </c>
      <c r="H12" s="73" t="s">
        <v>339</v>
      </c>
      <c r="I12" s="333">
        <f>SUMIF(C2:C72,H12,E2:E72)</f>
        <v>0</v>
      </c>
      <c r="J12" s="334">
        <f>SUMIF(D2:D72,H12,E2:E72)</f>
        <v>5</v>
      </c>
      <c r="K12" s="334">
        <f t="shared" si="1"/>
        <v>5</v>
      </c>
      <c r="L12" s="73" t="s">
        <v>333</v>
      </c>
      <c r="M12" s="232"/>
    </row>
    <row r="13">
      <c r="A13" s="73"/>
      <c r="B13" s="73" t="s">
        <v>159</v>
      </c>
      <c r="C13" s="73" t="s">
        <v>52</v>
      </c>
      <c r="D13" s="73" t="s">
        <v>334</v>
      </c>
      <c r="E13" s="73">
        <v>5.0</v>
      </c>
      <c r="F13" s="311">
        <v>45152.0</v>
      </c>
      <c r="H13" s="322" t="s">
        <v>30</v>
      </c>
      <c r="I13" s="333">
        <f>SUMIF(C2:C72,H13,E2:E72)</f>
        <v>0</v>
      </c>
      <c r="J13" s="334">
        <f>SUMIF(D2:D72,H13,E2:E72)</f>
        <v>0</v>
      </c>
      <c r="K13" s="334">
        <f t="shared" si="1"/>
        <v>0</v>
      </c>
      <c r="M13" s="336"/>
      <c r="N13" s="337"/>
    </row>
    <row r="14">
      <c r="A14" s="73"/>
      <c r="B14" s="73" t="s">
        <v>159</v>
      </c>
      <c r="C14" s="73" t="s">
        <v>130</v>
      </c>
      <c r="D14" s="73" t="s">
        <v>334</v>
      </c>
      <c r="E14" s="73">
        <v>5.0</v>
      </c>
      <c r="F14" s="311">
        <v>45152.0</v>
      </c>
      <c r="H14" s="73" t="s">
        <v>340</v>
      </c>
      <c r="I14" s="333">
        <f>SUMIF(C2:C72,H14,E2:E72)</f>
        <v>0</v>
      </c>
      <c r="J14" s="334">
        <f>SUMIF(D2:D72,H14,E2:E72)</f>
        <v>5</v>
      </c>
      <c r="K14" s="334">
        <f t="shared" si="1"/>
        <v>5</v>
      </c>
      <c r="L14" s="73" t="s">
        <v>333</v>
      </c>
      <c r="M14" s="338"/>
      <c r="N14" s="339"/>
    </row>
    <row r="15">
      <c r="A15" s="73"/>
      <c r="B15" s="73" t="s">
        <v>159</v>
      </c>
      <c r="C15" s="73" t="s">
        <v>338</v>
      </c>
      <c r="D15" s="73" t="s">
        <v>340</v>
      </c>
      <c r="E15" s="73">
        <v>5.0</v>
      </c>
      <c r="F15" s="311">
        <v>45152.0</v>
      </c>
      <c r="H15" s="322" t="s">
        <v>256</v>
      </c>
      <c r="I15" s="333">
        <f>SUMIF(C2:C72,H15,E2:E72)</f>
        <v>0</v>
      </c>
      <c r="J15" s="334">
        <f>SUMIF(D2:D72,H15,E2:E72)</f>
        <v>0</v>
      </c>
      <c r="K15" s="334">
        <f t="shared" si="1"/>
        <v>0</v>
      </c>
      <c r="M15" s="338"/>
      <c r="N15" s="340"/>
    </row>
    <row r="16">
      <c r="A16" s="73"/>
      <c r="B16" s="73" t="s">
        <v>118</v>
      </c>
      <c r="C16" s="73" t="s">
        <v>40</v>
      </c>
      <c r="E16" s="73">
        <v>15.0</v>
      </c>
      <c r="F16" s="311">
        <v>45152.0</v>
      </c>
      <c r="H16" s="73" t="s">
        <v>341</v>
      </c>
      <c r="I16" s="333">
        <f>SUMIF(C2:C72,H16,E2:E72)</f>
        <v>0</v>
      </c>
      <c r="J16" s="334">
        <f>SUMIF(D2:D72,H16,E2:E72)</f>
        <v>0</v>
      </c>
      <c r="K16" s="334">
        <f t="shared" si="1"/>
        <v>0</v>
      </c>
      <c r="L16" s="73" t="s">
        <v>333</v>
      </c>
      <c r="M16" s="338"/>
      <c r="N16" s="340"/>
    </row>
    <row r="17">
      <c r="A17" s="73"/>
      <c r="B17" s="73" t="s">
        <v>124</v>
      </c>
      <c r="C17" s="73" t="s">
        <v>79</v>
      </c>
      <c r="E17" s="73">
        <v>15.0</v>
      </c>
      <c r="F17" s="311">
        <v>45152.0</v>
      </c>
      <c r="H17" s="322" t="s">
        <v>95</v>
      </c>
      <c r="I17" s="333">
        <f>SUMIF(C2:C72,H17,E2:E72)</f>
        <v>0</v>
      </c>
      <c r="J17" s="223">
        <v>45.0</v>
      </c>
      <c r="K17" s="334">
        <f t="shared" si="1"/>
        <v>45</v>
      </c>
      <c r="M17" s="336"/>
      <c r="N17" s="339"/>
    </row>
    <row r="18">
      <c r="A18" s="73"/>
      <c r="B18" s="73" t="s">
        <v>342</v>
      </c>
      <c r="C18" s="73" t="s">
        <v>52</v>
      </c>
      <c r="E18" s="73">
        <v>15.0</v>
      </c>
      <c r="F18" s="311">
        <v>45152.0</v>
      </c>
      <c r="H18" s="73" t="s">
        <v>338</v>
      </c>
      <c r="I18" s="333">
        <f>SUMIF(C2:C72,H18,E2:E72)</f>
        <v>10</v>
      </c>
      <c r="J18" s="334">
        <f>SUMIF(D2:D72,H18,E2:E72)</f>
        <v>0</v>
      </c>
      <c r="K18" s="334">
        <f t="shared" si="1"/>
        <v>-10</v>
      </c>
      <c r="L18" s="73" t="s">
        <v>333</v>
      </c>
      <c r="M18" s="338"/>
      <c r="N18" s="339"/>
    </row>
    <row r="19">
      <c r="A19" s="73"/>
      <c r="B19" s="73" t="s">
        <v>343</v>
      </c>
      <c r="C19" s="73" t="s">
        <v>331</v>
      </c>
      <c r="E19" s="73">
        <v>15.0</v>
      </c>
      <c r="F19" s="311">
        <v>45152.0</v>
      </c>
      <c r="H19" s="73" t="s">
        <v>331</v>
      </c>
      <c r="I19" s="333">
        <f>SUMIF(C2:C72,H19,E2:E72)</f>
        <v>35</v>
      </c>
      <c r="J19" s="334">
        <f>SUMIF(D2:D72,H19,E2:E72)</f>
        <v>0</v>
      </c>
      <c r="K19" s="334">
        <f t="shared" si="1"/>
        <v>-35</v>
      </c>
      <c r="L19" s="73" t="s">
        <v>333</v>
      </c>
      <c r="M19" s="338"/>
      <c r="N19" s="339"/>
    </row>
    <row r="20">
      <c r="A20" s="73"/>
      <c r="B20" s="73" t="s">
        <v>267</v>
      </c>
      <c r="C20" s="73" t="s">
        <v>332</v>
      </c>
      <c r="E20" s="73">
        <v>15.0</v>
      </c>
      <c r="F20" s="311">
        <v>45152.0</v>
      </c>
      <c r="H20" s="322" t="s">
        <v>40</v>
      </c>
      <c r="I20" s="341">
        <f>SUMIF(C2:C72,H20,E2:E72)</f>
        <v>50</v>
      </c>
      <c r="J20" s="341">
        <f>SUMIF(D2:D72,H20,E2:E72)</f>
        <v>0</v>
      </c>
      <c r="K20" s="342">
        <f t="shared" si="1"/>
        <v>-50</v>
      </c>
      <c r="M20" s="336"/>
      <c r="N20" s="343"/>
      <c r="O20" s="341"/>
      <c r="P20" s="342"/>
    </row>
    <row r="21">
      <c r="C21" s="73" t="s">
        <v>344</v>
      </c>
      <c r="D21" s="73" t="s">
        <v>95</v>
      </c>
      <c r="E21" s="73">
        <v>35.0</v>
      </c>
      <c r="F21" s="73" t="s">
        <v>345</v>
      </c>
      <c r="H21" s="344" t="s">
        <v>346</v>
      </c>
      <c r="K21" s="345">
        <f>-SUM(K3:K20)</f>
        <v>305</v>
      </c>
      <c r="M21" s="336"/>
      <c r="N21" s="337"/>
    </row>
    <row r="22">
      <c r="M22" s="336"/>
      <c r="N22" s="346"/>
    </row>
    <row r="23">
      <c r="A23" s="347"/>
      <c r="B23" s="347">
        <v>45170.0</v>
      </c>
      <c r="H23" s="347">
        <v>45170.0</v>
      </c>
      <c r="M23" s="336"/>
      <c r="N23" s="340"/>
    </row>
    <row r="24">
      <c r="A24" s="348"/>
      <c r="B24" s="348" t="s">
        <v>17</v>
      </c>
      <c r="C24" s="349" t="s">
        <v>347</v>
      </c>
      <c r="D24" s="349" t="s">
        <v>348</v>
      </c>
      <c r="E24" s="349" t="s">
        <v>349</v>
      </c>
      <c r="F24" s="349" t="s">
        <v>350</v>
      </c>
      <c r="I24" s="332" t="s">
        <v>329</v>
      </c>
      <c r="J24" s="332" t="s">
        <v>155</v>
      </c>
      <c r="K24" s="332" t="s">
        <v>330</v>
      </c>
      <c r="M24" s="336"/>
      <c r="N24" s="346"/>
    </row>
    <row r="25">
      <c r="A25" s="73"/>
      <c r="B25" s="73" t="s">
        <v>124</v>
      </c>
      <c r="C25" s="73" t="s">
        <v>16</v>
      </c>
      <c r="D25" s="73" t="s">
        <v>24</v>
      </c>
      <c r="E25" s="73">
        <v>15.0</v>
      </c>
      <c r="F25" s="311">
        <v>45187.0</v>
      </c>
      <c r="H25" s="350" t="s">
        <v>95</v>
      </c>
      <c r="I25" s="333">
        <f>SUMIF(C24:C78,H25,E24:E78)</f>
        <v>0</v>
      </c>
      <c r="J25" s="334">
        <f>SUMIF(D24:D78,H25,E24:E78)</f>
        <v>0</v>
      </c>
      <c r="K25" s="334">
        <f t="shared" ref="K25:K42" si="2">J25-I25</f>
        <v>0</v>
      </c>
      <c r="M25" s="336"/>
      <c r="N25" s="337"/>
    </row>
    <row r="26">
      <c r="A26" s="73"/>
      <c r="B26" s="73" t="s">
        <v>351</v>
      </c>
      <c r="C26" s="73" t="s">
        <v>79</v>
      </c>
      <c r="D26" s="73" t="s">
        <v>47</v>
      </c>
      <c r="E26" s="232">
        <v>15.0</v>
      </c>
      <c r="F26" s="311">
        <v>45188.0</v>
      </c>
      <c r="H26" s="350" t="s">
        <v>30</v>
      </c>
      <c r="I26" s="351">
        <f>SUMIF(C24:C78,H26,E24:E78)</f>
        <v>0</v>
      </c>
      <c r="J26" s="334">
        <f>SUMIF(D24:D78,H26,E24:E78)</f>
        <v>0</v>
      </c>
      <c r="K26" s="334">
        <f t="shared" si="2"/>
        <v>0</v>
      </c>
      <c r="M26" s="336"/>
      <c r="N26" s="339"/>
    </row>
    <row r="27">
      <c r="A27" s="73"/>
      <c r="B27" s="73" t="s">
        <v>352</v>
      </c>
      <c r="C27" s="73" t="s">
        <v>52</v>
      </c>
      <c r="D27" s="73" t="s">
        <v>47</v>
      </c>
      <c r="E27" s="232">
        <v>15.0</v>
      </c>
      <c r="F27" s="311">
        <v>45188.0</v>
      </c>
      <c r="H27" s="350" t="s">
        <v>99</v>
      </c>
      <c r="I27" s="333">
        <f>SUMIF(C24:C78,H27,E24:E78)</f>
        <v>0</v>
      </c>
      <c r="J27" s="334">
        <f>SUMIF(D24:D78,H27,E24:E78)</f>
        <v>0</v>
      </c>
      <c r="K27" s="334">
        <f t="shared" si="2"/>
        <v>0</v>
      </c>
      <c r="M27" s="232"/>
    </row>
    <row r="28">
      <c r="A28" s="352"/>
      <c r="B28" s="352" t="s">
        <v>129</v>
      </c>
      <c r="C28" s="352" t="s">
        <v>256</v>
      </c>
      <c r="D28" s="352" t="s">
        <v>344</v>
      </c>
      <c r="E28" s="353" t="s">
        <v>344</v>
      </c>
      <c r="F28" s="352" t="s">
        <v>344</v>
      </c>
      <c r="H28" s="350" t="s">
        <v>53</v>
      </c>
      <c r="I28" s="335">
        <f>SUMIF(C24:C78,H28,E24:E78)</f>
        <v>0</v>
      </c>
      <c r="J28" s="334">
        <f>SUMIF(D24:D78,H28,E24:E78)</f>
        <v>75</v>
      </c>
      <c r="K28" s="334">
        <f t="shared" si="2"/>
        <v>75</v>
      </c>
      <c r="M28" s="232"/>
    </row>
    <row r="29">
      <c r="A29" s="73"/>
      <c r="B29" s="73" t="s">
        <v>126</v>
      </c>
      <c r="C29" s="73" t="s">
        <v>35</v>
      </c>
      <c r="D29" s="73" t="s">
        <v>24</v>
      </c>
      <c r="E29" s="232">
        <v>5.0</v>
      </c>
      <c r="F29" s="311">
        <v>45193.0</v>
      </c>
      <c r="H29" s="350" t="s">
        <v>130</v>
      </c>
      <c r="I29" s="354">
        <f>SUMIF(C24:C78,H29,E24:E78)</f>
        <v>0</v>
      </c>
      <c r="J29" s="334">
        <f>SUMIF(D24:D78,H29,E24:E78)</f>
        <v>0</v>
      </c>
      <c r="K29" s="334">
        <f t="shared" si="2"/>
        <v>0</v>
      </c>
      <c r="M29" s="232"/>
    </row>
    <row r="30">
      <c r="A30" s="73"/>
      <c r="B30" s="73" t="s">
        <v>351</v>
      </c>
      <c r="C30" s="73" t="s">
        <v>353</v>
      </c>
      <c r="D30" s="73" t="s">
        <v>53</v>
      </c>
      <c r="E30" s="232">
        <v>15.0</v>
      </c>
      <c r="F30" s="311">
        <v>45195.0</v>
      </c>
      <c r="H30" s="350" t="s">
        <v>25</v>
      </c>
      <c r="I30" s="333">
        <f>SUMIF(C24:C78,H30,E24:E78)</f>
        <v>0</v>
      </c>
      <c r="J30" s="334">
        <f>SUMIF(D24:D78,H30,E24:E78)</f>
        <v>5</v>
      </c>
      <c r="K30" s="334">
        <f t="shared" si="2"/>
        <v>5</v>
      </c>
    </row>
    <row r="31">
      <c r="A31" s="352"/>
      <c r="B31" s="352" t="s">
        <v>272</v>
      </c>
      <c r="C31" s="352" t="s">
        <v>354</v>
      </c>
      <c r="D31" s="352" t="s">
        <v>344</v>
      </c>
      <c r="E31" s="353" t="s">
        <v>344</v>
      </c>
      <c r="F31" s="355">
        <v>45195.0</v>
      </c>
      <c r="H31" s="350" t="s">
        <v>317</v>
      </c>
      <c r="I31" s="333">
        <f>SUMIF(C24:C78,H31,E24:E78)</f>
        <v>10</v>
      </c>
      <c r="J31" s="334">
        <f>SUMIF(D24:D78,H31,E24:E78)</f>
        <v>0</v>
      </c>
      <c r="K31" s="334">
        <f t="shared" si="2"/>
        <v>-10</v>
      </c>
    </row>
    <row r="32">
      <c r="A32" s="73"/>
      <c r="B32" s="73" t="s">
        <v>122</v>
      </c>
      <c r="C32" s="73" t="s">
        <v>79</v>
      </c>
      <c r="D32" s="73" t="s">
        <v>47</v>
      </c>
      <c r="E32" s="232">
        <v>15.0</v>
      </c>
      <c r="F32" s="311">
        <v>45195.0</v>
      </c>
      <c r="H32" s="350" t="s">
        <v>15</v>
      </c>
      <c r="I32" s="333">
        <f>SUMIF(C29:C78,H32,E29:E78)</f>
        <v>5</v>
      </c>
      <c r="J32" s="334">
        <f>SUMIF(D29:D78,H32,E29:E78)</f>
        <v>0</v>
      </c>
      <c r="K32" s="334">
        <f t="shared" si="2"/>
        <v>-5</v>
      </c>
    </row>
    <row r="33">
      <c r="A33" s="73"/>
      <c r="B33" s="73" t="s">
        <v>227</v>
      </c>
      <c r="C33" s="73" t="s">
        <v>79</v>
      </c>
      <c r="D33" s="73" t="s">
        <v>47</v>
      </c>
      <c r="E33" s="232">
        <v>15.0</v>
      </c>
      <c r="F33" s="311">
        <v>45195.0</v>
      </c>
      <c r="H33" s="350" t="s">
        <v>47</v>
      </c>
      <c r="I33" s="333">
        <f>SUMIF(C24:C78,H33,E24:E78)</f>
        <v>5</v>
      </c>
      <c r="J33" s="334">
        <f>SUMIF(D24:D78,H33,E24:E78)</f>
        <v>100</v>
      </c>
      <c r="K33" s="334">
        <f t="shared" si="2"/>
        <v>95</v>
      </c>
    </row>
    <row r="34">
      <c r="A34" s="352"/>
      <c r="B34" s="352" t="s">
        <v>159</v>
      </c>
      <c r="C34" s="352" t="s">
        <v>35</v>
      </c>
      <c r="D34" s="352" t="s">
        <v>344</v>
      </c>
      <c r="E34" s="352" t="s">
        <v>344</v>
      </c>
      <c r="F34" s="355">
        <v>45195.0</v>
      </c>
      <c r="H34" s="350" t="s">
        <v>16</v>
      </c>
      <c r="I34" s="335">
        <v>15.0</v>
      </c>
      <c r="J34" s="334">
        <f>SUMIF(D24:D78,H34,E24:E78)</f>
        <v>0</v>
      </c>
      <c r="K34" s="334">
        <f t="shared" si="2"/>
        <v>-15</v>
      </c>
    </row>
    <row r="35">
      <c r="A35" s="352"/>
      <c r="B35" s="352" t="s">
        <v>159</v>
      </c>
      <c r="C35" s="352" t="s">
        <v>53</v>
      </c>
      <c r="D35" s="352" t="s">
        <v>344</v>
      </c>
      <c r="E35" s="352" t="s">
        <v>344</v>
      </c>
      <c r="F35" s="355">
        <v>45195.0</v>
      </c>
      <c r="H35" s="350" t="s">
        <v>79</v>
      </c>
      <c r="I35" s="333">
        <f>SUMIF(C24:C78,H35,E24:E78)</f>
        <v>75</v>
      </c>
      <c r="J35" s="334">
        <f>SUMIF(D24:D78,H35,E24:E78)</f>
        <v>0</v>
      </c>
      <c r="K35" s="334">
        <f t="shared" si="2"/>
        <v>-75</v>
      </c>
    </row>
    <row r="36">
      <c r="A36" s="352"/>
      <c r="B36" s="352" t="s">
        <v>159</v>
      </c>
      <c r="C36" s="352" t="s">
        <v>33</v>
      </c>
      <c r="D36" s="352" t="s">
        <v>344</v>
      </c>
      <c r="E36" s="352" t="s">
        <v>344</v>
      </c>
      <c r="F36" s="355">
        <v>45195.0</v>
      </c>
      <c r="H36" s="350" t="s">
        <v>27</v>
      </c>
      <c r="I36" s="333">
        <f>SUMIF(C24:C78,H36,E24:E78)</f>
        <v>0</v>
      </c>
      <c r="J36" s="334">
        <f>SUMIF(D24:D78,H36,E24:E78)</f>
        <v>0</v>
      </c>
      <c r="K36" s="334">
        <f t="shared" si="2"/>
        <v>0</v>
      </c>
    </row>
    <row r="37">
      <c r="A37" s="352"/>
      <c r="B37" s="352" t="s">
        <v>159</v>
      </c>
      <c r="C37" s="352" t="s">
        <v>99</v>
      </c>
      <c r="D37" s="352" t="s">
        <v>344</v>
      </c>
      <c r="E37" s="352" t="s">
        <v>344</v>
      </c>
      <c r="F37" s="355">
        <v>45195.0</v>
      </c>
      <c r="H37" s="350" t="s">
        <v>77</v>
      </c>
      <c r="I37" s="333">
        <f>SUMIF(C24:C78,H37,E24:E78)</f>
        <v>5</v>
      </c>
      <c r="J37" s="334">
        <f>SUMIF(D24:D78,H37,E24:E78)</f>
        <v>0</v>
      </c>
      <c r="K37" s="334">
        <f t="shared" si="2"/>
        <v>-5</v>
      </c>
    </row>
    <row r="38">
      <c r="A38" s="352"/>
      <c r="B38" s="352" t="s">
        <v>159</v>
      </c>
      <c r="C38" s="352" t="s">
        <v>77</v>
      </c>
      <c r="D38" s="352" t="s">
        <v>344</v>
      </c>
      <c r="E38" s="352" t="s">
        <v>344</v>
      </c>
      <c r="F38" s="355">
        <v>45195.0</v>
      </c>
      <c r="H38" s="350" t="s">
        <v>256</v>
      </c>
      <c r="I38" s="333">
        <f>SUMIF(C24:C78,H38,E24:E78)</f>
        <v>0</v>
      </c>
      <c r="J38" s="334">
        <f>SUMIF(D24:D78,H38,E24:E78)</f>
        <v>0</v>
      </c>
      <c r="K38" s="334">
        <f t="shared" si="2"/>
        <v>0</v>
      </c>
    </row>
    <row r="39">
      <c r="A39" s="73"/>
      <c r="B39" s="73" t="s">
        <v>159</v>
      </c>
      <c r="C39" s="73" t="s">
        <v>47</v>
      </c>
      <c r="E39" s="73">
        <v>5.0</v>
      </c>
      <c r="F39" s="311">
        <v>45192.0</v>
      </c>
      <c r="H39" s="350" t="s">
        <v>33</v>
      </c>
      <c r="I39" s="333">
        <f>SUMIF(C24:C78,H39,E24:E78)</f>
        <v>0</v>
      </c>
      <c r="J39" s="334">
        <f>SUMIF(D24:D78,H39,E24:E78)</f>
        <v>0</v>
      </c>
      <c r="K39" s="334">
        <f t="shared" si="2"/>
        <v>0</v>
      </c>
    </row>
    <row r="40">
      <c r="H40" s="350" t="s">
        <v>40</v>
      </c>
      <c r="I40" s="333">
        <f>SUMIF(C24:C78,H40,E24:E78)</f>
        <v>30</v>
      </c>
      <c r="J40" s="334">
        <f>SUMIF(D24:D78,H40,E24:E78)</f>
        <v>0</v>
      </c>
      <c r="K40" s="334">
        <f t="shared" si="2"/>
        <v>-30</v>
      </c>
    </row>
    <row r="41">
      <c r="H41" s="350" t="s">
        <v>52</v>
      </c>
      <c r="I41" s="333">
        <f>SUMIF(C24:C78,H41,E24:E78)</f>
        <v>80</v>
      </c>
      <c r="J41" s="334">
        <f>SUMIF(D24:D78,H41,E24:E78)</f>
        <v>0</v>
      </c>
      <c r="K41" s="334">
        <f t="shared" si="2"/>
        <v>-80</v>
      </c>
    </row>
    <row r="42">
      <c r="H42" s="350" t="s">
        <v>35</v>
      </c>
      <c r="I42" s="356">
        <f>SUMIF(C24:C78,H42,E24:E78)</f>
        <v>20</v>
      </c>
      <c r="J42" s="356">
        <f>SUMIF(D24:D78,H42,E24:E78)</f>
        <v>15</v>
      </c>
      <c r="K42" s="356">
        <f t="shared" si="2"/>
        <v>-5</v>
      </c>
    </row>
    <row r="43">
      <c r="G43" s="237"/>
      <c r="H43" s="344" t="s">
        <v>346</v>
      </c>
      <c r="K43" s="345">
        <f>-SUM(K25:K42)</f>
        <v>50</v>
      </c>
    </row>
    <row r="44">
      <c r="A44" s="357"/>
      <c r="B44" s="357"/>
      <c r="C44" s="258" t="s">
        <v>355</v>
      </c>
      <c r="D44" s="258">
        <v>2023.0</v>
      </c>
      <c r="E44" s="357"/>
      <c r="F44" s="357"/>
      <c r="G44" s="237"/>
    </row>
    <row r="45">
      <c r="A45" s="348"/>
      <c r="B45" s="348" t="s">
        <v>17</v>
      </c>
      <c r="C45" s="349" t="s">
        <v>347</v>
      </c>
      <c r="D45" s="349" t="s">
        <v>348</v>
      </c>
      <c r="E45" s="349" t="s">
        <v>349</v>
      </c>
      <c r="F45" s="348" t="s">
        <v>356</v>
      </c>
      <c r="G45" s="358"/>
      <c r="H45" s="359">
        <v>45200.0</v>
      </c>
      <c r="L45" s="237"/>
    </row>
    <row r="46">
      <c r="A46" s="232"/>
      <c r="B46" s="232" t="s">
        <v>357</v>
      </c>
      <c r="C46" s="360" t="s">
        <v>313</v>
      </c>
      <c r="D46" s="361"/>
      <c r="E46" s="360"/>
      <c r="F46" s="73" t="s">
        <v>358</v>
      </c>
      <c r="G46" s="232"/>
      <c r="I46" s="332" t="s">
        <v>329</v>
      </c>
      <c r="J46" s="332" t="s">
        <v>155</v>
      </c>
      <c r="K46" s="332" t="s">
        <v>330</v>
      </c>
    </row>
    <row r="47">
      <c r="A47" s="232"/>
      <c r="B47" s="232" t="s">
        <v>357</v>
      </c>
      <c r="C47" s="360" t="s">
        <v>313</v>
      </c>
      <c r="D47" s="361"/>
      <c r="E47" s="360"/>
      <c r="F47" s="73" t="s">
        <v>358</v>
      </c>
      <c r="G47" s="232"/>
      <c r="H47" s="350" t="s">
        <v>95</v>
      </c>
      <c r="I47" s="333">
        <f>SUMIF(C45:C95,H47,E45:E95)</f>
        <v>0</v>
      </c>
      <c r="J47" s="334">
        <f>SUMIF(D45:D95,H47,E45:E95)</f>
        <v>0</v>
      </c>
      <c r="K47" s="334">
        <f t="shared" ref="K47:K52" si="3">J47-I47</f>
        <v>0</v>
      </c>
    </row>
    <row r="48">
      <c r="A48" s="232"/>
      <c r="B48" s="232" t="s">
        <v>357</v>
      </c>
      <c r="C48" s="360" t="s">
        <v>313</v>
      </c>
      <c r="D48" s="361"/>
      <c r="E48" s="360"/>
      <c r="F48" s="73" t="s">
        <v>358</v>
      </c>
      <c r="G48" s="232"/>
      <c r="H48" s="350" t="s">
        <v>30</v>
      </c>
      <c r="I48" s="351">
        <v>5.0</v>
      </c>
      <c r="J48" s="334">
        <f>SUMIF(D45:D95,H48,E45:E95)</f>
        <v>15</v>
      </c>
      <c r="K48" s="334">
        <f t="shared" si="3"/>
        <v>10</v>
      </c>
    </row>
    <row r="49">
      <c r="A49" s="232"/>
      <c r="B49" s="232" t="s">
        <v>357</v>
      </c>
      <c r="C49" s="362" t="s">
        <v>313</v>
      </c>
      <c r="D49" s="258" t="s">
        <v>24</v>
      </c>
      <c r="E49" s="362">
        <v>5.0</v>
      </c>
      <c r="F49" s="73" t="s">
        <v>358</v>
      </c>
      <c r="G49" s="232"/>
      <c r="H49" s="350" t="s">
        <v>99</v>
      </c>
      <c r="I49" s="335">
        <v>5.0</v>
      </c>
      <c r="J49" s="334">
        <f>SUMIF(D45:D95,H49,E45:E95)</f>
        <v>0</v>
      </c>
      <c r="K49" s="334">
        <f t="shared" si="3"/>
        <v>-5</v>
      </c>
    </row>
    <row r="50">
      <c r="A50" s="232"/>
      <c r="B50" s="232" t="s">
        <v>83</v>
      </c>
      <c r="C50" s="362" t="s">
        <v>313</v>
      </c>
      <c r="D50" s="258" t="s">
        <v>359</v>
      </c>
      <c r="E50" s="362">
        <v>15.0</v>
      </c>
      <c r="F50" s="73" t="s">
        <v>360</v>
      </c>
      <c r="G50" s="232"/>
      <c r="H50" s="350" t="s">
        <v>53</v>
      </c>
      <c r="I50" s="335">
        <f>SUMIF(C45:C95,H50,E45:E95)</f>
        <v>0</v>
      </c>
      <c r="J50" s="334">
        <f>SUMIF(D45:D95,H50,E45:E95)</f>
        <v>60</v>
      </c>
      <c r="K50" s="334">
        <f t="shared" si="3"/>
        <v>60</v>
      </c>
    </row>
    <row r="51">
      <c r="A51" s="232"/>
      <c r="B51" s="232" t="s">
        <v>118</v>
      </c>
      <c r="C51" s="362" t="s">
        <v>79</v>
      </c>
      <c r="D51" s="258" t="s">
        <v>24</v>
      </c>
      <c r="E51" s="362">
        <v>15.0</v>
      </c>
      <c r="G51" s="232"/>
      <c r="H51" s="350" t="s">
        <v>130</v>
      </c>
      <c r="I51" s="354">
        <f>SUMIF(C45:C95,H51,E45:E95)</f>
        <v>0</v>
      </c>
      <c r="J51" s="334">
        <f>SUMIF(D45:D95,H51,E45:E95)</f>
        <v>0</v>
      </c>
      <c r="K51" s="334">
        <f t="shared" si="3"/>
        <v>0</v>
      </c>
    </row>
    <row r="52">
      <c r="A52" s="232"/>
      <c r="B52" s="232" t="s">
        <v>94</v>
      </c>
      <c r="C52" s="362" t="s">
        <v>79</v>
      </c>
      <c r="D52" s="258" t="s">
        <v>24</v>
      </c>
      <c r="E52" s="362">
        <v>15.0</v>
      </c>
      <c r="F52" s="73"/>
      <c r="G52" s="232"/>
      <c r="H52" s="350" t="s">
        <v>25</v>
      </c>
      <c r="I52" s="333">
        <f>SUMIF(C45:C95,H52,E45:E95)</f>
        <v>0</v>
      </c>
      <c r="J52" s="334">
        <f>SUMIF(D45:D95,H52,E45:E95)</f>
        <v>5</v>
      </c>
      <c r="K52" s="334">
        <f t="shared" si="3"/>
        <v>5</v>
      </c>
    </row>
    <row r="53">
      <c r="A53" s="232"/>
      <c r="B53" s="232" t="s">
        <v>357</v>
      </c>
      <c r="C53" s="363" t="s">
        <v>52</v>
      </c>
      <c r="D53" s="258" t="s">
        <v>24</v>
      </c>
      <c r="E53" s="363">
        <v>5.0</v>
      </c>
      <c r="F53" s="73" t="s">
        <v>358</v>
      </c>
      <c r="G53" s="232"/>
      <c r="H53" s="350"/>
      <c r="I53" s="333"/>
    </row>
    <row r="54">
      <c r="A54" s="232"/>
      <c r="B54" s="232" t="s">
        <v>357</v>
      </c>
      <c r="C54" s="363" t="s">
        <v>52</v>
      </c>
      <c r="D54" s="258" t="s">
        <v>24</v>
      </c>
      <c r="E54" s="363">
        <v>5.0</v>
      </c>
      <c r="F54" s="73" t="s">
        <v>358</v>
      </c>
      <c r="G54" s="232"/>
      <c r="H54" s="350" t="s">
        <v>317</v>
      </c>
      <c r="I54" s="333">
        <f>SUMIF(C45:C95,H54,E45:E95)</f>
        <v>10</v>
      </c>
      <c r="J54" s="334">
        <f>SUMIF(D45:D95,H54,E45:E95)</f>
        <v>0</v>
      </c>
      <c r="K54" s="334">
        <f t="shared" ref="K54:K63" si="4">J54-I54</f>
        <v>-10</v>
      </c>
    </row>
    <row r="55">
      <c r="A55" s="232"/>
      <c r="B55" s="232" t="s">
        <v>357</v>
      </c>
      <c r="C55" s="363" t="s">
        <v>52</v>
      </c>
      <c r="D55" s="258" t="s">
        <v>24</v>
      </c>
      <c r="E55" s="363">
        <v>5.0</v>
      </c>
      <c r="F55" s="73" t="s">
        <v>358</v>
      </c>
      <c r="G55" s="232"/>
      <c r="H55" s="350" t="s">
        <v>15</v>
      </c>
      <c r="I55" s="335">
        <v>15.0</v>
      </c>
      <c r="J55" s="334">
        <f>SUMIF(D50:D95,H55,E50:E95)</f>
        <v>0</v>
      </c>
      <c r="K55" s="334">
        <f t="shared" si="4"/>
        <v>-15</v>
      </c>
    </row>
    <row r="56">
      <c r="A56" s="232"/>
      <c r="B56" s="232" t="s">
        <v>357</v>
      </c>
      <c r="C56" s="363" t="s">
        <v>52</v>
      </c>
      <c r="D56" s="258" t="s">
        <v>24</v>
      </c>
      <c r="E56" s="363">
        <v>5.0</v>
      </c>
      <c r="F56" s="73" t="s">
        <v>358</v>
      </c>
      <c r="G56" s="232"/>
      <c r="H56" s="350" t="s">
        <v>47</v>
      </c>
      <c r="I56" s="333">
        <f>SUMIF(C45:C95,H56,E45:E95)</f>
        <v>0</v>
      </c>
      <c r="J56" s="334">
        <f>SUMIF(D45:D95,H56,E45:E95)</f>
        <v>85</v>
      </c>
      <c r="K56" s="334">
        <f t="shared" si="4"/>
        <v>85</v>
      </c>
    </row>
    <row r="57">
      <c r="A57" s="232"/>
      <c r="B57" s="232" t="s">
        <v>361</v>
      </c>
      <c r="C57" s="363" t="s">
        <v>52</v>
      </c>
      <c r="D57" s="364" t="s">
        <v>53</v>
      </c>
      <c r="E57" s="363">
        <v>15.0</v>
      </c>
      <c r="G57" s="232"/>
      <c r="H57" s="350" t="s">
        <v>16</v>
      </c>
      <c r="I57" s="335">
        <v>65.0</v>
      </c>
      <c r="J57" s="334">
        <f>SUMIF(D45:D95,H57,E45:E95)</f>
        <v>0</v>
      </c>
      <c r="K57" s="334">
        <f t="shared" si="4"/>
        <v>-65</v>
      </c>
    </row>
    <row r="58">
      <c r="A58" s="232"/>
      <c r="B58" s="232" t="s">
        <v>120</v>
      </c>
      <c r="C58" s="363" t="s">
        <v>52</v>
      </c>
      <c r="D58" s="364" t="s">
        <v>53</v>
      </c>
      <c r="E58" s="363">
        <v>15.0</v>
      </c>
      <c r="F58" s="73" t="s">
        <v>360</v>
      </c>
      <c r="G58" s="232"/>
      <c r="H58" s="350" t="s">
        <v>79</v>
      </c>
      <c r="I58" s="335">
        <v>50.0</v>
      </c>
      <c r="J58" s="334">
        <f>SUMIF(D45:D95,H58,E45:E95)</f>
        <v>0</v>
      </c>
      <c r="K58" s="334">
        <f t="shared" si="4"/>
        <v>-50</v>
      </c>
    </row>
    <row r="59">
      <c r="A59" s="232"/>
      <c r="B59" s="232" t="s">
        <v>361</v>
      </c>
      <c r="C59" s="365" t="s">
        <v>16</v>
      </c>
      <c r="D59" s="364" t="s">
        <v>53</v>
      </c>
      <c r="E59" s="365">
        <v>15.0</v>
      </c>
      <c r="F59" s="73" t="s">
        <v>360</v>
      </c>
      <c r="G59" s="232"/>
      <c r="H59" s="350" t="s">
        <v>27</v>
      </c>
      <c r="I59" s="333">
        <f>SUMIF(C45:C95,H59,E45:E95)</f>
        <v>0</v>
      </c>
      <c r="J59" s="334">
        <f>SUMIF(D45:D95,H59,E45:E95)</f>
        <v>0</v>
      </c>
      <c r="K59" s="334">
        <f t="shared" si="4"/>
        <v>0</v>
      </c>
    </row>
    <row r="60">
      <c r="A60" s="232"/>
      <c r="B60" s="232" t="s">
        <v>131</v>
      </c>
      <c r="C60" s="365" t="s">
        <v>353</v>
      </c>
      <c r="D60" s="364" t="s">
        <v>53</v>
      </c>
      <c r="E60" s="365">
        <v>15.0</v>
      </c>
      <c r="F60" s="73" t="s">
        <v>360</v>
      </c>
      <c r="G60" s="232"/>
      <c r="H60" s="350" t="s">
        <v>77</v>
      </c>
      <c r="I60" s="333">
        <f>SUMIF(C45:C95,H60,E45:E95)</f>
        <v>15</v>
      </c>
      <c r="J60" s="334">
        <f>SUMIF(D45:D95,H60,E45:E95)</f>
        <v>0</v>
      </c>
      <c r="K60" s="334">
        <f t="shared" si="4"/>
        <v>-15</v>
      </c>
    </row>
    <row r="61">
      <c r="A61" s="232"/>
      <c r="B61" s="232" t="s">
        <v>357</v>
      </c>
      <c r="C61" s="365" t="s">
        <v>16</v>
      </c>
      <c r="D61" s="287" t="s">
        <v>25</v>
      </c>
      <c r="E61" s="365">
        <v>5.0</v>
      </c>
      <c r="G61" s="232"/>
      <c r="H61" s="350" t="s">
        <v>256</v>
      </c>
      <c r="I61" s="333">
        <f>SUMIF(C45:C95,H61,E45:E95)</f>
        <v>0</v>
      </c>
      <c r="J61" s="334">
        <f>SUMIF(D45:D95,H61,E45:E95)</f>
        <v>0</v>
      </c>
      <c r="K61" s="334">
        <f t="shared" si="4"/>
        <v>0</v>
      </c>
    </row>
    <row r="62">
      <c r="A62" s="232"/>
      <c r="B62" s="232" t="s">
        <v>277</v>
      </c>
      <c r="C62" s="365" t="s">
        <v>16</v>
      </c>
      <c r="D62" s="366" t="s">
        <v>47</v>
      </c>
      <c r="E62" s="365">
        <v>15.0</v>
      </c>
      <c r="F62" s="73" t="s">
        <v>362</v>
      </c>
      <c r="G62" s="232"/>
      <c r="H62" s="350" t="s">
        <v>33</v>
      </c>
      <c r="I62" s="333">
        <f>SUMIF(C45:C95,H62,E45:E95)</f>
        <v>0</v>
      </c>
      <c r="J62" s="334">
        <f>SUMIF(D45:D95,H62,E45:E95)</f>
        <v>0</v>
      </c>
      <c r="K62" s="334">
        <f t="shared" si="4"/>
        <v>0</v>
      </c>
    </row>
    <row r="63">
      <c r="A63" s="232"/>
      <c r="B63" s="232" t="s">
        <v>273</v>
      </c>
      <c r="C63" s="365" t="s">
        <v>16</v>
      </c>
      <c r="D63" s="366" t="s">
        <v>47</v>
      </c>
      <c r="E63" s="365">
        <v>15.0</v>
      </c>
      <c r="F63" s="73" t="s">
        <v>362</v>
      </c>
      <c r="G63" s="232"/>
      <c r="H63" s="350" t="s">
        <v>40</v>
      </c>
      <c r="I63" s="333">
        <f>SUMIF(C45:C95,H63,E45:E95)</f>
        <v>30</v>
      </c>
      <c r="J63" s="334">
        <f>SUMIF(D45:D95,H63,E45:E95)</f>
        <v>0</v>
      </c>
      <c r="K63" s="334">
        <f t="shared" si="4"/>
        <v>-30</v>
      </c>
    </row>
    <row r="64">
      <c r="A64" s="232"/>
      <c r="B64" s="232" t="s">
        <v>357</v>
      </c>
      <c r="C64" s="367" t="s">
        <v>316</v>
      </c>
      <c r="D64" s="366" t="s">
        <v>47</v>
      </c>
      <c r="E64" s="367">
        <v>5.0</v>
      </c>
      <c r="G64" s="232"/>
      <c r="H64" s="350"/>
      <c r="I64" s="333"/>
    </row>
    <row r="65">
      <c r="A65" s="232"/>
      <c r="B65" s="232" t="s">
        <v>357</v>
      </c>
      <c r="C65" s="258" t="s">
        <v>317</v>
      </c>
      <c r="D65" s="258" t="s">
        <v>24</v>
      </c>
      <c r="E65" s="258">
        <v>5.0</v>
      </c>
      <c r="G65" s="232"/>
      <c r="H65" s="350" t="s">
        <v>52</v>
      </c>
      <c r="I65" s="333">
        <f>SUMIF(C45:C95,H65,E45:E95)</f>
        <v>65</v>
      </c>
      <c r="J65" s="334">
        <f>SUMIF(D45:D95,H65,E45:E95)</f>
        <v>0</v>
      </c>
      <c r="K65" s="334">
        <f t="shared" ref="K65:K66" si="5">J65-I65</f>
        <v>-65</v>
      </c>
    </row>
    <row r="66">
      <c r="A66" s="232"/>
      <c r="B66" s="232" t="s">
        <v>357</v>
      </c>
      <c r="C66" s="322" t="s">
        <v>77</v>
      </c>
      <c r="D66" s="258" t="s">
        <v>24</v>
      </c>
      <c r="E66" s="322">
        <v>5.0</v>
      </c>
      <c r="G66" s="232"/>
      <c r="H66" s="350" t="s">
        <v>35</v>
      </c>
      <c r="I66" s="356">
        <f>SUMIF(C45:C95,H66,E45:E95)</f>
        <v>30</v>
      </c>
      <c r="J66" s="356">
        <f>SUMIF(D45:D95,H66,E45:E95)</f>
        <v>15</v>
      </c>
      <c r="K66" s="356">
        <f t="shared" si="5"/>
        <v>-15</v>
      </c>
    </row>
    <row r="67">
      <c r="A67" s="232"/>
      <c r="B67" s="232" t="s">
        <v>357</v>
      </c>
      <c r="C67" s="223" t="s">
        <v>363</v>
      </c>
      <c r="D67" s="258" t="s">
        <v>24</v>
      </c>
      <c r="E67" s="223">
        <v>5.0</v>
      </c>
      <c r="G67" s="232"/>
      <c r="H67" s="344" t="s">
        <v>346</v>
      </c>
      <c r="K67" s="345">
        <f>-SUM(K47:K66)</f>
        <v>110</v>
      </c>
    </row>
    <row r="68">
      <c r="A68" s="353"/>
      <c r="B68" s="353" t="s">
        <v>124</v>
      </c>
      <c r="C68" s="368" t="s">
        <v>35</v>
      </c>
      <c r="D68" s="361" t="s">
        <v>24</v>
      </c>
      <c r="E68" s="231"/>
      <c r="F68" s="73" t="s">
        <v>360</v>
      </c>
      <c r="G68" s="232"/>
      <c r="H68" s="237"/>
      <c r="I68" s="237"/>
      <c r="J68" s="237"/>
      <c r="K68" s="232"/>
    </row>
    <row r="69">
      <c r="A69" s="232"/>
      <c r="B69" s="232" t="s">
        <v>217</v>
      </c>
      <c r="C69" s="231" t="s">
        <v>35</v>
      </c>
      <c r="D69" s="258" t="s">
        <v>24</v>
      </c>
      <c r="E69" s="231">
        <v>15.0</v>
      </c>
      <c r="F69" s="73" t="s">
        <v>364</v>
      </c>
      <c r="G69" s="232"/>
      <c r="H69" s="237"/>
      <c r="I69" s="237"/>
      <c r="J69" s="237"/>
      <c r="K69" s="237"/>
    </row>
    <row r="70">
      <c r="A70" s="232"/>
      <c r="B70" s="232" t="s">
        <v>83</v>
      </c>
      <c r="C70" s="369" t="s">
        <v>40</v>
      </c>
      <c r="D70" s="258" t="s">
        <v>24</v>
      </c>
      <c r="E70" s="369">
        <v>15.0</v>
      </c>
      <c r="G70" s="232"/>
      <c r="H70" s="237"/>
      <c r="I70" s="237"/>
      <c r="J70" s="237"/>
      <c r="K70" s="237"/>
    </row>
    <row r="71">
      <c r="A71" s="232"/>
      <c r="B71" s="232" t="s">
        <v>126</v>
      </c>
      <c r="C71" s="369" t="s">
        <v>40</v>
      </c>
      <c r="D71" s="223" t="s">
        <v>24</v>
      </c>
      <c r="E71" s="369">
        <v>15.0</v>
      </c>
      <c r="F71" s="73" t="s">
        <v>360</v>
      </c>
      <c r="G71" s="232"/>
      <c r="H71" s="237"/>
      <c r="I71" s="237"/>
      <c r="J71" s="237"/>
      <c r="K71" s="237"/>
    </row>
    <row r="72">
      <c r="A72" s="353"/>
      <c r="B72" s="353" t="s">
        <v>122</v>
      </c>
      <c r="C72" s="370" t="s">
        <v>77</v>
      </c>
      <c r="D72" s="371" t="s">
        <v>344</v>
      </c>
      <c r="E72" s="370" t="s">
        <v>344</v>
      </c>
      <c r="F72" s="352" t="s">
        <v>360</v>
      </c>
      <c r="G72" s="232"/>
      <c r="H72" s="237"/>
      <c r="I72" s="243"/>
      <c r="J72" s="232"/>
      <c r="K72" s="247"/>
    </row>
    <row r="73">
      <c r="A73" s="232"/>
      <c r="B73" s="232" t="s">
        <v>217</v>
      </c>
      <c r="C73" s="225" t="s">
        <v>365</v>
      </c>
      <c r="D73" s="223" t="s">
        <v>35</v>
      </c>
      <c r="E73" s="225">
        <v>15.0</v>
      </c>
      <c r="F73" s="73" t="s">
        <v>360</v>
      </c>
      <c r="G73" s="232"/>
      <c r="H73" s="237"/>
      <c r="I73" s="243"/>
      <c r="J73" s="232"/>
      <c r="K73" s="247"/>
    </row>
    <row r="74">
      <c r="A74" s="73"/>
      <c r="B74" s="73" t="s">
        <v>366</v>
      </c>
      <c r="C74" s="73" t="s">
        <v>266</v>
      </c>
      <c r="D74" s="73"/>
      <c r="E74" s="73"/>
    </row>
    <row r="75">
      <c r="A75" s="232"/>
      <c r="B75" s="232" t="s">
        <v>357</v>
      </c>
      <c r="C75" s="232" t="s">
        <v>15</v>
      </c>
      <c r="D75" s="232" t="s">
        <v>47</v>
      </c>
      <c r="E75" s="232">
        <v>5.0</v>
      </c>
      <c r="F75" s="237"/>
      <c r="G75" s="237"/>
      <c r="H75" s="237"/>
      <c r="I75" s="237"/>
      <c r="J75" s="237"/>
      <c r="K75" s="237"/>
    </row>
    <row r="76">
      <c r="A76" s="232"/>
      <c r="B76" s="232" t="s">
        <v>357</v>
      </c>
      <c r="C76" s="232" t="s">
        <v>16</v>
      </c>
      <c r="D76" s="232" t="s">
        <v>24</v>
      </c>
      <c r="E76" s="232">
        <v>5.0</v>
      </c>
      <c r="F76" s="237"/>
      <c r="G76" s="237"/>
      <c r="H76" s="237"/>
      <c r="I76" s="237"/>
      <c r="J76" s="237"/>
      <c r="K76" s="237"/>
    </row>
    <row r="77">
      <c r="A77" s="232"/>
      <c r="B77" s="232" t="s">
        <v>159</v>
      </c>
      <c r="C77" s="243" t="s">
        <v>317</v>
      </c>
      <c r="D77" s="232" t="s">
        <v>24</v>
      </c>
      <c r="E77" s="243">
        <v>5.0</v>
      </c>
      <c r="F77" s="232"/>
      <c r="G77" s="243"/>
      <c r="H77" s="243"/>
      <c r="I77" s="243"/>
      <c r="J77" s="243"/>
      <c r="K77" s="243"/>
      <c r="L77" s="247"/>
    </row>
    <row r="78">
      <c r="A78" s="73"/>
      <c r="B78" s="73" t="s">
        <v>122</v>
      </c>
      <c r="C78" s="232" t="s">
        <v>52</v>
      </c>
      <c r="D78" s="232" t="s">
        <v>24</v>
      </c>
      <c r="E78" s="232">
        <v>15.0</v>
      </c>
      <c r="F78" s="232"/>
      <c r="G78" s="243"/>
      <c r="H78" s="243"/>
      <c r="I78" s="232"/>
      <c r="J78" s="243"/>
      <c r="K78" s="232"/>
      <c r="L78" s="248"/>
    </row>
    <row r="79">
      <c r="A79" s="73"/>
      <c r="B79" s="73" t="s">
        <v>361</v>
      </c>
      <c r="C79" s="243" t="s">
        <v>79</v>
      </c>
      <c r="D79" s="232" t="s">
        <v>24</v>
      </c>
      <c r="E79" s="232">
        <v>15.0</v>
      </c>
      <c r="F79" s="243"/>
      <c r="G79" s="243"/>
      <c r="H79" s="243"/>
      <c r="I79" s="243"/>
      <c r="J79" s="243"/>
      <c r="K79" s="232"/>
      <c r="L79" s="248"/>
    </row>
    <row r="80">
      <c r="C80" s="243"/>
      <c r="D80" s="232"/>
      <c r="E80" s="232"/>
      <c r="F80" s="243"/>
      <c r="G80" s="243"/>
      <c r="H80" s="243"/>
      <c r="I80" s="243"/>
      <c r="J80" s="243"/>
      <c r="K80" s="232"/>
      <c r="L80" s="248"/>
    </row>
    <row r="81">
      <c r="C81" s="243"/>
      <c r="D81" s="232"/>
      <c r="E81" s="243"/>
      <c r="F81" s="243"/>
      <c r="G81" s="243"/>
      <c r="H81" s="243"/>
      <c r="I81" s="243"/>
      <c r="J81" s="243"/>
      <c r="K81" s="232"/>
      <c r="L81" s="248"/>
    </row>
    <row r="82">
      <c r="C82" s="243"/>
      <c r="D82" s="232"/>
      <c r="E82" s="243"/>
      <c r="F82" s="243"/>
      <c r="G82" s="243"/>
      <c r="H82" s="243"/>
      <c r="I82" s="243"/>
      <c r="J82" s="243"/>
      <c r="K82" s="232"/>
      <c r="L82" s="372"/>
      <c r="Q82" s="373" t="s">
        <v>95</v>
      </c>
      <c r="R82" s="374" t="s">
        <v>33</v>
      </c>
      <c r="S82" s="374" t="s">
        <v>30</v>
      </c>
      <c r="T82" s="374" t="s">
        <v>130</v>
      </c>
      <c r="U82" s="374" t="s">
        <v>35</v>
      </c>
      <c r="V82" s="374" t="s">
        <v>40</v>
      </c>
      <c r="W82" s="374" t="s">
        <v>25</v>
      </c>
      <c r="X82" s="374" t="s">
        <v>52</v>
      </c>
      <c r="Y82" s="374" t="s">
        <v>317</v>
      </c>
      <c r="Z82" s="374" t="s">
        <v>99</v>
      </c>
      <c r="AA82" s="374" t="s">
        <v>27</v>
      </c>
      <c r="AB82" s="374" t="s">
        <v>47</v>
      </c>
      <c r="AC82" s="374" t="s">
        <v>77</v>
      </c>
      <c r="AD82" s="374" t="s">
        <v>367</v>
      </c>
      <c r="AE82" s="374" t="s">
        <v>44</v>
      </c>
      <c r="AF82" s="374" t="s">
        <v>256</v>
      </c>
      <c r="AG82" s="374" t="s">
        <v>53</v>
      </c>
      <c r="AH82" s="374" t="s">
        <v>16</v>
      </c>
    </row>
    <row r="83">
      <c r="A83" s="231"/>
      <c r="B83" s="231" t="s">
        <v>318</v>
      </c>
      <c r="C83" s="230"/>
      <c r="D83" s="231">
        <v>2023.0</v>
      </c>
      <c r="E83" s="375"/>
      <c r="F83" s="230"/>
      <c r="G83" s="247"/>
      <c r="H83" s="376">
        <v>45231.0</v>
      </c>
      <c r="L83" s="377"/>
      <c r="Q83" s="334">
        <f t="shared" ref="Q83:AH83" si="6">if($C83=Q$82,$E83,0)</f>
        <v>0</v>
      </c>
      <c r="R83" s="334">
        <f t="shared" si="6"/>
        <v>0</v>
      </c>
      <c r="S83" s="334">
        <f t="shared" si="6"/>
        <v>0</v>
      </c>
      <c r="T83" s="334">
        <f t="shared" si="6"/>
        <v>0</v>
      </c>
      <c r="U83" s="334">
        <f t="shared" si="6"/>
        <v>0</v>
      </c>
      <c r="V83" s="334">
        <f t="shared" si="6"/>
        <v>0</v>
      </c>
      <c r="W83" s="334">
        <f t="shared" si="6"/>
        <v>0</v>
      </c>
      <c r="X83" s="334">
        <f t="shared" si="6"/>
        <v>0</v>
      </c>
      <c r="Y83" s="334">
        <f t="shared" si="6"/>
        <v>0</v>
      </c>
      <c r="Z83" s="334">
        <f t="shared" si="6"/>
        <v>0</v>
      </c>
      <c r="AA83" s="334">
        <f t="shared" si="6"/>
        <v>0</v>
      </c>
      <c r="AB83" s="334">
        <f t="shared" si="6"/>
        <v>0</v>
      </c>
      <c r="AC83" s="334">
        <f t="shared" si="6"/>
        <v>0</v>
      </c>
      <c r="AD83" s="334">
        <f t="shared" si="6"/>
        <v>0</v>
      </c>
      <c r="AE83" s="334">
        <f t="shared" si="6"/>
        <v>0</v>
      </c>
      <c r="AF83" s="334">
        <f t="shared" si="6"/>
        <v>0</v>
      </c>
      <c r="AG83" s="334">
        <f t="shared" si="6"/>
        <v>0</v>
      </c>
      <c r="AH83" s="334">
        <f t="shared" si="6"/>
        <v>0</v>
      </c>
    </row>
    <row r="84">
      <c r="A84" s="348"/>
      <c r="B84" s="348" t="s">
        <v>17</v>
      </c>
      <c r="C84" s="349" t="s">
        <v>347</v>
      </c>
      <c r="D84" s="349" t="s">
        <v>348</v>
      </c>
      <c r="E84" s="349" t="s">
        <v>349</v>
      </c>
      <c r="F84" s="348" t="s">
        <v>356</v>
      </c>
      <c r="G84" s="378"/>
      <c r="I84" s="332" t="s">
        <v>329</v>
      </c>
      <c r="J84" s="332" t="s">
        <v>155</v>
      </c>
      <c r="K84" s="332" t="s">
        <v>330</v>
      </c>
      <c r="L84" s="377"/>
      <c r="Q84" s="334">
        <f t="shared" ref="Q84:AH84" si="7">if($C84=Q$82,$E84,0)</f>
        <v>0</v>
      </c>
      <c r="R84" s="334">
        <f t="shared" si="7"/>
        <v>0</v>
      </c>
      <c r="S84" s="334">
        <f t="shared" si="7"/>
        <v>0</v>
      </c>
      <c r="T84" s="334">
        <f t="shared" si="7"/>
        <v>0</v>
      </c>
      <c r="U84" s="334">
        <f t="shared" si="7"/>
        <v>0</v>
      </c>
      <c r="V84" s="334">
        <f t="shared" si="7"/>
        <v>0</v>
      </c>
      <c r="W84" s="334">
        <f t="shared" si="7"/>
        <v>0</v>
      </c>
      <c r="X84" s="334">
        <f t="shared" si="7"/>
        <v>0</v>
      </c>
      <c r="Y84" s="334">
        <f t="shared" si="7"/>
        <v>0</v>
      </c>
      <c r="Z84" s="334">
        <f t="shared" si="7"/>
        <v>0</v>
      </c>
      <c r="AA84" s="334">
        <f t="shared" si="7"/>
        <v>0</v>
      </c>
      <c r="AB84" s="334">
        <f t="shared" si="7"/>
        <v>0</v>
      </c>
      <c r="AC84" s="334">
        <f t="shared" si="7"/>
        <v>0</v>
      </c>
      <c r="AD84" s="334">
        <f t="shared" si="7"/>
        <v>0</v>
      </c>
      <c r="AE84" s="334">
        <f t="shared" si="7"/>
        <v>0</v>
      </c>
      <c r="AF84" s="334">
        <f t="shared" si="7"/>
        <v>0</v>
      </c>
      <c r="AG84" s="334">
        <f t="shared" si="7"/>
        <v>0</v>
      </c>
      <c r="AH84" s="334">
        <f t="shared" si="7"/>
        <v>0</v>
      </c>
    </row>
    <row r="85">
      <c r="A85" s="223"/>
      <c r="B85" s="223" t="s">
        <v>129</v>
      </c>
      <c r="C85" s="240" t="s">
        <v>79</v>
      </c>
      <c r="D85" s="329" t="s">
        <v>24</v>
      </c>
      <c r="E85" s="240">
        <v>15.0</v>
      </c>
      <c r="F85" s="240" t="s">
        <v>368</v>
      </c>
      <c r="G85" s="243" t="s">
        <v>369</v>
      </c>
      <c r="H85" s="350" t="s">
        <v>95</v>
      </c>
      <c r="I85" s="379">
        <f>SUMIF(C83:C110,H85,E83:E110)</f>
        <v>0</v>
      </c>
      <c r="J85" s="237">
        <f>SUMIF(D83:D110,H85,E83:E110)</f>
        <v>0</v>
      </c>
      <c r="K85" s="237">
        <f>J85-I85</f>
        <v>0</v>
      </c>
      <c r="L85" s="237"/>
      <c r="Q85" s="334">
        <f t="shared" ref="Q85:AH85" si="8">if($C85=Q$82,$E85,0)</f>
        <v>0</v>
      </c>
      <c r="R85" s="334">
        <f t="shared" si="8"/>
        <v>0</v>
      </c>
      <c r="S85" s="334">
        <f t="shared" si="8"/>
        <v>0</v>
      </c>
      <c r="T85" s="334">
        <f t="shared" si="8"/>
        <v>0</v>
      </c>
      <c r="U85" s="334">
        <f t="shared" si="8"/>
        <v>0</v>
      </c>
      <c r="V85" s="334">
        <f t="shared" si="8"/>
        <v>0</v>
      </c>
      <c r="W85" s="334">
        <f t="shared" si="8"/>
        <v>0</v>
      </c>
      <c r="X85" s="334">
        <f t="shared" si="8"/>
        <v>0</v>
      </c>
      <c r="Y85" s="334">
        <f t="shared" si="8"/>
        <v>0</v>
      </c>
      <c r="Z85" s="334">
        <f t="shared" si="8"/>
        <v>0</v>
      </c>
      <c r="AA85" s="334">
        <f t="shared" si="8"/>
        <v>0</v>
      </c>
      <c r="AB85" s="334">
        <f t="shared" si="8"/>
        <v>0</v>
      </c>
      <c r="AC85" s="334">
        <f t="shared" si="8"/>
        <v>0</v>
      </c>
      <c r="AD85" s="334">
        <f t="shared" si="8"/>
        <v>0</v>
      </c>
      <c r="AE85" s="334">
        <f t="shared" si="8"/>
        <v>0</v>
      </c>
      <c r="AF85" s="334">
        <f t="shared" si="8"/>
        <v>0</v>
      </c>
      <c r="AG85" s="334">
        <f t="shared" si="8"/>
        <v>0</v>
      </c>
      <c r="AH85" s="334">
        <f t="shared" si="8"/>
        <v>0</v>
      </c>
    </row>
    <row r="86">
      <c r="A86" s="223"/>
      <c r="B86" s="223" t="s">
        <v>199</v>
      </c>
      <c r="C86" s="223" t="s">
        <v>79</v>
      </c>
      <c r="D86" s="231" t="s">
        <v>47</v>
      </c>
      <c r="E86" s="223">
        <v>15.0</v>
      </c>
      <c r="F86" s="240"/>
      <c r="G86" s="232"/>
      <c r="H86" s="350" t="s">
        <v>30</v>
      </c>
      <c r="I86" s="380">
        <v>60.0</v>
      </c>
      <c r="J86" s="232">
        <v>15.0</v>
      </c>
      <c r="K86" s="232">
        <v>45.0</v>
      </c>
      <c r="L86" s="248"/>
      <c r="Q86" s="334">
        <f t="shared" ref="Q86:AH86" si="9">if($C86=Q$82,$E86,0)</f>
        <v>0</v>
      </c>
      <c r="R86" s="334">
        <f t="shared" si="9"/>
        <v>0</v>
      </c>
      <c r="S86" s="334">
        <f t="shared" si="9"/>
        <v>0</v>
      </c>
      <c r="T86" s="334">
        <f t="shared" si="9"/>
        <v>0</v>
      </c>
      <c r="U86" s="334">
        <f t="shared" si="9"/>
        <v>0</v>
      </c>
      <c r="V86" s="334">
        <f t="shared" si="9"/>
        <v>0</v>
      </c>
      <c r="W86" s="334">
        <f t="shared" si="9"/>
        <v>0</v>
      </c>
      <c r="X86" s="334">
        <f t="shared" si="9"/>
        <v>0</v>
      </c>
      <c r="Y86" s="334">
        <f t="shared" si="9"/>
        <v>0</v>
      </c>
      <c r="Z86" s="334">
        <f t="shared" si="9"/>
        <v>0</v>
      </c>
      <c r="AA86" s="334">
        <f t="shared" si="9"/>
        <v>0</v>
      </c>
      <c r="AB86" s="334">
        <f t="shared" si="9"/>
        <v>0</v>
      </c>
      <c r="AC86" s="334">
        <f t="shared" si="9"/>
        <v>0</v>
      </c>
      <c r="AD86" s="334">
        <f t="shared" si="9"/>
        <v>0</v>
      </c>
      <c r="AE86" s="334">
        <f t="shared" si="9"/>
        <v>0</v>
      </c>
      <c r="AF86" s="334">
        <f t="shared" si="9"/>
        <v>0</v>
      </c>
      <c r="AG86" s="334">
        <f t="shared" si="9"/>
        <v>0</v>
      </c>
      <c r="AH86" s="334">
        <f t="shared" si="9"/>
        <v>0</v>
      </c>
    </row>
    <row r="87">
      <c r="A87" s="223"/>
      <c r="B87" s="223" t="s">
        <v>120</v>
      </c>
      <c r="C87" s="240" t="s">
        <v>79</v>
      </c>
      <c r="D87" s="329" t="s">
        <v>24</v>
      </c>
      <c r="E87" s="240">
        <v>15.0</v>
      </c>
      <c r="F87" s="381">
        <v>45252.0</v>
      </c>
      <c r="G87" s="248"/>
      <c r="H87" s="350" t="s">
        <v>99</v>
      </c>
      <c r="I87" s="380">
        <v>15.0</v>
      </c>
      <c r="J87" s="237">
        <f>SUMIF(D83:D110,H87,E83:E110)</f>
        <v>0</v>
      </c>
      <c r="K87" s="232">
        <v>-15.0</v>
      </c>
      <c r="L87" s="248"/>
      <c r="Q87" s="334">
        <f t="shared" ref="Q87:AH87" si="10">if($C87=Q$82,$E87,0)</f>
        <v>0</v>
      </c>
      <c r="R87" s="334">
        <f t="shared" si="10"/>
        <v>0</v>
      </c>
      <c r="S87" s="334">
        <f t="shared" si="10"/>
        <v>0</v>
      </c>
      <c r="T87" s="334">
        <f t="shared" si="10"/>
        <v>0</v>
      </c>
      <c r="U87" s="334">
        <f t="shared" si="10"/>
        <v>0</v>
      </c>
      <c r="V87" s="334">
        <f t="shared" si="10"/>
        <v>0</v>
      </c>
      <c r="W87" s="334">
        <f t="shared" si="10"/>
        <v>0</v>
      </c>
      <c r="X87" s="334">
        <f t="shared" si="10"/>
        <v>0</v>
      </c>
      <c r="Y87" s="334">
        <f t="shared" si="10"/>
        <v>0</v>
      </c>
      <c r="Z87" s="334">
        <f t="shared" si="10"/>
        <v>0</v>
      </c>
      <c r="AA87" s="334">
        <f t="shared" si="10"/>
        <v>0</v>
      </c>
      <c r="AB87" s="334">
        <f t="shared" si="10"/>
        <v>0</v>
      </c>
      <c r="AC87" s="334">
        <f t="shared" si="10"/>
        <v>0</v>
      </c>
      <c r="AD87" s="334">
        <f t="shared" si="10"/>
        <v>0</v>
      </c>
      <c r="AE87" s="334">
        <f t="shared" si="10"/>
        <v>0</v>
      </c>
      <c r="AF87" s="334">
        <f t="shared" si="10"/>
        <v>0</v>
      </c>
      <c r="AG87" s="334">
        <f t="shared" si="10"/>
        <v>0</v>
      </c>
      <c r="AH87" s="334">
        <f t="shared" si="10"/>
        <v>0</v>
      </c>
    </row>
    <row r="88">
      <c r="A88" s="382"/>
      <c r="B88" s="382" t="s">
        <v>175</v>
      </c>
      <c r="C88" s="382" t="s">
        <v>353</v>
      </c>
      <c r="D88" s="382" t="s">
        <v>24</v>
      </c>
      <c r="E88" s="382">
        <v>15.0</v>
      </c>
      <c r="F88" s="274"/>
      <c r="G88" s="248"/>
      <c r="H88" s="350" t="s">
        <v>53</v>
      </c>
      <c r="I88" s="380">
        <v>0.0</v>
      </c>
      <c r="J88" s="232">
        <v>30.0</v>
      </c>
      <c r="K88" s="232">
        <v>30.0</v>
      </c>
      <c r="L88" s="232" t="s">
        <v>370</v>
      </c>
      <c r="N88" s="73" t="s">
        <v>371</v>
      </c>
      <c r="Q88" s="334">
        <f t="shared" ref="Q88:AH88" si="11">if($C88=Q$82,$E88,0)</f>
        <v>0</v>
      </c>
      <c r="R88" s="334">
        <f t="shared" si="11"/>
        <v>0</v>
      </c>
      <c r="S88" s="334">
        <f t="shared" si="11"/>
        <v>0</v>
      </c>
      <c r="T88" s="334">
        <f t="shared" si="11"/>
        <v>0</v>
      </c>
      <c r="U88" s="334">
        <f t="shared" si="11"/>
        <v>0</v>
      </c>
      <c r="V88" s="334">
        <f t="shared" si="11"/>
        <v>0</v>
      </c>
      <c r="W88" s="334">
        <f t="shared" si="11"/>
        <v>0</v>
      </c>
      <c r="X88" s="334">
        <f t="shared" si="11"/>
        <v>0</v>
      </c>
      <c r="Y88" s="334">
        <f t="shared" si="11"/>
        <v>0</v>
      </c>
      <c r="Z88" s="334">
        <f t="shared" si="11"/>
        <v>0</v>
      </c>
      <c r="AA88" s="334">
        <f t="shared" si="11"/>
        <v>0</v>
      </c>
      <c r="AB88" s="334">
        <f t="shared" si="11"/>
        <v>0</v>
      </c>
      <c r="AC88" s="334">
        <f t="shared" si="11"/>
        <v>0</v>
      </c>
      <c r="AD88" s="334">
        <f t="shared" si="11"/>
        <v>0</v>
      </c>
      <c r="AE88" s="334">
        <f t="shared" si="11"/>
        <v>0</v>
      </c>
      <c r="AF88" s="334">
        <f t="shared" si="11"/>
        <v>0</v>
      </c>
      <c r="AG88" s="334">
        <f t="shared" si="11"/>
        <v>0</v>
      </c>
      <c r="AH88" s="334">
        <f t="shared" si="11"/>
        <v>0</v>
      </c>
    </row>
    <row r="89">
      <c r="A89" s="382"/>
      <c r="B89" s="382" t="s">
        <v>94</v>
      </c>
      <c r="C89" s="382" t="s">
        <v>353</v>
      </c>
      <c r="D89" s="382" t="s">
        <v>24</v>
      </c>
      <c r="E89" s="382">
        <v>15.0</v>
      </c>
      <c r="F89" s="383">
        <v>45252.0</v>
      </c>
      <c r="G89" s="248"/>
      <c r="H89" s="350" t="s">
        <v>130</v>
      </c>
      <c r="I89" s="379">
        <f>SUMIF(C83:C110,H89,E83:E110)</f>
        <v>0</v>
      </c>
      <c r="J89" s="237">
        <f>SUMIF(D83:D110,H89,E83:E110)</f>
        <v>0</v>
      </c>
      <c r="K89" s="237">
        <f t="shared" ref="K89:K90" si="13">J89-I89</f>
        <v>0</v>
      </c>
      <c r="L89" s="237"/>
      <c r="Q89" s="334">
        <f t="shared" ref="Q89:AH89" si="12">if($C89=Q$82,$E89,0)</f>
        <v>0</v>
      </c>
      <c r="R89" s="334">
        <f t="shared" si="12"/>
        <v>0</v>
      </c>
      <c r="S89" s="334">
        <f t="shared" si="12"/>
        <v>0</v>
      </c>
      <c r="T89" s="334">
        <f t="shared" si="12"/>
        <v>0</v>
      </c>
      <c r="U89" s="334">
        <f t="shared" si="12"/>
        <v>0</v>
      </c>
      <c r="V89" s="334">
        <f t="shared" si="12"/>
        <v>0</v>
      </c>
      <c r="W89" s="334">
        <f t="shared" si="12"/>
        <v>0</v>
      </c>
      <c r="X89" s="334">
        <f t="shared" si="12"/>
        <v>0</v>
      </c>
      <c r="Y89" s="334">
        <f t="shared" si="12"/>
        <v>0</v>
      </c>
      <c r="Z89" s="334">
        <f t="shared" si="12"/>
        <v>0</v>
      </c>
      <c r="AA89" s="334">
        <f t="shared" si="12"/>
        <v>0</v>
      </c>
      <c r="AB89" s="334">
        <f t="shared" si="12"/>
        <v>0</v>
      </c>
      <c r="AC89" s="334">
        <f t="shared" si="12"/>
        <v>0</v>
      </c>
      <c r="AD89" s="334">
        <f t="shared" si="12"/>
        <v>0</v>
      </c>
      <c r="AE89" s="334">
        <f t="shared" si="12"/>
        <v>0</v>
      </c>
      <c r="AF89" s="334">
        <f t="shared" si="12"/>
        <v>0</v>
      </c>
      <c r="AG89" s="334">
        <f t="shared" si="12"/>
        <v>0</v>
      </c>
      <c r="AH89" s="334">
        <f t="shared" si="12"/>
        <v>0</v>
      </c>
    </row>
    <row r="90">
      <c r="A90" s="382"/>
      <c r="B90" s="382" t="s">
        <v>122</v>
      </c>
      <c r="C90" s="274" t="s">
        <v>16</v>
      </c>
      <c r="D90" s="275" t="s">
        <v>24</v>
      </c>
      <c r="E90" s="274">
        <v>15.0</v>
      </c>
      <c r="F90" s="274" t="s">
        <v>368</v>
      </c>
      <c r="G90" s="248"/>
      <c r="H90" s="350" t="s">
        <v>25</v>
      </c>
      <c r="I90" s="379">
        <f>SUMIF(C83:C110,H90,E83:E110)</f>
        <v>0</v>
      </c>
      <c r="J90" s="237">
        <f>SUMIF(D83:D110,H90,E83:E110)</f>
        <v>0</v>
      </c>
      <c r="K90" s="237">
        <f t="shared" si="13"/>
        <v>0</v>
      </c>
      <c r="L90" s="237"/>
      <c r="Q90" s="334">
        <f t="shared" ref="Q90:AH90" si="14">if($C90=Q$82,$E90,0)</f>
        <v>0</v>
      </c>
      <c r="R90" s="334">
        <f t="shared" si="14"/>
        <v>0</v>
      </c>
      <c r="S90" s="334">
        <f t="shared" si="14"/>
        <v>0</v>
      </c>
      <c r="T90" s="334">
        <f t="shared" si="14"/>
        <v>0</v>
      </c>
      <c r="U90" s="334">
        <f t="shared" si="14"/>
        <v>0</v>
      </c>
      <c r="V90" s="334">
        <f t="shared" si="14"/>
        <v>0</v>
      </c>
      <c r="W90" s="334">
        <f t="shared" si="14"/>
        <v>0</v>
      </c>
      <c r="X90" s="334">
        <f t="shared" si="14"/>
        <v>0</v>
      </c>
      <c r="Y90" s="334">
        <f t="shared" si="14"/>
        <v>0</v>
      </c>
      <c r="Z90" s="334">
        <f t="shared" si="14"/>
        <v>0</v>
      </c>
      <c r="AA90" s="334">
        <f t="shared" si="14"/>
        <v>0</v>
      </c>
      <c r="AB90" s="334">
        <f t="shared" si="14"/>
        <v>0</v>
      </c>
      <c r="AC90" s="334">
        <f t="shared" si="14"/>
        <v>0</v>
      </c>
      <c r="AD90" s="334">
        <f t="shared" si="14"/>
        <v>0</v>
      </c>
      <c r="AE90" s="334">
        <f t="shared" si="14"/>
        <v>0</v>
      </c>
      <c r="AF90" s="334">
        <f t="shared" si="14"/>
        <v>0</v>
      </c>
      <c r="AG90" s="334">
        <f t="shared" si="14"/>
        <v>0</v>
      </c>
      <c r="AH90" s="334">
        <f t="shared" si="14"/>
        <v>15</v>
      </c>
    </row>
    <row r="91">
      <c r="A91" s="384"/>
      <c r="B91" s="384" t="s">
        <v>122</v>
      </c>
      <c r="C91" s="384" t="s">
        <v>161</v>
      </c>
      <c r="D91" s="225" t="s">
        <v>30</v>
      </c>
      <c r="E91" s="384">
        <v>15.0</v>
      </c>
      <c r="F91" s="385"/>
      <c r="G91" s="248"/>
      <c r="H91" s="350"/>
      <c r="I91" s="379"/>
      <c r="J91" s="237"/>
      <c r="K91" s="237"/>
      <c r="L91" s="237"/>
      <c r="Q91" s="334">
        <f t="shared" ref="Q91:AH91" si="15">if($C91=Q$82,$E91,0)</f>
        <v>0</v>
      </c>
      <c r="R91" s="334">
        <f t="shared" si="15"/>
        <v>0</v>
      </c>
      <c r="S91" s="334">
        <f t="shared" si="15"/>
        <v>0</v>
      </c>
      <c r="T91" s="334">
        <f t="shared" si="15"/>
        <v>0</v>
      </c>
      <c r="U91" s="334">
        <f t="shared" si="15"/>
        <v>0</v>
      </c>
      <c r="V91" s="334">
        <f t="shared" si="15"/>
        <v>0</v>
      </c>
      <c r="W91" s="334">
        <f t="shared" si="15"/>
        <v>0</v>
      </c>
      <c r="X91" s="334">
        <f t="shared" si="15"/>
        <v>0</v>
      </c>
      <c r="Y91" s="334">
        <f t="shared" si="15"/>
        <v>0</v>
      </c>
      <c r="Z91" s="334">
        <f t="shared" si="15"/>
        <v>0</v>
      </c>
      <c r="AA91" s="334">
        <f t="shared" si="15"/>
        <v>0</v>
      </c>
      <c r="AB91" s="334">
        <f t="shared" si="15"/>
        <v>0</v>
      </c>
      <c r="AC91" s="334">
        <f t="shared" si="15"/>
        <v>0</v>
      </c>
      <c r="AD91" s="334">
        <f t="shared" si="15"/>
        <v>0</v>
      </c>
      <c r="AE91" s="334">
        <f t="shared" si="15"/>
        <v>0</v>
      </c>
      <c r="AF91" s="334">
        <f t="shared" si="15"/>
        <v>0</v>
      </c>
      <c r="AG91" s="334">
        <f t="shared" si="15"/>
        <v>0</v>
      </c>
      <c r="AH91" s="334">
        <f t="shared" si="15"/>
        <v>0</v>
      </c>
    </row>
    <row r="92">
      <c r="A92" s="384"/>
      <c r="B92" s="384" t="s">
        <v>131</v>
      </c>
      <c r="C92" s="386" t="s">
        <v>161</v>
      </c>
      <c r="D92" s="387" t="s">
        <v>24</v>
      </c>
      <c r="E92" s="386">
        <v>15.0</v>
      </c>
      <c r="F92" s="386" t="s">
        <v>368</v>
      </c>
      <c r="G92" s="372"/>
      <c r="H92" s="350" t="s">
        <v>317</v>
      </c>
      <c r="I92" s="380">
        <v>10.0</v>
      </c>
      <c r="J92" s="237">
        <f>SUMIF(D83:D110,H92,E83:E110)</f>
        <v>0</v>
      </c>
      <c r="K92" s="232">
        <v>-10.0</v>
      </c>
      <c r="L92" s="372"/>
      <c r="Q92" s="334">
        <f t="shared" ref="Q92:AH92" si="16">if($C92=Q$82,$E92,0)</f>
        <v>0</v>
      </c>
      <c r="R92" s="334">
        <f t="shared" si="16"/>
        <v>0</v>
      </c>
      <c r="S92" s="334">
        <f t="shared" si="16"/>
        <v>0</v>
      </c>
      <c r="T92" s="334">
        <f t="shared" si="16"/>
        <v>0</v>
      </c>
      <c r="U92" s="334">
        <f t="shared" si="16"/>
        <v>0</v>
      </c>
      <c r="V92" s="334">
        <f t="shared" si="16"/>
        <v>0</v>
      </c>
      <c r="W92" s="334">
        <f t="shared" si="16"/>
        <v>0</v>
      </c>
      <c r="X92" s="334">
        <f t="shared" si="16"/>
        <v>0</v>
      </c>
      <c r="Y92" s="334">
        <f t="shared" si="16"/>
        <v>0</v>
      </c>
      <c r="Z92" s="334">
        <f t="shared" si="16"/>
        <v>0</v>
      </c>
      <c r="AA92" s="334">
        <f t="shared" si="16"/>
        <v>0</v>
      </c>
      <c r="AB92" s="334">
        <f t="shared" si="16"/>
        <v>0</v>
      </c>
      <c r="AC92" s="334">
        <f t="shared" si="16"/>
        <v>0</v>
      </c>
      <c r="AD92" s="334">
        <f t="shared" si="16"/>
        <v>0</v>
      </c>
      <c r="AE92" s="334">
        <f t="shared" si="16"/>
        <v>0</v>
      </c>
      <c r="AF92" s="334">
        <f t="shared" si="16"/>
        <v>0</v>
      </c>
      <c r="AG92" s="334">
        <f t="shared" si="16"/>
        <v>0</v>
      </c>
      <c r="AH92" s="334">
        <f t="shared" si="16"/>
        <v>0</v>
      </c>
    </row>
    <row r="93">
      <c r="A93" s="384"/>
      <c r="B93" s="384" t="s">
        <v>372</v>
      </c>
      <c r="C93" s="384" t="s">
        <v>161</v>
      </c>
      <c r="D93" s="231" t="s">
        <v>47</v>
      </c>
      <c r="E93" s="384">
        <v>15.0</v>
      </c>
      <c r="F93" s="385"/>
      <c r="G93" s="75"/>
      <c r="H93" s="350" t="s">
        <v>15</v>
      </c>
      <c r="I93" s="335">
        <v>0.0</v>
      </c>
      <c r="J93" s="334">
        <f>SUMIF(D88:D110,H93,E88:E110)</f>
        <v>0</v>
      </c>
      <c r="L93" s="75"/>
      <c r="Q93" s="334">
        <f t="shared" ref="Q93:AH93" si="17">if($C93=Q$82,$E93,0)</f>
        <v>0</v>
      </c>
      <c r="R93" s="334">
        <f t="shared" si="17"/>
        <v>0</v>
      </c>
      <c r="S93" s="334">
        <f t="shared" si="17"/>
        <v>0</v>
      </c>
      <c r="T93" s="334">
        <f t="shared" si="17"/>
        <v>0</v>
      </c>
      <c r="U93" s="334">
        <f t="shared" si="17"/>
        <v>0</v>
      </c>
      <c r="V93" s="334">
        <f t="shared" si="17"/>
        <v>0</v>
      </c>
      <c r="W93" s="334">
        <f t="shared" si="17"/>
        <v>0</v>
      </c>
      <c r="X93" s="334">
        <f t="shared" si="17"/>
        <v>0</v>
      </c>
      <c r="Y93" s="334">
        <f t="shared" si="17"/>
        <v>0</v>
      </c>
      <c r="Z93" s="334">
        <f t="shared" si="17"/>
        <v>0</v>
      </c>
      <c r="AA93" s="334">
        <f t="shared" si="17"/>
        <v>0</v>
      </c>
      <c r="AB93" s="334">
        <f t="shared" si="17"/>
        <v>0</v>
      </c>
      <c r="AC93" s="334">
        <f t="shared" si="17"/>
        <v>0</v>
      </c>
      <c r="AD93" s="334">
        <f t="shared" si="17"/>
        <v>0</v>
      </c>
      <c r="AE93" s="334">
        <f t="shared" si="17"/>
        <v>0</v>
      </c>
      <c r="AF93" s="334">
        <f t="shared" si="17"/>
        <v>0</v>
      </c>
      <c r="AG93" s="334">
        <f t="shared" si="17"/>
        <v>0</v>
      </c>
      <c r="AH93" s="334">
        <f t="shared" si="17"/>
        <v>0</v>
      </c>
    </row>
    <row r="94">
      <c r="A94" s="235"/>
      <c r="B94" s="235" t="s">
        <v>373</v>
      </c>
      <c r="C94" s="235" t="s">
        <v>35</v>
      </c>
      <c r="D94" s="231" t="s">
        <v>47</v>
      </c>
      <c r="E94" s="235">
        <v>15.0</v>
      </c>
      <c r="F94" s="388"/>
      <c r="H94" s="350" t="s">
        <v>47</v>
      </c>
      <c r="I94" s="333">
        <f>SUMIF(C83:C110,H94,E83:E110)</f>
        <v>0</v>
      </c>
      <c r="J94" s="73">
        <v>80.0</v>
      </c>
      <c r="K94" s="73">
        <v>80.0</v>
      </c>
      <c r="Q94" s="334">
        <f t="shared" ref="Q94:AH94" si="18">if($C94=Q$82,$E94,0)</f>
        <v>0</v>
      </c>
      <c r="R94" s="334">
        <f t="shared" si="18"/>
        <v>0</v>
      </c>
      <c r="S94" s="334">
        <f t="shared" si="18"/>
        <v>0</v>
      </c>
      <c r="T94" s="334">
        <f t="shared" si="18"/>
        <v>0</v>
      </c>
      <c r="U94" s="334">
        <f t="shared" si="18"/>
        <v>15</v>
      </c>
      <c r="V94" s="334">
        <f t="shared" si="18"/>
        <v>0</v>
      </c>
      <c r="W94" s="334">
        <f t="shared" si="18"/>
        <v>0</v>
      </c>
      <c r="X94" s="334">
        <f t="shared" si="18"/>
        <v>0</v>
      </c>
      <c r="Y94" s="334">
        <f t="shared" si="18"/>
        <v>0</v>
      </c>
      <c r="Z94" s="334">
        <f t="shared" si="18"/>
        <v>0</v>
      </c>
      <c r="AA94" s="334">
        <f t="shared" si="18"/>
        <v>0</v>
      </c>
      <c r="AB94" s="334">
        <f t="shared" si="18"/>
        <v>0</v>
      </c>
      <c r="AC94" s="334">
        <f t="shared" si="18"/>
        <v>0</v>
      </c>
      <c r="AD94" s="334">
        <f t="shared" si="18"/>
        <v>0</v>
      </c>
      <c r="AE94" s="334">
        <f t="shared" si="18"/>
        <v>0</v>
      </c>
      <c r="AF94" s="334">
        <f t="shared" si="18"/>
        <v>0</v>
      </c>
      <c r="AG94" s="334">
        <f t="shared" si="18"/>
        <v>0</v>
      </c>
      <c r="AH94" s="334">
        <f t="shared" si="18"/>
        <v>0</v>
      </c>
    </row>
    <row r="95">
      <c r="A95" s="389"/>
      <c r="B95" s="389" t="s">
        <v>94</v>
      </c>
      <c r="C95" s="390" t="s">
        <v>77</v>
      </c>
      <c r="D95" s="391" t="s">
        <v>24</v>
      </c>
      <c r="E95" s="390">
        <v>10.0</v>
      </c>
      <c r="F95" s="392"/>
      <c r="H95" s="350" t="s">
        <v>16</v>
      </c>
      <c r="I95" s="335">
        <v>60.0</v>
      </c>
      <c r="J95" s="334">
        <f>SUMIF(D83:D110,H95,E83:E110)</f>
        <v>0</v>
      </c>
      <c r="K95" s="73">
        <v>0.0</v>
      </c>
      <c r="Q95" s="334">
        <f t="shared" ref="Q95:AH95" si="19">if($C95=Q$82,$E95,0)</f>
        <v>0</v>
      </c>
      <c r="R95" s="334">
        <f t="shared" si="19"/>
        <v>0</v>
      </c>
      <c r="S95" s="334">
        <f t="shared" si="19"/>
        <v>0</v>
      </c>
      <c r="T95" s="334">
        <f t="shared" si="19"/>
        <v>0</v>
      </c>
      <c r="U95" s="334">
        <f t="shared" si="19"/>
        <v>0</v>
      </c>
      <c r="V95" s="334">
        <f t="shared" si="19"/>
        <v>0</v>
      </c>
      <c r="W95" s="334">
        <f t="shared" si="19"/>
        <v>0</v>
      </c>
      <c r="X95" s="334">
        <f t="shared" si="19"/>
        <v>0</v>
      </c>
      <c r="Y95" s="334">
        <f t="shared" si="19"/>
        <v>0</v>
      </c>
      <c r="Z95" s="334">
        <f t="shared" si="19"/>
        <v>0</v>
      </c>
      <c r="AA95" s="334">
        <f t="shared" si="19"/>
        <v>0</v>
      </c>
      <c r="AB95" s="334">
        <f t="shared" si="19"/>
        <v>0</v>
      </c>
      <c r="AC95" s="334">
        <f t="shared" si="19"/>
        <v>10</v>
      </c>
      <c r="AD95" s="334">
        <f t="shared" si="19"/>
        <v>0</v>
      </c>
      <c r="AE95" s="334">
        <f t="shared" si="19"/>
        <v>0</v>
      </c>
      <c r="AF95" s="334">
        <f t="shared" si="19"/>
        <v>0</v>
      </c>
      <c r="AG95" s="334">
        <f t="shared" si="19"/>
        <v>0</v>
      </c>
      <c r="AH95" s="334">
        <f t="shared" si="19"/>
        <v>0</v>
      </c>
    </row>
    <row r="96">
      <c r="A96" s="322"/>
      <c r="B96" s="322" t="s">
        <v>124</v>
      </c>
      <c r="C96" s="393" t="s">
        <v>52</v>
      </c>
      <c r="D96" s="394" t="s">
        <v>24</v>
      </c>
      <c r="E96" s="393">
        <v>15.0</v>
      </c>
      <c r="F96" s="393" t="s">
        <v>368</v>
      </c>
      <c r="H96" s="350" t="s">
        <v>79</v>
      </c>
      <c r="I96" s="335">
        <v>60.0</v>
      </c>
      <c r="J96" s="334">
        <f>SUMIF(D83:D110,H96,E83:E110)</f>
        <v>0</v>
      </c>
      <c r="K96" s="334">
        <f t="shared" ref="K96:K101" si="21">J96-I96</f>
        <v>-60</v>
      </c>
      <c r="Q96" s="334">
        <f t="shared" ref="Q96:AH96" si="20">if($C96=Q$82,$E96,0)</f>
        <v>0</v>
      </c>
      <c r="R96" s="334">
        <f t="shared" si="20"/>
        <v>0</v>
      </c>
      <c r="S96" s="334">
        <f t="shared" si="20"/>
        <v>0</v>
      </c>
      <c r="T96" s="334">
        <f t="shared" si="20"/>
        <v>0</v>
      </c>
      <c r="U96" s="334">
        <f t="shared" si="20"/>
        <v>0</v>
      </c>
      <c r="V96" s="334">
        <f t="shared" si="20"/>
        <v>0</v>
      </c>
      <c r="W96" s="334">
        <f t="shared" si="20"/>
        <v>0</v>
      </c>
      <c r="X96" s="334">
        <f t="shared" si="20"/>
        <v>15</v>
      </c>
      <c r="Y96" s="334">
        <f t="shared" si="20"/>
        <v>0</v>
      </c>
      <c r="Z96" s="334">
        <f t="shared" si="20"/>
        <v>0</v>
      </c>
      <c r="AA96" s="334">
        <f t="shared" si="20"/>
        <v>0</v>
      </c>
      <c r="AB96" s="334">
        <f t="shared" si="20"/>
        <v>0</v>
      </c>
      <c r="AC96" s="334">
        <f t="shared" si="20"/>
        <v>0</v>
      </c>
      <c r="AD96" s="334">
        <f t="shared" si="20"/>
        <v>0</v>
      </c>
      <c r="AE96" s="334">
        <f t="shared" si="20"/>
        <v>0</v>
      </c>
      <c r="AF96" s="334">
        <f t="shared" si="20"/>
        <v>0</v>
      </c>
      <c r="AG96" s="334">
        <f t="shared" si="20"/>
        <v>0</v>
      </c>
      <c r="AH96" s="334">
        <f t="shared" si="20"/>
        <v>0</v>
      </c>
    </row>
    <row r="97">
      <c r="A97" s="322"/>
      <c r="B97" s="322" t="s">
        <v>94</v>
      </c>
      <c r="C97" s="322" t="s">
        <v>52</v>
      </c>
      <c r="D97" s="322" t="s">
        <v>359</v>
      </c>
      <c r="E97" s="322">
        <v>15.0</v>
      </c>
      <c r="F97" s="395"/>
      <c r="H97" s="350" t="s">
        <v>27</v>
      </c>
      <c r="I97" s="335">
        <v>5.0</v>
      </c>
      <c r="J97" s="334">
        <f>SUMIF(D83:D110,H97,E83:E110)</f>
        <v>0</v>
      </c>
      <c r="K97" s="334">
        <f t="shared" si="21"/>
        <v>-5</v>
      </c>
      <c r="Q97" s="334">
        <f t="shared" ref="Q97:AH97" si="22">if($C97=Q$82,$E97,0)</f>
        <v>0</v>
      </c>
      <c r="R97" s="334">
        <f t="shared" si="22"/>
        <v>0</v>
      </c>
      <c r="S97" s="334">
        <f t="shared" si="22"/>
        <v>0</v>
      </c>
      <c r="T97" s="334">
        <f t="shared" si="22"/>
        <v>0</v>
      </c>
      <c r="U97" s="334">
        <f t="shared" si="22"/>
        <v>0</v>
      </c>
      <c r="V97" s="334">
        <f t="shared" si="22"/>
        <v>0</v>
      </c>
      <c r="W97" s="334">
        <f t="shared" si="22"/>
        <v>0</v>
      </c>
      <c r="X97" s="334">
        <f t="shared" si="22"/>
        <v>15</v>
      </c>
      <c r="Y97" s="334">
        <f t="shared" si="22"/>
        <v>0</v>
      </c>
      <c r="Z97" s="334">
        <f t="shared" si="22"/>
        <v>0</v>
      </c>
      <c r="AA97" s="334">
        <f t="shared" si="22"/>
        <v>0</v>
      </c>
      <c r="AB97" s="334">
        <f t="shared" si="22"/>
        <v>0</v>
      </c>
      <c r="AC97" s="334">
        <f t="shared" si="22"/>
        <v>0</v>
      </c>
      <c r="AD97" s="334">
        <f t="shared" si="22"/>
        <v>0</v>
      </c>
      <c r="AE97" s="334">
        <f t="shared" si="22"/>
        <v>0</v>
      </c>
      <c r="AF97" s="334">
        <f t="shared" si="22"/>
        <v>0</v>
      </c>
      <c r="AG97" s="334">
        <f t="shared" si="22"/>
        <v>0</v>
      </c>
      <c r="AH97" s="334">
        <f t="shared" si="22"/>
        <v>0</v>
      </c>
    </row>
    <row r="98">
      <c r="A98" s="322"/>
      <c r="B98" s="322" t="s">
        <v>118</v>
      </c>
      <c r="C98" s="322" t="s">
        <v>52</v>
      </c>
      <c r="D98" s="322" t="s">
        <v>24</v>
      </c>
      <c r="E98" s="322">
        <v>15.0</v>
      </c>
      <c r="F98" s="396">
        <v>45252.0</v>
      </c>
      <c r="H98" s="350" t="s">
        <v>77</v>
      </c>
      <c r="I98" s="335">
        <v>25.0</v>
      </c>
      <c r="J98" s="334">
        <f>SUMIF(D83:D110,H98,E83:E110)</f>
        <v>0</v>
      </c>
      <c r="K98" s="334">
        <f t="shared" si="21"/>
        <v>-25</v>
      </c>
      <c r="Q98" s="334">
        <f t="shared" ref="Q98:AH98" si="23">if($C98=Q$82,$E98,0)</f>
        <v>0</v>
      </c>
      <c r="R98" s="334">
        <f t="shared" si="23"/>
        <v>0</v>
      </c>
      <c r="S98" s="334">
        <f t="shared" si="23"/>
        <v>0</v>
      </c>
      <c r="T98" s="334">
        <f t="shared" si="23"/>
        <v>0</v>
      </c>
      <c r="U98" s="334">
        <f t="shared" si="23"/>
        <v>0</v>
      </c>
      <c r="V98" s="334">
        <f t="shared" si="23"/>
        <v>0</v>
      </c>
      <c r="W98" s="334">
        <f t="shared" si="23"/>
        <v>0</v>
      </c>
      <c r="X98" s="334">
        <f t="shared" si="23"/>
        <v>15</v>
      </c>
      <c r="Y98" s="334">
        <f t="shared" si="23"/>
        <v>0</v>
      </c>
      <c r="Z98" s="334">
        <f t="shared" si="23"/>
        <v>0</v>
      </c>
      <c r="AA98" s="334">
        <f t="shared" si="23"/>
        <v>0</v>
      </c>
      <c r="AB98" s="334">
        <f t="shared" si="23"/>
        <v>0</v>
      </c>
      <c r="AC98" s="334">
        <f t="shared" si="23"/>
        <v>0</v>
      </c>
      <c r="AD98" s="334">
        <f t="shared" si="23"/>
        <v>0</v>
      </c>
      <c r="AE98" s="334">
        <f t="shared" si="23"/>
        <v>0</v>
      </c>
      <c r="AF98" s="334">
        <f t="shared" si="23"/>
        <v>0</v>
      </c>
      <c r="AG98" s="334">
        <f t="shared" si="23"/>
        <v>0</v>
      </c>
      <c r="AH98" s="334">
        <f t="shared" si="23"/>
        <v>0</v>
      </c>
    </row>
    <row r="99">
      <c r="A99" s="397"/>
      <c r="B99" s="397" t="s">
        <v>122</v>
      </c>
      <c r="C99" s="397" t="s">
        <v>53</v>
      </c>
      <c r="D99" s="397"/>
      <c r="E99" s="397">
        <v>5.0</v>
      </c>
      <c r="F99" s="397" t="s">
        <v>374</v>
      </c>
      <c r="H99" s="350" t="s">
        <v>256</v>
      </c>
      <c r="I99" s="335">
        <v>45.0</v>
      </c>
      <c r="J99" s="334">
        <f>SUMIF(D83:D110,H99,E83:E110)</f>
        <v>0</v>
      </c>
      <c r="K99" s="334">
        <f t="shared" si="21"/>
        <v>-45</v>
      </c>
      <c r="Q99" s="334">
        <f t="shared" ref="Q99:AH99" si="24">if($C99=Q$82,$E99,0)</f>
        <v>0</v>
      </c>
      <c r="R99" s="334">
        <f t="shared" si="24"/>
        <v>0</v>
      </c>
      <c r="S99" s="334">
        <f t="shared" si="24"/>
        <v>0</v>
      </c>
      <c r="T99" s="334">
        <f t="shared" si="24"/>
        <v>0</v>
      </c>
      <c r="U99" s="334">
        <f t="shared" si="24"/>
        <v>0</v>
      </c>
      <c r="V99" s="334">
        <f t="shared" si="24"/>
        <v>0</v>
      </c>
      <c r="W99" s="334">
        <f t="shared" si="24"/>
        <v>0</v>
      </c>
      <c r="X99" s="334">
        <f t="shared" si="24"/>
        <v>0</v>
      </c>
      <c r="Y99" s="334">
        <f t="shared" si="24"/>
        <v>0</v>
      </c>
      <c r="Z99" s="334">
        <f t="shared" si="24"/>
        <v>0</v>
      </c>
      <c r="AA99" s="334">
        <f t="shared" si="24"/>
        <v>0</v>
      </c>
      <c r="AB99" s="334">
        <f t="shared" si="24"/>
        <v>0</v>
      </c>
      <c r="AC99" s="334">
        <f t="shared" si="24"/>
        <v>0</v>
      </c>
      <c r="AD99" s="334">
        <f t="shared" si="24"/>
        <v>0</v>
      </c>
      <c r="AE99" s="334">
        <f t="shared" si="24"/>
        <v>0</v>
      </c>
      <c r="AF99" s="334">
        <f t="shared" si="24"/>
        <v>0</v>
      </c>
      <c r="AG99" s="334">
        <f t="shared" si="24"/>
        <v>5</v>
      </c>
      <c r="AH99" s="334">
        <f t="shared" si="24"/>
        <v>0</v>
      </c>
    </row>
    <row r="100">
      <c r="A100" s="397"/>
      <c r="B100" s="397" t="s">
        <v>124</v>
      </c>
      <c r="C100" s="397" t="s">
        <v>53</v>
      </c>
      <c r="D100" s="398" t="s">
        <v>316</v>
      </c>
      <c r="E100" s="397">
        <v>10.0</v>
      </c>
      <c r="F100" s="399">
        <v>45252.0</v>
      </c>
      <c r="H100" s="350" t="s">
        <v>33</v>
      </c>
      <c r="I100" s="333">
        <f>SUMIF(C83:C110,H100,E83:E110)</f>
        <v>0</v>
      </c>
      <c r="J100" s="334">
        <f>SUMIF(D83:D110,H100,E83:E110)</f>
        <v>0</v>
      </c>
      <c r="K100" s="334">
        <f t="shared" si="21"/>
        <v>0</v>
      </c>
      <c r="Q100" s="334">
        <f t="shared" ref="Q100:AH100" si="25">if($C100=Q$82,$E100,0)</f>
        <v>0</v>
      </c>
      <c r="R100" s="334">
        <f t="shared" si="25"/>
        <v>0</v>
      </c>
      <c r="S100" s="334">
        <f t="shared" si="25"/>
        <v>0</v>
      </c>
      <c r="T100" s="334">
        <f t="shared" si="25"/>
        <v>0</v>
      </c>
      <c r="U100" s="334">
        <f t="shared" si="25"/>
        <v>0</v>
      </c>
      <c r="V100" s="334">
        <f t="shared" si="25"/>
        <v>0</v>
      </c>
      <c r="W100" s="334">
        <f t="shared" si="25"/>
        <v>0</v>
      </c>
      <c r="X100" s="334">
        <f t="shared" si="25"/>
        <v>0</v>
      </c>
      <c r="Y100" s="334">
        <f t="shared" si="25"/>
        <v>0</v>
      </c>
      <c r="Z100" s="334">
        <f t="shared" si="25"/>
        <v>0</v>
      </c>
      <c r="AA100" s="334">
        <f t="shared" si="25"/>
        <v>0</v>
      </c>
      <c r="AB100" s="334">
        <f t="shared" si="25"/>
        <v>0</v>
      </c>
      <c r="AC100" s="334">
        <f t="shared" si="25"/>
        <v>0</v>
      </c>
      <c r="AD100" s="334">
        <f t="shared" si="25"/>
        <v>0</v>
      </c>
      <c r="AE100" s="334">
        <f t="shared" si="25"/>
        <v>0</v>
      </c>
      <c r="AF100" s="334">
        <f t="shared" si="25"/>
        <v>0</v>
      </c>
      <c r="AG100" s="334">
        <f t="shared" si="25"/>
        <v>10</v>
      </c>
      <c r="AH100" s="334">
        <f t="shared" si="25"/>
        <v>0</v>
      </c>
    </row>
    <row r="101">
      <c r="A101" s="397"/>
      <c r="B101" s="397" t="s">
        <v>372</v>
      </c>
      <c r="C101" s="400" t="s">
        <v>53</v>
      </c>
      <c r="D101" s="401" t="s">
        <v>344</v>
      </c>
      <c r="E101" s="400">
        <v>5.0</v>
      </c>
      <c r="F101" s="397" t="s">
        <v>364</v>
      </c>
      <c r="H101" s="350" t="s">
        <v>40</v>
      </c>
      <c r="I101" s="335">
        <v>60.0</v>
      </c>
      <c r="J101" s="334">
        <f>SUMIF(D83:D110,H101,E83:E110)</f>
        <v>0</v>
      </c>
      <c r="K101" s="334">
        <f t="shared" si="21"/>
        <v>-60</v>
      </c>
      <c r="Q101" s="334">
        <f t="shared" ref="Q101:AH101" si="26">if($C101=Q$82,$E101,0)</f>
        <v>0</v>
      </c>
      <c r="R101" s="334">
        <f t="shared" si="26"/>
        <v>0</v>
      </c>
      <c r="S101" s="334">
        <f t="shared" si="26"/>
        <v>0</v>
      </c>
      <c r="T101" s="334">
        <f t="shared" si="26"/>
        <v>0</v>
      </c>
      <c r="U101" s="334">
        <f t="shared" si="26"/>
        <v>0</v>
      </c>
      <c r="V101" s="334">
        <f t="shared" si="26"/>
        <v>0</v>
      </c>
      <c r="W101" s="334">
        <f t="shared" si="26"/>
        <v>0</v>
      </c>
      <c r="X101" s="334">
        <f t="shared" si="26"/>
        <v>0</v>
      </c>
      <c r="Y101" s="334">
        <f t="shared" si="26"/>
        <v>0</v>
      </c>
      <c r="Z101" s="334">
        <f t="shared" si="26"/>
        <v>0</v>
      </c>
      <c r="AA101" s="334">
        <f t="shared" si="26"/>
        <v>0</v>
      </c>
      <c r="AB101" s="334">
        <f t="shared" si="26"/>
        <v>0</v>
      </c>
      <c r="AC101" s="334">
        <f t="shared" si="26"/>
        <v>0</v>
      </c>
      <c r="AD101" s="334">
        <f t="shared" si="26"/>
        <v>0</v>
      </c>
      <c r="AE101" s="334">
        <f t="shared" si="26"/>
        <v>0</v>
      </c>
      <c r="AF101" s="334">
        <f t="shared" si="26"/>
        <v>0</v>
      </c>
      <c r="AG101" s="334">
        <f t="shared" si="26"/>
        <v>5</v>
      </c>
      <c r="AH101" s="334">
        <f t="shared" si="26"/>
        <v>0</v>
      </c>
    </row>
    <row r="102">
      <c r="A102" s="397"/>
      <c r="B102" s="397" t="s">
        <v>159</v>
      </c>
      <c r="C102" s="397" t="s">
        <v>375</v>
      </c>
      <c r="D102" s="397"/>
      <c r="E102" s="397">
        <v>5.0</v>
      </c>
      <c r="F102" s="397" t="s">
        <v>364</v>
      </c>
      <c r="G102" s="311"/>
      <c r="H102" s="350"/>
      <c r="I102" s="335"/>
      <c r="Q102" s="334">
        <f t="shared" ref="Q102:AH102" si="27">if($C102=Q$82,$E102,0)</f>
        <v>0</v>
      </c>
      <c r="R102" s="334">
        <f t="shared" si="27"/>
        <v>0</v>
      </c>
      <c r="S102" s="334">
        <f t="shared" si="27"/>
        <v>0</v>
      </c>
      <c r="T102" s="334">
        <f t="shared" si="27"/>
        <v>0</v>
      </c>
      <c r="U102" s="334">
        <f t="shared" si="27"/>
        <v>0</v>
      </c>
      <c r="V102" s="334">
        <f t="shared" si="27"/>
        <v>0</v>
      </c>
      <c r="W102" s="334">
        <f t="shared" si="27"/>
        <v>0</v>
      </c>
      <c r="X102" s="334">
        <f t="shared" si="27"/>
        <v>0</v>
      </c>
      <c r="Y102" s="334">
        <f t="shared" si="27"/>
        <v>0</v>
      </c>
      <c r="Z102" s="334">
        <f t="shared" si="27"/>
        <v>0</v>
      </c>
      <c r="AA102" s="334">
        <f t="shared" si="27"/>
        <v>0</v>
      </c>
      <c r="AB102" s="334">
        <f t="shared" si="27"/>
        <v>0</v>
      </c>
      <c r="AC102" s="334">
        <f t="shared" si="27"/>
        <v>0</v>
      </c>
      <c r="AD102" s="334">
        <f t="shared" si="27"/>
        <v>0</v>
      </c>
      <c r="AE102" s="334">
        <f t="shared" si="27"/>
        <v>0</v>
      </c>
      <c r="AF102" s="334">
        <f t="shared" si="27"/>
        <v>0</v>
      </c>
      <c r="AG102" s="334">
        <f t="shared" si="27"/>
        <v>0</v>
      </c>
      <c r="AH102" s="334">
        <f t="shared" si="27"/>
        <v>0</v>
      </c>
    </row>
    <row r="103">
      <c r="A103" s="283"/>
      <c r="B103" s="283" t="s">
        <v>272</v>
      </c>
      <c r="C103" s="283" t="s">
        <v>256</v>
      </c>
      <c r="D103" s="283" t="s">
        <v>24</v>
      </c>
      <c r="E103" s="313">
        <v>10.0</v>
      </c>
      <c r="F103" s="402">
        <v>45252.0</v>
      </c>
      <c r="G103" s="311"/>
      <c r="H103" s="350"/>
      <c r="I103" s="335"/>
      <c r="Q103" s="334">
        <f t="shared" ref="Q103:AH103" si="28">if($C103=Q$82,$E103,0)</f>
        <v>0</v>
      </c>
      <c r="R103" s="334">
        <f t="shared" si="28"/>
        <v>0</v>
      </c>
      <c r="S103" s="334">
        <f t="shared" si="28"/>
        <v>0</v>
      </c>
      <c r="T103" s="334">
        <f t="shared" si="28"/>
        <v>0</v>
      </c>
      <c r="U103" s="334">
        <f t="shared" si="28"/>
        <v>0</v>
      </c>
      <c r="V103" s="334">
        <f t="shared" si="28"/>
        <v>0</v>
      </c>
      <c r="W103" s="334">
        <f t="shared" si="28"/>
        <v>0</v>
      </c>
      <c r="X103" s="334">
        <f t="shared" si="28"/>
        <v>0</v>
      </c>
      <c r="Y103" s="334">
        <f t="shared" si="28"/>
        <v>0</v>
      </c>
      <c r="Z103" s="334">
        <f t="shared" si="28"/>
        <v>0</v>
      </c>
      <c r="AA103" s="334">
        <f t="shared" si="28"/>
        <v>0</v>
      </c>
      <c r="AB103" s="334">
        <f t="shared" si="28"/>
        <v>0</v>
      </c>
      <c r="AC103" s="334">
        <f t="shared" si="28"/>
        <v>0</v>
      </c>
      <c r="AD103" s="334">
        <f t="shared" si="28"/>
        <v>0</v>
      </c>
      <c r="AE103" s="334">
        <f t="shared" si="28"/>
        <v>0</v>
      </c>
      <c r="AF103" s="334">
        <f t="shared" si="28"/>
        <v>10</v>
      </c>
      <c r="AG103" s="334">
        <f t="shared" si="28"/>
        <v>0</v>
      </c>
      <c r="AH103" s="334">
        <f t="shared" si="28"/>
        <v>0</v>
      </c>
    </row>
    <row r="104">
      <c r="A104" s="283"/>
      <c r="B104" s="283" t="s">
        <v>83</v>
      </c>
      <c r="C104" s="403" t="s">
        <v>256</v>
      </c>
      <c r="D104" s="283" t="s">
        <v>24</v>
      </c>
      <c r="E104" s="403">
        <v>5.0</v>
      </c>
      <c r="F104" s="243" t="s">
        <v>368</v>
      </c>
      <c r="G104" s="311"/>
      <c r="H104" s="350" t="s">
        <v>52</v>
      </c>
      <c r="I104" s="335">
        <v>60.0</v>
      </c>
      <c r="J104" s="334">
        <f>SUMIF(D83:D110,H104,E83:E110)</f>
        <v>0</v>
      </c>
      <c r="K104" s="334">
        <f t="shared" ref="K104:K105" si="30">J104-I104</f>
        <v>-60</v>
      </c>
      <c r="Q104" s="334">
        <f t="shared" ref="Q104:AH104" si="29">if($C104=Q$82,$E104,0)</f>
        <v>0</v>
      </c>
      <c r="R104" s="334">
        <f t="shared" si="29"/>
        <v>0</v>
      </c>
      <c r="S104" s="334">
        <f t="shared" si="29"/>
        <v>0</v>
      </c>
      <c r="T104" s="334">
        <f t="shared" si="29"/>
        <v>0</v>
      </c>
      <c r="U104" s="334">
        <f t="shared" si="29"/>
        <v>0</v>
      </c>
      <c r="V104" s="334">
        <f t="shared" si="29"/>
        <v>0</v>
      </c>
      <c r="W104" s="334">
        <f t="shared" si="29"/>
        <v>0</v>
      </c>
      <c r="X104" s="334">
        <f t="shared" si="29"/>
        <v>0</v>
      </c>
      <c r="Y104" s="334">
        <f t="shared" si="29"/>
        <v>0</v>
      </c>
      <c r="Z104" s="334">
        <f t="shared" si="29"/>
        <v>0</v>
      </c>
      <c r="AA104" s="334">
        <f t="shared" si="29"/>
        <v>0</v>
      </c>
      <c r="AB104" s="334">
        <f t="shared" si="29"/>
        <v>0</v>
      </c>
      <c r="AC104" s="334">
        <f t="shared" si="29"/>
        <v>0</v>
      </c>
      <c r="AD104" s="334">
        <f t="shared" si="29"/>
        <v>0</v>
      </c>
      <c r="AE104" s="334">
        <f t="shared" si="29"/>
        <v>0</v>
      </c>
      <c r="AF104" s="334">
        <f t="shared" si="29"/>
        <v>5</v>
      </c>
      <c r="AG104" s="334">
        <f t="shared" si="29"/>
        <v>0</v>
      </c>
      <c r="AH104" s="334">
        <f t="shared" si="29"/>
        <v>0</v>
      </c>
    </row>
    <row r="105">
      <c r="A105" s="404"/>
      <c r="B105" s="404" t="s">
        <v>159</v>
      </c>
      <c r="C105" s="405" t="s">
        <v>317</v>
      </c>
      <c r="D105" s="406" t="s">
        <v>24</v>
      </c>
      <c r="E105" s="405">
        <v>5.0</v>
      </c>
      <c r="F105" s="243"/>
      <c r="G105" s="311"/>
      <c r="H105" s="350" t="s">
        <v>35</v>
      </c>
      <c r="I105" s="407">
        <v>30.0</v>
      </c>
      <c r="J105" s="408">
        <f>SUMIF(D83:D110,H105,E83:E110)</f>
        <v>0</v>
      </c>
      <c r="K105" s="408">
        <f t="shared" si="30"/>
        <v>-30</v>
      </c>
      <c r="Q105" s="334">
        <f t="shared" ref="Q105:AH105" si="31">if($C105=Q$82,$E105,0)</f>
        <v>0</v>
      </c>
      <c r="R105" s="334">
        <f t="shared" si="31"/>
        <v>0</v>
      </c>
      <c r="S105" s="334">
        <f t="shared" si="31"/>
        <v>0</v>
      </c>
      <c r="T105" s="334">
        <f t="shared" si="31"/>
        <v>0</v>
      </c>
      <c r="U105" s="334">
        <f t="shared" si="31"/>
        <v>0</v>
      </c>
      <c r="V105" s="334">
        <f t="shared" si="31"/>
        <v>0</v>
      </c>
      <c r="W105" s="334">
        <f t="shared" si="31"/>
        <v>0</v>
      </c>
      <c r="X105" s="334">
        <f t="shared" si="31"/>
        <v>0</v>
      </c>
      <c r="Y105" s="334">
        <f t="shared" si="31"/>
        <v>5</v>
      </c>
      <c r="Z105" s="334">
        <f t="shared" si="31"/>
        <v>0</v>
      </c>
      <c r="AA105" s="334">
        <f t="shared" si="31"/>
        <v>0</v>
      </c>
      <c r="AB105" s="334">
        <f t="shared" si="31"/>
        <v>0</v>
      </c>
      <c r="AC105" s="334">
        <f t="shared" si="31"/>
        <v>0</v>
      </c>
      <c r="AD105" s="334">
        <f t="shared" si="31"/>
        <v>0</v>
      </c>
      <c r="AE105" s="334">
        <f t="shared" si="31"/>
        <v>0</v>
      </c>
      <c r="AF105" s="334">
        <f t="shared" si="31"/>
        <v>0</v>
      </c>
      <c r="AG105" s="334">
        <f t="shared" si="31"/>
        <v>0</v>
      </c>
      <c r="AH105" s="334">
        <f t="shared" si="31"/>
        <v>0</v>
      </c>
    </row>
    <row r="106">
      <c r="A106" s="404"/>
      <c r="B106" s="404" t="s">
        <v>159</v>
      </c>
      <c r="C106" s="404" t="s">
        <v>317</v>
      </c>
      <c r="D106" s="404" t="s">
        <v>24</v>
      </c>
      <c r="E106" s="404">
        <v>5.0</v>
      </c>
      <c r="F106" s="243"/>
      <c r="G106" s="311"/>
      <c r="H106" s="344" t="s">
        <v>346</v>
      </c>
      <c r="K106" s="345">
        <f>-SUM(K85:K105)</f>
        <v>155</v>
      </c>
      <c r="Q106" s="334">
        <f t="shared" ref="Q106:AH106" si="32">if($C106=Q$82,$E106,0)</f>
        <v>0</v>
      </c>
      <c r="R106" s="334">
        <f t="shared" si="32"/>
        <v>0</v>
      </c>
      <c r="S106" s="334">
        <f t="shared" si="32"/>
        <v>0</v>
      </c>
      <c r="T106" s="334">
        <f t="shared" si="32"/>
        <v>0</v>
      </c>
      <c r="U106" s="334">
        <f t="shared" si="32"/>
        <v>0</v>
      </c>
      <c r="V106" s="334">
        <f t="shared" si="32"/>
        <v>0</v>
      </c>
      <c r="W106" s="334">
        <f t="shared" si="32"/>
        <v>0</v>
      </c>
      <c r="X106" s="334">
        <f t="shared" si="32"/>
        <v>0</v>
      </c>
      <c r="Y106" s="334">
        <f t="shared" si="32"/>
        <v>5</v>
      </c>
      <c r="Z106" s="334">
        <f t="shared" si="32"/>
        <v>0</v>
      </c>
      <c r="AA106" s="334">
        <f t="shared" si="32"/>
        <v>0</v>
      </c>
      <c r="AB106" s="334">
        <f t="shared" si="32"/>
        <v>0</v>
      </c>
      <c r="AC106" s="334">
        <f t="shared" si="32"/>
        <v>0</v>
      </c>
      <c r="AD106" s="334">
        <f t="shared" si="32"/>
        <v>0</v>
      </c>
      <c r="AE106" s="334">
        <f t="shared" si="32"/>
        <v>0</v>
      </c>
      <c r="AF106" s="334">
        <f t="shared" si="32"/>
        <v>0</v>
      </c>
      <c r="AG106" s="334">
        <f t="shared" si="32"/>
        <v>0</v>
      </c>
      <c r="AH106" s="334">
        <f t="shared" si="32"/>
        <v>0</v>
      </c>
    </row>
    <row r="107">
      <c r="A107" s="73"/>
      <c r="B107" s="73" t="s">
        <v>164</v>
      </c>
      <c r="C107" s="409" t="s">
        <v>30</v>
      </c>
      <c r="D107" s="409" t="s">
        <v>24</v>
      </c>
      <c r="E107" s="409">
        <v>15.0</v>
      </c>
      <c r="F107" s="410"/>
      <c r="G107" s="402"/>
      <c r="H107" s="409"/>
      <c r="I107" s="372"/>
      <c r="J107" s="372"/>
      <c r="K107" s="372"/>
      <c r="Q107" s="334">
        <f t="shared" ref="Q107:AH107" si="33">if($C107=Q$82,$E107,0)</f>
        <v>0</v>
      </c>
      <c r="R107" s="334">
        <f t="shared" si="33"/>
        <v>0</v>
      </c>
      <c r="S107" s="334">
        <f t="shared" si="33"/>
        <v>15</v>
      </c>
      <c r="T107" s="334">
        <f t="shared" si="33"/>
        <v>0</v>
      </c>
      <c r="U107" s="334">
        <f t="shared" si="33"/>
        <v>0</v>
      </c>
      <c r="V107" s="334">
        <f t="shared" si="33"/>
        <v>0</v>
      </c>
      <c r="W107" s="334">
        <f t="shared" si="33"/>
        <v>0</v>
      </c>
      <c r="X107" s="334">
        <f t="shared" si="33"/>
        <v>0</v>
      </c>
      <c r="Y107" s="334">
        <f t="shared" si="33"/>
        <v>0</v>
      </c>
      <c r="Z107" s="334">
        <f t="shared" si="33"/>
        <v>0</v>
      </c>
      <c r="AA107" s="334">
        <f t="shared" si="33"/>
        <v>0</v>
      </c>
      <c r="AB107" s="334">
        <f t="shared" si="33"/>
        <v>0</v>
      </c>
      <c r="AC107" s="334">
        <f t="shared" si="33"/>
        <v>0</v>
      </c>
      <c r="AD107" s="334">
        <f t="shared" si="33"/>
        <v>0</v>
      </c>
      <c r="AE107" s="334">
        <f t="shared" si="33"/>
        <v>0</v>
      </c>
      <c r="AF107" s="334">
        <f t="shared" si="33"/>
        <v>0</v>
      </c>
      <c r="AG107" s="334">
        <f t="shared" si="33"/>
        <v>0</v>
      </c>
      <c r="AH107" s="334">
        <f t="shared" si="33"/>
        <v>0</v>
      </c>
    </row>
    <row r="108">
      <c r="A108" s="73"/>
      <c r="B108" s="73" t="s">
        <v>227</v>
      </c>
      <c r="C108" s="409" t="s">
        <v>99</v>
      </c>
      <c r="D108" s="409" t="s">
        <v>24</v>
      </c>
      <c r="E108" s="409">
        <v>15.0</v>
      </c>
      <c r="F108" s="410"/>
      <c r="G108" s="75"/>
      <c r="H108" s="322" t="s">
        <v>376</v>
      </c>
      <c r="I108" s="411"/>
      <c r="J108" s="411"/>
      <c r="K108" s="411"/>
      <c r="Q108" s="334">
        <f t="shared" ref="Q108:AH108" si="34">if($C108=Q$82,$E108,0)</f>
        <v>0</v>
      </c>
      <c r="R108" s="334">
        <f t="shared" si="34"/>
        <v>0</v>
      </c>
      <c r="S108" s="334">
        <f t="shared" si="34"/>
        <v>0</v>
      </c>
      <c r="T108" s="334">
        <f t="shared" si="34"/>
        <v>0</v>
      </c>
      <c r="U108" s="334">
        <f t="shared" si="34"/>
        <v>0</v>
      </c>
      <c r="V108" s="334">
        <f t="shared" si="34"/>
        <v>0</v>
      </c>
      <c r="W108" s="334">
        <f t="shared" si="34"/>
        <v>0</v>
      </c>
      <c r="X108" s="334">
        <f t="shared" si="34"/>
        <v>0</v>
      </c>
      <c r="Y108" s="334">
        <f t="shared" si="34"/>
        <v>0</v>
      </c>
      <c r="Z108" s="334">
        <f t="shared" si="34"/>
        <v>15</v>
      </c>
      <c r="AA108" s="334">
        <f t="shared" si="34"/>
        <v>0</v>
      </c>
      <c r="AB108" s="334">
        <f t="shared" si="34"/>
        <v>0</v>
      </c>
      <c r="AC108" s="334">
        <f t="shared" si="34"/>
        <v>0</v>
      </c>
      <c r="AD108" s="334">
        <f t="shared" si="34"/>
        <v>0</v>
      </c>
      <c r="AE108" s="334">
        <f t="shared" si="34"/>
        <v>0</v>
      </c>
      <c r="AF108" s="334">
        <f t="shared" si="34"/>
        <v>0</v>
      </c>
      <c r="AG108" s="334">
        <f t="shared" si="34"/>
        <v>0</v>
      </c>
      <c r="AH108" s="334">
        <f t="shared" si="34"/>
        <v>0</v>
      </c>
    </row>
    <row r="109">
      <c r="A109" s="409"/>
      <c r="B109" s="409" t="s">
        <v>131</v>
      </c>
      <c r="C109" s="410" t="s">
        <v>256</v>
      </c>
      <c r="D109" s="231" t="s">
        <v>47</v>
      </c>
      <c r="E109" s="410">
        <v>15.0</v>
      </c>
      <c r="F109" s="410"/>
      <c r="H109" s="412"/>
      <c r="I109" s="412"/>
      <c r="J109" s="412"/>
      <c r="L109" s="413"/>
      <c r="Q109" s="334">
        <f t="shared" ref="Q109:AH109" si="35">if($C109=Q$82,$E109,0)</f>
        <v>0</v>
      </c>
      <c r="R109" s="334">
        <f t="shared" si="35"/>
        <v>0</v>
      </c>
      <c r="S109" s="334">
        <f t="shared" si="35"/>
        <v>0</v>
      </c>
      <c r="T109" s="334">
        <f t="shared" si="35"/>
        <v>0</v>
      </c>
      <c r="U109" s="334">
        <f t="shared" si="35"/>
        <v>0</v>
      </c>
      <c r="V109" s="334">
        <f t="shared" si="35"/>
        <v>0</v>
      </c>
      <c r="W109" s="334">
        <f t="shared" si="35"/>
        <v>0</v>
      </c>
      <c r="X109" s="334">
        <f t="shared" si="35"/>
        <v>0</v>
      </c>
      <c r="Y109" s="334">
        <f t="shared" si="35"/>
        <v>0</v>
      </c>
      <c r="Z109" s="334">
        <f t="shared" si="35"/>
        <v>0</v>
      </c>
      <c r="AA109" s="334">
        <f t="shared" si="35"/>
        <v>0</v>
      </c>
      <c r="AB109" s="334">
        <f t="shared" si="35"/>
        <v>0</v>
      </c>
      <c r="AC109" s="334">
        <f t="shared" si="35"/>
        <v>0</v>
      </c>
      <c r="AD109" s="334">
        <f t="shared" si="35"/>
        <v>0</v>
      </c>
      <c r="AE109" s="334">
        <f t="shared" si="35"/>
        <v>0</v>
      </c>
      <c r="AF109" s="334">
        <f t="shared" si="35"/>
        <v>15</v>
      </c>
      <c r="AG109" s="334">
        <f t="shared" si="35"/>
        <v>0</v>
      </c>
      <c r="AH109" s="334">
        <f t="shared" si="35"/>
        <v>0</v>
      </c>
    </row>
    <row r="110">
      <c r="A110" s="409"/>
      <c r="B110" s="409" t="s">
        <v>377</v>
      </c>
      <c r="C110" s="410" t="s">
        <v>27</v>
      </c>
      <c r="D110" s="414" t="s">
        <v>47</v>
      </c>
      <c r="E110" s="410">
        <v>5.0</v>
      </c>
      <c r="F110" s="410"/>
      <c r="G110" s="237"/>
      <c r="H110" s="243"/>
      <c r="I110" s="243"/>
      <c r="J110" s="247"/>
      <c r="K110" s="237"/>
      <c r="L110" s="75"/>
      <c r="Q110" s="334">
        <f t="shared" ref="Q110:AH110" si="36">if($C110=Q$82,$E110,0)</f>
        <v>0</v>
      </c>
      <c r="R110" s="334">
        <f t="shared" si="36"/>
        <v>0</v>
      </c>
      <c r="S110" s="334">
        <f t="shared" si="36"/>
        <v>0</v>
      </c>
      <c r="T110" s="334">
        <f t="shared" si="36"/>
        <v>0</v>
      </c>
      <c r="U110" s="334">
        <f t="shared" si="36"/>
        <v>0</v>
      </c>
      <c r="V110" s="334">
        <f t="shared" si="36"/>
        <v>0</v>
      </c>
      <c r="W110" s="334">
        <f t="shared" si="36"/>
        <v>0</v>
      </c>
      <c r="X110" s="334">
        <f t="shared" si="36"/>
        <v>0</v>
      </c>
      <c r="Y110" s="334">
        <f t="shared" si="36"/>
        <v>0</v>
      </c>
      <c r="Z110" s="334">
        <f t="shared" si="36"/>
        <v>0</v>
      </c>
      <c r="AA110" s="334">
        <f t="shared" si="36"/>
        <v>5</v>
      </c>
      <c r="AB110" s="334">
        <f t="shared" si="36"/>
        <v>0</v>
      </c>
      <c r="AC110" s="334">
        <f t="shared" si="36"/>
        <v>0</v>
      </c>
      <c r="AD110" s="334">
        <f t="shared" si="36"/>
        <v>0</v>
      </c>
      <c r="AE110" s="334">
        <f t="shared" si="36"/>
        <v>0</v>
      </c>
      <c r="AF110" s="334">
        <f t="shared" si="36"/>
        <v>0</v>
      </c>
      <c r="AG110" s="334">
        <f t="shared" si="36"/>
        <v>0</v>
      </c>
      <c r="AH110" s="334">
        <f t="shared" si="36"/>
        <v>0</v>
      </c>
    </row>
    <row r="111">
      <c r="A111" s="73"/>
      <c r="B111" s="73" t="s">
        <v>122</v>
      </c>
      <c r="C111" s="243" t="s">
        <v>79</v>
      </c>
      <c r="D111" s="255" t="s">
        <v>53</v>
      </c>
      <c r="E111" s="243">
        <v>15.0</v>
      </c>
      <c r="F111" s="247"/>
      <c r="Q111" s="334">
        <f t="shared" ref="Q111:AH111" si="37">if($C111=Q$82,$E111,0)</f>
        <v>0</v>
      </c>
      <c r="R111" s="334">
        <f t="shared" si="37"/>
        <v>0</v>
      </c>
      <c r="S111" s="334">
        <f t="shared" si="37"/>
        <v>0</v>
      </c>
      <c r="T111" s="334">
        <f t="shared" si="37"/>
        <v>0</v>
      </c>
      <c r="U111" s="334">
        <f t="shared" si="37"/>
        <v>0</v>
      </c>
      <c r="V111" s="334">
        <f t="shared" si="37"/>
        <v>0</v>
      </c>
      <c r="W111" s="334">
        <f t="shared" si="37"/>
        <v>0</v>
      </c>
      <c r="X111" s="334">
        <f t="shared" si="37"/>
        <v>0</v>
      </c>
      <c r="Y111" s="334">
        <f t="shared" si="37"/>
        <v>0</v>
      </c>
      <c r="Z111" s="334">
        <f t="shared" si="37"/>
        <v>0</v>
      </c>
      <c r="AA111" s="334">
        <f t="shared" si="37"/>
        <v>0</v>
      </c>
      <c r="AB111" s="334">
        <f t="shared" si="37"/>
        <v>0</v>
      </c>
      <c r="AC111" s="334">
        <f t="shared" si="37"/>
        <v>0</v>
      </c>
      <c r="AD111" s="334">
        <f t="shared" si="37"/>
        <v>0</v>
      </c>
      <c r="AE111" s="334">
        <f t="shared" si="37"/>
        <v>0</v>
      </c>
      <c r="AF111" s="334">
        <f t="shared" si="37"/>
        <v>0</v>
      </c>
      <c r="AG111" s="334">
        <f t="shared" si="37"/>
        <v>0</v>
      </c>
      <c r="AH111" s="334">
        <f t="shared" si="37"/>
        <v>0</v>
      </c>
    </row>
    <row r="112">
      <c r="A112" s="73"/>
      <c r="B112" s="73" t="s">
        <v>124</v>
      </c>
      <c r="C112" s="243" t="s">
        <v>161</v>
      </c>
      <c r="D112" s="255" t="s">
        <v>375</v>
      </c>
      <c r="E112" s="243">
        <v>15.0</v>
      </c>
      <c r="F112" s="247"/>
      <c r="Q112" s="334">
        <f t="shared" ref="Q112:AH112" si="38">if($C112=Q$82,$E112,0)</f>
        <v>0</v>
      </c>
      <c r="R112" s="334">
        <f t="shared" si="38"/>
        <v>0</v>
      </c>
      <c r="S112" s="334">
        <f t="shared" si="38"/>
        <v>0</v>
      </c>
      <c r="T112" s="334">
        <f t="shared" si="38"/>
        <v>0</v>
      </c>
      <c r="U112" s="334">
        <f t="shared" si="38"/>
        <v>0</v>
      </c>
      <c r="V112" s="334">
        <f t="shared" si="38"/>
        <v>0</v>
      </c>
      <c r="W112" s="334">
        <f t="shared" si="38"/>
        <v>0</v>
      </c>
      <c r="X112" s="334">
        <f t="shared" si="38"/>
        <v>0</v>
      </c>
      <c r="Y112" s="334">
        <f t="shared" si="38"/>
        <v>0</v>
      </c>
      <c r="Z112" s="334">
        <f t="shared" si="38"/>
        <v>0</v>
      </c>
      <c r="AA112" s="334">
        <f t="shared" si="38"/>
        <v>0</v>
      </c>
      <c r="AB112" s="334">
        <f t="shared" si="38"/>
        <v>0</v>
      </c>
      <c r="AC112" s="334">
        <f t="shared" si="38"/>
        <v>0</v>
      </c>
      <c r="AD112" s="334">
        <f t="shared" si="38"/>
        <v>0</v>
      </c>
      <c r="AE112" s="334">
        <f t="shared" si="38"/>
        <v>0</v>
      </c>
      <c r="AF112" s="334">
        <f t="shared" si="38"/>
        <v>0</v>
      </c>
      <c r="AG112" s="334">
        <f t="shared" si="38"/>
        <v>0</v>
      </c>
      <c r="AH112" s="334">
        <f t="shared" si="38"/>
        <v>0</v>
      </c>
    </row>
    <row r="113">
      <c r="A113" s="409"/>
      <c r="B113" s="409" t="s">
        <v>118</v>
      </c>
      <c r="C113" s="410" t="s">
        <v>16</v>
      </c>
      <c r="D113" s="307" t="s">
        <v>47</v>
      </c>
      <c r="E113" s="410">
        <v>15.0</v>
      </c>
      <c r="F113" s="415"/>
      <c r="G113" s="75"/>
      <c r="Q113" s="334">
        <f t="shared" ref="Q113:AH113" si="39">if($C113=Q$82,$E113,0)</f>
        <v>0</v>
      </c>
      <c r="R113" s="334">
        <f t="shared" si="39"/>
        <v>0</v>
      </c>
      <c r="S113" s="334">
        <f t="shared" si="39"/>
        <v>0</v>
      </c>
      <c r="T113" s="334">
        <f t="shared" si="39"/>
        <v>0</v>
      </c>
      <c r="U113" s="334">
        <f t="shared" si="39"/>
        <v>0</v>
      </c>
      <c r="V113" s="334">
        <f t="shared" si="39"/>
        <v>0</v>
      </c>
      <c r="W113" s="334">
        <f t="shared" si="39"/>
        <v>0</v>
      </c>
      <c r="X113" s="334">
        <f t="shared" si="39"/>
        <v>0</v>
      </c>
      <c r="Y113" s="334">
        <f t="shared" si="39"/>
        <v>0</v>
      </c>
      <c r="Z113" s="334">
        <f t="shared" si="39"/>
        <v>0</v>
      </c>
      <c r="AA113" s="334">
        <f t="shared" si="39"/>
        <v>0</v>
      </c>
      <c r="AB113" s="334">
        <f t="shared" si="39"/>
        <v>0</v>
      </c>
      <c r="AC113" s="334">
        <f t="shared" si="39"/>
        <v>0</v>
      </c>
      <c r="AD113" s="334">
        <f t="shared" si="39"/>
        <v>0</v>
      </c>
      <c r="AE113" s="334">
        <f t="shared" si="39"/>
        <v>0</v>
      </c>
      <c r="AF113" s="334">
        <f t="shared" si="39"/>
        <v>0</v>
      </c>
      <c r="AG113" s="334">
        <f t="shared" si="39"/>
        <v>0</v>
      </c>
      <c r="AH113" s="334">
        <f t="shared" si="39"/>
        <v>15</v>
      </c>
    </row>
    <row r="114">
      <c r="A114" s="409"/>
      <c r="B114" s="409" t="s">
        <v>129</v>
      </c>
      <c r="C114" s="409" t="s">
        <v>35</v>
      </c>
      <c r="D114" s="409" t="s">
        <v>30</v>
      </c>
      <c r="E114" s="409">
        <v>15.0</v>
      </c>
      <c r="F114" s="75"/>
      <c r="G114" s="75"/>
      <c r="Q114" s="334">
        <f t="shared" ref="Q114:AH114" si="40">if($C114=Q$82,$E114,0)</f>
        <v>0</v>
      </c>
      <c r="R114" s="334">
        <f t="shared" si="40"/>
        <v>0</v>
      </c>
      <c r="S114" s="334">
        <f t="shared" si="40"/>
        <v>0</v>
      </c>
      <c r="T114" s="334">
        <f t="shared" si="40"/>
        <v>0</v>
      </c>
      <c r="U114" s="334">
        <f t="shared" si="40"/>
        <v>15</v>
      </c>
      <c r="V114" s="334">
        <f t="shared" si="40"/>
        <v>0</v>
      </c>
      <c r="W114" s="334">
        <f t="shared" si="40"/>
        <v>0</v>
      </c>
      <c r="X114" s="334">
        <f t="shared" si="40"/>
        <v>0</v>
      </c>
      <c r="Y114" s="334">
        <f t="shared" si="40"/>
        <v>0</v>
      </c>
      <c r="Z114" s="334">
        <f t="shared" si="40"/>
        <v>0</v>
      </c>
      <c r="AA114" s="334">
        <f t="shared" si="40"/>
        <v>0</v>
      </c>
      <c r="AB114" s="334">
        <f t="shared" si="40"/>
        <v>0</v>
      </c>
      <c r="AC114" s="334">
        <f t="shared" si="40"/>
        <v>0</v>
      </c>
      <c r="AD114" s="334">
        <f t="shared" si="40"/>
        <v>0</v>
      </c>
      <c r="AE114" s="334">
        <f t="shared" si="40"/>
        <v>0</v>
      </c>
      <c r="AF114" s="334">
        <f t="shared" si="40"/>
        <v>0</v>
      </c>
      <c r="AG114" s="334">
        <f t="shared" si="40"/>
        <v>0</v>
      </c>
      <c r="AH114" s="334">
        <f t="shared" si="40"/>
        <v>0</v>
      </c>
    </row>
    <row r="115">
      <c r="A115" s="73"/>
      <c r="B115" s="73" t="s">
        <v>126</v>
      </c>
      <c r="C115" s="73" t="s">
        <v>77</v>
      </c>
      <c r="D115" s="73" t="s">
        <v>30</v>
      </c>
      <c r="E115" s="73">
        <v>15.0</v>
      </c>
      <c r="Q115" s="334">
        <f t="shared" ref="Q115:AH115" si="41">if($C115=Q$82,$E115,0)</f>
        <v>0</v>
      </c>
      <c r="R115" s="334">
        <f t="shared" si="41"/>
        <v>0</v>
      </c>
      <c r="S115" s="334">
        <f t="shared" si="41"/>
        <v>0</v>
      </c>
      <c r="T115" s="334">
        <f t="shared" si="41"/>
        <v>0</v>
      </c>
      <c r="U115" s="334">
        <f t="shared" si="41"/>
        <v>0</v>
      </c>
      <c r="V115" s="334">
        <f t="shared" si="41"/>
        <v>0</v>
      </c>
      <c r="W115" s="334">
        <f t="shared" si="41"/>
        <v>0</v>
      </c>
      <c r="X115" s="334">
        <f t="shared" si="41"/>
        <v>0</v>
      </c>
      <c r="Y115" s="334">
        <f t="shared" si="41"/>
        <v>0</v>
      </c>
      <c r="Z115" s="334">
        <f t="shared" si="41"/>
        <v>0</v>
      </c>
      <c r="AA115" s="334">
        <f t="shared" si="41"/>
        <v>0</v>
      </c>
      <c r="AB115" s="334">
        <f t="shared" si="41"/>
        <v>0</v>
      </c>
      <c r="AC115" s="334">
        <f t="shared" si="41"/>
        <v>15</v>
      </c>
      <c r="AD115" s="334">
        <f t="shared" si="41"/>
        <v>0</v>
      </c>
      <c r="AE115" s="334">
        <f t="shared" si="41"/>
        <v>0</v>
      </c>
      <c r="AF115" s="334">
        <f t="shared" si="41"/>
        <v>0</v>
      </c>
      <c r="AG115" s="334">
        <f t="shared" si="41"/>
        <v>0</v>
      </c>
      <c r="AH115" s="334">
        <f t="shared" si="41"/>
        <v>0</v>
      </c>
    </row>
    <row r="116">
      <c r="A116" s="73"/>
      <c r="B116" s="73" t="s">
        <v>163</v>
      </c>
      <c r="C116" s="73" t="s">
        <v>256</v>
      </c>
      <c r="D116" s="73" t="s">
        <v>24</v>
      </c>
      <c r="E116" s="73">
        <v>15.0</v>
      </c>
      <c r="Q116" s="334">
        <f t="shared" ref="Q116:AH116" si="42">if($C116=Q$82,$E116,0)</f>
        <v>0</v>
      </c>
      <c r="R116" s="334">
        <f t="shared" si="42"/>
        <v>0</v>
      </c>
      <c r="S116" s="334">
        <f t="shared" si="42"/>
        <v>0</v>
      </c>
      <c r="T116" s="334">
        <f t="shared" si="42"/>
        <v>0</v>
      </c>
      <c r="U116" s="334">
        <f t="shared" si="42"/>
        <v>0</v>
      </c>
      <c r="V116" s="334">
        <f t="shared" si="42"/>
        <v>0</v>
      </c>
      <c r="W116" s="334">
        <f t="shared" si="42"/>
        <v>0</v>
      </c>
      <c r="X116" s="334">
        <f t="shared" si="42"/>
        <v>0</v>
      </c>
      <c r="Y116" s="334">
        <f t="shared" si="42"/>
        <v>0</v>
      </c>
      <c r="Z116" s="334">
        <f t="shared" si="42"/>
        <v>0</v>
      </c>
      <c r="AA116" s="334">
        <f t="shared" si="42"/>
        <v>0</v>
      </c>
      <c r="AB116" s="334">
        <f t="shared" si="42"/>
        <v>0</v>
      </c>
      <c r="AC116" s="334">
        <f t="shared" si="42"/>
        <v>0</v>
      </c>
      <c r="AD116" s="334">
        <f t="shared" si="42"/>
        <v>0</v>
      </c>
      <c r="AE116" s="334">
        <f t="shared" si="42"/>
        <v>0</v>
      </c>
      <c r="AF116" s="334">
        <f t="shared" si="42"/>
        <v>15</v>
      </c>
      <c r="AG116" s="334">
        <f t="shared" si="42"/>
        <v>0</v>
      </c>
      <c r="AH116" s="334">
        <f t="shared" si="42"/>
        <v>0</v>
      </c>
    </row>
    <row r="117">
      <c r="A117" s="73"/>
      <c r="B117" s="73" t="s">
        <v>373</v>
      </c>
      <c r="C117" s="73" t="s">
        <v>52</v>
      </c>
      <c r="D117" s="73" t="s">
        <v>30</v>
      </c>
      <c r="E117" s="73">
        <v>15.0</v>
      </c>
      <c r="Q117" s="334">
        <f t="shared" ref="Q117:AH117" si="43">if($C117=Q$82,$E117,0)</f>
        <v>0</v>
      </c>
      <c r="R117" s="334">
        <f t="shared" si="43"/>
        <v>0</v>
      </c>
      <c r="S117" s="334">
        <f t="shared" si="43"/>
        <v>0</v>
      </c>
      <c r="T117" s="334">
        <f t="shared" si="43"/>
        <v>0</v>
      </c>
      <c r="U117" s="334">
        <f t="shared" si="43"/>
        <v>0</v>
      </c>
      <c r="V117" s="334">
        <f t="shared" si="43"/>
        <v>0</v>
      </c>
      <c r="W117" s="334">
        <f t="shared" si="43"/>
        <v>0</v>
      </c>
      <c r="X117" s="334">
        <f t="shared" si="43"/>
        <v>15</v>
      </c>
      <c r="Y117" s="334">
        <f t="shared" si="43"/>
        <v>0</v>
      </c>
      <c r="Z117" s="334">
        <f t="shared" si="43"/>
        <v>0</v>
      </c>
      <c r="AA117" s="334">
        <f t="shared" si="43"/>
        <v>0</v>
      </c>
      <c r="AB117" s="334">
        <f t="shared" si="43"/>
        <v>0</v>
      </c>
      <c r="AC117" s="334">
        <f t="shared" si="43"/>
        <v>0</v>
      </c>
      <c r="AD117" s="334">
        <f t="shared" si="43"/>
        <v>0</v>
      </c>
      <c r="AE117" s="334">
        <f t="shared" si="43"/>
        <v>0</v>
      </c>
      <c r="AF117" s="334">
        <f t="shared" si="43"/>
        <v>0</v>
      </c>
      <c r="AG117" s="334">
        <f t="shared" si="43"/>
        <v>0</v>
      </c>
      <c r="AH117" s="334">
        <f t="shared" si="43"/>
        <v>0</v>
      </c>
    </row>
    <row r="118">
      <c r="A118" s="355"/>
      <c r="B118" s="355">
        <v>45256.0</v>
      </c>
      <c r="C118" s="352" t="s">
        <v>378</v>
      </c>
      <c r="D118" s="352">
        <v>-15.0</v>
      </c>
      <c r="E118" s="352" t="s">
        <v>131</v>
      </c>
      <c r="F118" s="352" t="s">
        <v>47</v>
      </c>
      <c r="P118" s="73" t="s">
        <v>330</v>
      </c>
      <c r="Q118" s="416">
        <f t="shared" ref="Q118:AH118" si="44">SUM(Q83:Q117)</f>
        <v>0</v>
      </c>
      <c r="R118" s="416">
        <f t="shared" si="44"/>
        <v>0</v>
      </c>
      <c r="S118" s="416">
        <f t="shared" si="44"/>
        <v>15</v>
      </c>
      <c r="T118" s="416">
        <f t="shared" si="44"/>
        <v>0</v>
      </c>
      <c r="U118" s="416">
        <f t="shared" si="44"/>
        <v>30</v>
      </c>
      <c r="V118" s="416">
        <f t="shared" si="44"/>
        <v>0</v>
      </c>
      <c r="W118" s="416">
        <f t="shared" si="44"/>
        <v>0</v>
      </c>
      <c r="X118" s="416">
        <f t="shared" si="44"/>
        <v>60</v>
      </c>
      <c r="Y118" s="416">
        <f t="shared" si="44"/>
        <v>10</v>
      </c>
      <c r="Z118" s="416">
        <f t="shared" si="44"/>
        <v>15</v>
      </c>
      <c r="AA118" s="416">
        <f t="shared" si="44"/>
        <v>5</v>
      </c>
      <c r="AB118" s="416">
        <f t="shared" si="44"/>
        <v>0</v>
      </c>
      <c r="AC118" s="416">
        <f t="shared" si="44"/>
        <v>25</v>
      </c>
      <c r="AD118" s="416">
        <f t="shared" si="44"/>
        <v>0</v>
      </c>
      <c r="AE118" s="416">
        <f t="shared" si="44"/>
        <v>0</v>
      </c>
      <c r="AF118" s="416">
        <f t="shared" si="44"/>
        <v>45</v>
      </c>
      <c r="AG118" s="416">
        <f t="shared" si="44"/>
        <v>20</v>
      </c>
      <c r="AH118" s="416">
        <f t="shared" si="44"/>
        <v>30</v>
      </c>
    </row>
    <row r="119">
      <c r="A119" s="355"/>
      <c r="B119" s="355">
        <v>45256.0</v>
      </c>
      <c r="C119" s="352" t="s">
        <v>379</v>
      </c>
      <c r="D119" s="352">
        <v>-15.0</v>
      </c>
      <c r="E119" s="352" t="s">
        <v>118</v>
      </c>
      <c r="F119" s="352" t="s">
        <v>312</v>
      </c>
    </row>
    <row r="120">
      <c r="A120" s="355"/>
      <c r="B120" s="355">
        <v>45256.0</v>
      </c>
      <c r="C120" s="352" t="s">
        <v>380</v>
      </c>
      <c r="D120" s="417"/>
      <c r="E120" s="352" t="s">
        <v>120</v>
      </c>
      <c r="F120" s="352" t="s">
        <v>381</v>
      </c>
      <c r="G120" s="322" t="s">
        <v>382</v>
      </c>
      <c r="H120" s="323"/>
      <c r="I120" s="323"/>
      <c r="J120" s="323"/>
    </row>
    <row r="121">
      <c r="A121" s="355"/>
      <c r="B121" s="355">
        <v>45258.0</v>
      </c>
      <c r="C121" s="352" t="s">
        <v>383</v>
      </c>
      <c r="D121" s="352">
        <v>-15.0</v>
      </c>
      <c r="E121" s="352" t="s">
        <v>122</v>
      </c>
      <c r="F121" s="352" t="s">
        <v>53</v>
      </c>
      <c r="G121" s="322" t="s">
        <v>384</v>
      </c>
      <c r="H121" s="323"/>
      <c r="I121" s="323"/>
      <c r="J121" s="323"/>
    </row>
    <row r="122">
      <c r="A122" s="355"/>
      <c r="B122" s="355">
        <v>45258.0</v>
      </c>
      <c r="C122" s="352" t="s">
        <v>385</v>
      </c>
      <c r="D122" s="352">
        <v>-15.0</v>
      </c>
      <c r="E122" s="352" t="s">
        <v>124</v>
      </c>
      <c r="F122" s="352" t="s">
        <v>53</v>
      </c>
      <c r="G122" s="322" t="s">
        <v>386</v>
      </c>
      <c r="H122" s="323"/>
      <c r="I122" s="323"/>
      <c r="J122" s="323"/>
    </row>
    <row r="123">
      <c r="A123" s="355"/>
      <c r="B123" s="355">
        <v>45258.0</v>
      </c>
      <c r="C123" s="352" t="s">
        <v>387</v>
      </c>
      <c r="D123" s="352">
        <v>-15.0</v>
      </c>
      <c r="E123" s="352" t="s">
        <v>83</v>
      </c>
      <c r="F123" s="352" t="s">
        <v>30</v>
      </c>
      <c r="G123" s="323"/>
      <c r="H123" s="323"/>
      <c r="I123" s="323"/>
      <c r="J123" s="323"/>
    </row>
    <row r="124">
      <c r="A124" s="355"/>
      <c r="B124" s="355">
        <v>45258.0</v>
      </c>
      <c r="C124" s="352" t="s">
        <v>388</v>
      </c>
      <c r="D124" s="352">
        <v>-15.0</v>
      </c>
      <c r="E124" s="352" t="s">
        <v>126</v>
      </c>
      <c r="F124" s="352" t="s">
        <v>30</v>
      </c>
    </row>
    <row r="125">
      <c r="A125" s="355"/>
      <c r="B125" s="355">
        <v>45258.0</v>
      </c>
      <c r="C125" s="352" t="s">
        <v>378</v>
      </c>
      <c r="D125" s="352">
        <v>-15.0</v>
      </c>
      <c r="E125" s="352" t="s">
        <v>174</v>
      </c>
      <c r="F125" s="352" t="s">
        <v>24</v>
      </c>
    </row>
    <row r="126">
      <c r="A126" s="355"/>
      <c r="B126" s="355">
        <v>45258.0</v>
      </c>
      <c r="C126" s="352" t="s">
        <v>389</v>
      </c>
      <c r="D126" s="352">
        <v>-15.0</v>
      </c>
      <c r="E126" s="352" t="s">
        <v>129</v>
      </c>
      <c r="F126" s="352" t="s">
        <v>30</v>
      </c>
      <c r="Q126" s="334">
        <v>0.0</v>
      </c>
      <c r="R126" s="334">
        <v>0.0</v>
      </c>
      <c r="S126" s="334">
        <v>15.0</v>
      </c>
      <c r="T126" s="334">
        <v>0.0</v>
      </c>
      <c r="U126" s="334">
        <v>30.0</v>
      </c>
      <c r="V126" s="334">
        <v>0.0</v>
      </c>
      <c r="W126" s="334">
        <v>0.0</v>
      </c>
      <c r="X126" s="334">
        <v>60.0</v>
      </c>
      <c r="Y126" s="334">
        <v>10.0</v>
      </c>
      <c r="Z126" s="334">
        <v>15.0</v>
      </c>
      <c r="AA126" s="334">
        <v>5.0</v>
      </c>
      <c r="AB126" s="334">
        <v>0.0</v>
      </c>
      <c r="AC126" s="334">
        <v>25.0</v>
      </c>
      <c r="AD126" s="334">
        <v>0.0</v>
      </c>
      <c r="AE126" s="334">
        <v>0.0</v>
      </c>
      <c r="AF126" s="334">
        <v>45.0</v>
      </c>
      <c r="AG126" s="334">
        <v>20.0</v>
      </c>
      <c r="AH126" s="334">
        <v>30.0</v>
      </c>
    </row>
    <row r="127">
      <c r="A127" s="73"/>
      <c r="B127" s="73"/>
      <c r="D127" s="73"/>
      <c r="I127" s="418"/>
      <c r="J127" s="418"/>
      <c r="K127" s="418"/>
    </row>
    <row r="128">
      <c r="A128" s="225"/>
      <c r="B128" s="225" t="s">
        <v>390</v>
      </c>
      <c r="C128" s="419"/>
      <c r="D128" s="225">
        <v>2023.0</v>
      </c>
      <c r="E128" s="419"/>
      <c r="F128" s="419"/>
      <c r="I128" s="420" t="s">
        <v>391</v>
      </c>
      <c r="J128" s="420" t="s">
        <v>392</v>
      </c>
      <c r="K128" s="420" t="s">
        <v>393</v>
      </c>
    </row>
    <row r="129">
      <c r="A129" s="311"/>
      <c r="B129" s="311">
        <v>45270.0</v>
      </c>
      <c r="C129" s="73" t="s">
        <v>394</v>
      </c>
      <c r="D129" s="73">
        <v>-5.0</v>
      </c>
      <c r="E129" s="73" t="s">
        <v>395</v>
      </c>
      <c r="F129" s="73" t="s">
        <v>24</v>
      </c>
      <c r="H129" s="373" t="s">
        <v>95</v>
      </c>
      <c r="K129" s="421">
        <f t="shared" ref="K129:K146" si="45">J129-I129</f>
        <v>0</v>
      </c>
      <c r="P129" s="334" t="s">
        <v>95</v>
      </c>
      <c r="Q129" s="334">
        <v>0.0</v>
      </c>
    </row>
    <row r="130">
      <c r="A130" s="73"/>
      <c r="B130" s="73" t="s">
        <v>56</v>
      </c>
      <c r="C130" s="73" t="s">
        <v>396</v>
      </c>
      <c r="D130" s="73">
        <v>-5.0</v>
      </c>
      <c r="E130" s="73" t="s">
        <v>159</v>
      </c>
      <c r="F130" s="73" t="s">
        <v>24</v>
      </c>
      <c r="H130" s="374" t="s">
        <v>33</v>
      </c>
      <c r="K130" s="421">
        <f t="shared" si="45"/>
        <v>0</v>
      </c>
      <c r="P130" s="334" t="s">
        <v>33</v>
      </c>
      <c r="Q130" s="334">
        <v>0.0</v>
      </c>
    </row>
    <row r="131">
      <c r="A131" s="73"/>
      <c r="B131" s="73" t="s">
        <v>56</v>
      </c>
      <c r="C131" s="73" t="s">
        <v>396</v>
      </c>
      <c r="D131" s="73">
        <v>-5.0</v>
      </c>
      <c r="E131" s="73" t="s">
        <v>395</v>
      </c>
      <c r="F131" s="73" t="s">
        <v>24</v>
      </c>
      <c r="H131" s="374" t="s">
        <v>30</v>
      </c>
      <c r="J131" s="73">
        <v>120.0</v>
      </c>
      <c r="K131" s="421">
        <f t="shared" si="45"/>
        <v>120</v>
      </c>
      <c r="P131" s="334" t="s">
        <v>30</v>
      </c>
      <c r="Q131" s="334">
        <v>15.0</v>
      </c>
    </row>
    <row r="132">
      <c r="A132" s="311"/>
      <c r="B132" s="311">
        <v>45272.0</v>
      </c>
      <c r="C132" s="73" t="s">
        <v>244</v>
      </c>
      <c r="D132" s="73">
        <v>-15.0</v>
      </c>
      <c r="E132" s="73" t="s">
        <v>129</v>
      </c>
      <c r="F132" s="73" t="s">
        <v>30</v>
      </c>
      <c r="H132" s="374" t="s">
        <v>130</v>
      </c>
      <c r="I132" s="73">
        <v>15.0</v>
      </c>
      <c r="K132" s="421">
        <f t="shared" si="45"/>
        <v>-15</v>
      </c>
      <c r="P132" s="334" t="s">
        <v>130</v>
      </c>
      <c r="Q132" s="334">
        <v>0.0</v>
      </c>
    </row>
    <row r="133">
      <c r="A133" s="311"/>
      <c r="B133" s="311">
        <v>45272.0</v>
      </c>
      <c r="C133" s="73" t="s">
        <v>244</v>
      </c>
      <c r="D133" s="73">
        <v>-15.0</v>
      </c>
      <c r="E133" s="73" t="s">
        <v>126</v>
      </c>
      <c r="F133" s="73" t="s">
        <v>30</v>
      </c>
      <c r="H133" s="374" t="s">
        <v>35</v>
      </c>
      <c r="I133" s="73">
        <v>0.0</v>
      </c>
      <c r="J133" s="73">
        <v>15.0</v>
      </c>
      <c r="K133" s="421">
        <f t="shared" si="45"/>
        <v>15</v>
      </c>
      <c r="P133" s="334" t="s">
        <v>35</v>
      </c>
      <c r="Q133" s="334">
        <v>30.0</v>
      </c>
    </row>
    <row r="134">
      <c r="A134" s="311"/>
      <c r="B134" s="311">
        <v>45272.0</v>
      </c>
      <c r="C134" s="73" t="s">
        <v>244</v>
      </c>
      <c r="D134" s="73">
        <v>-15.0</v>
      </c>
      <c r="E134" s="73" t="s">
        <v>118</v>
      </c>
      <c r="F134" s="73" t="s">
        <v>30</v>
      </c>
      <c r="H134" s="374" t="s">
        <v>40</v>
      </c>
      <c r="K134" s="421">
        <f t="shared" si="45"/>
        <v>0</v>
      </c>
      <c r="P134" s="334" t="s">
        <v>40</v>
      </c>
      <c r="Q134" s="334">
        <v>0.0</v>
      </c>
    </row>
    <row r="135">
      <c r="A135" s="311"/>
      <c r="B135" s="311">
        <v>45282.0</v>
      </c>
      <c r="C135" s="73" t="s">
        <v>244</v>
      </c>
      <c r="D135" s="73">
        <v>-15.0</v>
      </c>
      <c r="E135" s="73" t="s">
        <v>397</v>
      </c>
      <c r="F135" s="73" t="s">
        <v>30</v>
      </c>
      <c r="H135" s="374" t="s">
        <v>25</v>
      </c>
      <c r="I135" s="73">
        <v>10.0</v>
      </c>
      <c r="K135" s="421">
        <f t="shared" si="45"/>
        <v>-10</v>
      </c>
      <c r="P135" s="334" t="s">
        <v>25</v>
      </c>
      <c r="Q135" s="334">
        <v>0.0</v>
      </c>
    </row>
    <row r="136">
      <c r="A136" s="311"/>
      <c r="B136" s="311">
        <v>45282.0</v>
      </c>
      <c r="C136" s="73" t="s">
        <v>244</v>
      </c>
      <c r="D136" s="73">
        <v>-15.0</v>
      </c>
      <c r="E136" s="73" t="s">
        <v>398</v>
      </c>
      <c r="F136" s="73" t="s">
        <v>30</v>
      </c>
      <c r="H136" s="374" t="s">
        <v>52</v>
      </c>
      <c r="I136" s="73">
        <v>15.0</v>
      </c>
      <c r="K136" s="421">
        <f t="shared" si="45"/>
        <v>-15</v>
      </c>
      <c r="P136" s="334" t="s">
        <v>52</v>
      </c>
      <c r="Q136" s="334">
        <v>60.0</v>
      </c>
    </row>
    <row r="137">
      <c r="A137" s="311"/>
      <c r="B137" s="311">
        <v>45282.0</v>
      </c>
      <c r="C137" s="73" t="s">
        <v>244</v>
      </c>
      <c r="D137" s="73">
        <v>-15.0</v>
      </c>
      <c r="E137" s="73" t="s">
        <v>83</v>
      </c>
      <c r="F137" s="73" t="s">
        <v>30</v>
      </c>
      <c r="H137" s="374" t="s">
        <v>317</v>
      </c>
      <c r="I137" s="73">
        <v>5.0</v>
      </c>
      <c r="K137" s="421">
        <f t="shared" si="45"/>
        <v>-5</v>
      </c>
      <c r="P137" s="334" t="s">
        <v>317</v>
      </c>
      <c r="Q137" s="334">
        <v>10.0</v>
      </c>
    </row>
    <row r="138">
      <c r="A138" s="311"/>
      <c r="B138" s="311">
        <v>45282.0</v>
      </c>
      <c r="C138" s="73" t="s">
        <v>244</v>
      </c>
      <c r="D138" s="73">
        <v>-15.0</v>
      </c>
      <c r="E138" s="73" t="s">
        <v>118</v>
      </c>
      <c r="F138" s="73" t="s">
        <v>30</v>
      </c>
      <c r="H138" s="374" t="s">
        <v>99</v>
      </c>
      <c r="K138" s="421">
        <f t="shared" si="45"/>
        <v>0</v>
      </c>
      <c r="P138" s="334" t="s">
        <v>99</v>
      </c>
      <c r="Q138" s="334">
        <v>15.0</v>
      </c>
    </row>
    <row r="139">
      <c r="A139" s="311"/>
      <c r="B139" s="311">
        <v>45282.0</v>
      </c>
      <c r="C139" s="73" t="s">
        <v>244</v>
      </c>
      <c r="D139" s="73">
        <v>-15.0</v>
      </c>
      <c r="E139" s="73" t="s">
        <v>120</v>
      </c>
      <c r="F139" s="73" t="s">
        <v>30</v>
      </c>
      <c r="H139" s="374" t="s">
        <v>27</v>
      </c>
      <c r="K139" s="421">
        <f t="shared" si="45"/>
        <v>0</v>
      </c>
      <c r="P139" s="334" t="s">
        <v>27</v>
      </c>
      <c r="Q139" s="334">
        <v>5.0</v>
      </c>
    </row>
    <row r="140">
      <c r="A140" s="73"/>
      <c r="B140" s="73" t="s">
        <v>56</v>
      </c>
      <c r="C140" s="73" t="s">
        <v>399</v>
      </c>
      <c r="D140" s="73">
        <v>-15.0</v>
      </c>
      <c r="E140" s="73" t="s">
        <v>217</v>
      </c>
      <c r="H140" s="374" t="s">
        <v>47</v>
      </c>
      <c r="K140" s="421">
        <f t="shared" si="45"/>
        <v>0</v>
      </c>
      <c r="P140" s="334" t="s">
        <v>47</v>
      </c>
      <c r="Q140" s="334">
        <v>0.0</v>
      </c>
    </row>
    <row r="141">
      <c r="A141" s="311"/>
      <c r="B141" s="311">
        <v>45263.0</v>
      </c>
      <c r="C141" s="73" t="s">
        <v>387</v>
      </c>
      <c r="D141" s="73">
        <v>-15.0</v>
      </c>
      <c r="E141" s="73" t="s">
        <v>126</v>
      </c>
      <c r="H141" s="374" t="s">
        <v>77</v>
      </c>
      <c r="K141" s="421">
        <f t="shared" si="45"/>
        <v>0</v>
      </c>
      <c r="P141" s="334" t="s">
        <v>77</v>
      </c>
      <c r="Q141" s="334">
        <v>25.0</v>
      </c>
    </row>
    <row r="142">
      <c r="A142" s="311"/>
      <c r="B142" s="311">
        <v>45263.0</v>
      </c>
      <c r="C142" s="73" t="s">
        <v>383</v>
      </c>
      <c r="D142" s="73">
        <v>-15.0</v>
      </c>
      <c r="E142" s="73" t="s">
        <v>124</v>
      </c>
      <c r="H142" s="374" t="s">
        <v>367</v>
      </c>
      <c r="I142" s="73">
        <v>15.0</v>
      </c>
      <c r="K142" s="421">
        <f t="shared" si="45"/>
        <v>-15</v>
      </c>
      <c r="P142" s="334" t="s">
        <v>367</v>
      </c>
      <c r="Q142" s="334">
        <v>0.0</v>
      </c>
    </row>
    <row r="143">
      <c r="A143" s="311"/>
      <c r="B143" s="311">
        <v>45263.0</v>
      </c>
      <c r="C143" s="73" t="s">
        <v>389</v>
      </c>
      <c r="D143" s="73">
        <v>-15.0</v>
      </c>
      <c r="E143" s="73" t="s">
        <v>131</v>
      </c>
      <c r="F143" s="73" t="s">
        <v>53</v>
      </c>
      <c r="H143" s="422" t="s">
        <v>44</v>
      </c>
      <c r="I143" s="73">
        <v>15.0</v>
      </c>
      <c r="K143" s="421">
        <f t="shared" si="45"/>
        <v>-15</v>
      </c>
      <c r="P143" s="334" t="s">
        <v>44</v>
      </c>
      <c r="Q143" s="334">
        <v>0.0</v>
      </c>
    </row>
    <row r="144">
      <c r="A144" s="311"/>
      <c r="B144" s="311">
        <v>45263.0</v>
      </c>
      <c r="C144" s="73" t="s">
        <v>378</v>
      </c>
      <c r="D144" s="73">
        <v>-15.0</v>
      </c>
      <c r="E144" s="73" t="s">
        <v>120</v>
      </c>
      <c r="F144" s="73" t="s">
        <v>35</v>
      </c>
      <c r="H144" s="374" t="s">
        <v>256</v>
      </c>
      <c r="I144" s="73">
        <v>15.0</v>
      </c>
      <c r="K144" s="421">
        <f t="shared" si="45"/>
        <v>-15</v>
      </c>
      <c r="P144" s="334" t="s">
        <v>256</v>
      </c>
      <c r="Q144" s="334">
        <v>45.0</v>
      </c>
    </row>
    <row r="145">
      <c r="A145" s="73"/>
      <c r="B145" s="73" t="s">
        <v>56</v>
      </c>
      <c r="C145" s="73" t="s">
        <v>400</v>
      </c>
      <c r="D145" s="73">
        <v>-15.0</v>
      </c>
      <c r="E145" s="322" t="s">
        <v>217</v>
      </c>
      <c r="H145" s="374" t="s">
        <v>53</v>
      </c>
      <c r="J145" s="73">
        <v>15.0</v>
      </c>
      <c r="K145" s="421">
        <f t="shared" si="45"/>
        <v>15</v>
      </c>
      <c r="P145" s="334" t="s">
        <v>53</v>
      </c>
      <c r="Q145" s="334">
        <v>20.0</v>
      </c>
    </row>
    <row r="146">
      <c r="A146" s="311"/>
      <c r="B146" s="311">
        <v>45263.0</v>
      </c>
      <c r="C146" s="73" t="s">
        <v>379</v>
      </c>
      <c r="D146" s="73">
        <v>-15.0</v>
      </c>
      <c r="E146" s="73" t="s">
        <v>175</v>
      </c>
      <c r="H146" s="374" t="s">
        <v>16</v>
      </c>
      <c r="I146" s="73">
        <v>15.0</v>
      </c>
      <c r="K146" s="421">
        <f t="shared" si="45"/>
        <v>-15</v>
      </c>
      <c r="P146" s="334" t="s">
        <v>16</v>
      </c>
      <c r="Q146" s="334">
        <v>30.0</v>
      </c>
    </row>
    <row r="147">
      <c r="S147" s="73" t="s">
        <v>401</v>
      </c>
    </row>
    <row r="148">
      <c r="A148" s="311"/>
      <c r="B148" s="311"/>
      <c r="H148" s="73" t="s">
        <v>244</v>
      </c>
      <c r="I148" s="73">
        <v>45.0</v>
      </c>
      <c r="J148" s="73">
        <v>15.0</v>
      </c>
      <c r="K148" s="334">
        <f>SUM(I148:J148)</f>
        <v>60</v>
      </c>
    </row>
    <row r="149">
      <c r="A149" s="311"/>
      <c r="B149" s="311"/>
    </row>
    <row r="150">
      <c r="A150" s="311"/>
      <c r="B150" s="311"/>
    </row>
    <row r="151">
      <c r="A151" s="311"/>
      <c r="B151" s="311"/>
    </row>
    <row r="153">
      <c r="A153" s="311"/>
      <c r="B153" s="311"/>
    </row>
    <row r="154">
      <c r="A154" s="311"/>
      <c r="B154" s="311"/>
    </row>
    <row r="155">
      <c r="A155" s="311"/>
      <c r="B155" s="311"/>
    </row>
  </sheetData>
  <autoFilter ref="$B$128:$F$154">
    <sortState ref="B128:F154">
      <sortCondition ref="C128:C154"/>
    </sortState>
  </autoFilter>
  <mergeCells count="10">
    <mergeCell ref="H67:J67"/>
    <mergeCell ref="H83:K83"/>
    <mergeCell ref="H106:J106"/>
    <mergeCell ref="B1:F1"/>
    <mergeCell ref="H1:K1"/>
    <mergeCell ref="H21:J21"/>
    <mergeCell ref="B23:F23"/>
    <mergeCell ref="H23:K23"/>
    <mergeCell ref="H43:J43"/>
    <mergeCell ref="H45:K45"/>
  </mergeCells>
  <conditionalFormatting sqref="K2:K21 P13:P20 K24:K43 K46:K67 K84:K106 K109:K110">
    <cfRule type="cellIs" dxfId="7" priority="1" operator="greaterThan">
      <formula>0</formula>
    </cfRule>
  </conditionalFormatting>
  <conditionalFormatting sqref="K2:K21 P13:P20 K24:K43 K46:K67 K84:K106 K109:K110">
    <cfRule type="cellIs" dxfId="8" priority="2" operator="lessThan">
      <formula>0</formula>
    </cfRule>
  </conditionalFormatting>
  <drawing r:id="rId1"/>
  <tableParts count="7">
    <tablePart r:id="rId9"/>
    <tablePart r:id="rId10"/>
    <tablePart r:id="rId11"/>
    <tablePart r:id="rId12"/>
    <tablePart r:id="rId13"/>
    <tablePart r:id="rId14"/>
    <tablePart r:id="rId15"/>
  </tableParts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6.5"/>
  </cols>
  <sheetData>
    <row r="1">
      <c r="A1" s="348" t="s">
        <v>17</v>
      </c>
      <c r="B1" s="349" t="s">
        <v>347</v>
      </c>
      <c r="C1" s="349" t="s">
        <v>348</v>
      </c>
      <c r="D1" s="349" t="s">
        <v>349</v>
      </c>
      <c r="E1" s="349" t="s">
        <v>350</v>
      </c>
      <c r="F1" s="423"/>
    </row>
    <row r="3">
      <c r="A3" s="424" t="s">
        <v>402</v>
      </c>
      <c r="F3" s="425"/>
      <c r="G3" s="424" t="s">
        <v>402</v>
      </c>
    </row>
    <row r="4">
      <c r="A4" s="73" t="s">
        <v>159</v>
      </c>
      <c r="B4" s="73" t="s">
        <v>403</v>
      </c>
      <c r="C4" s="73" t="s">
        <v>24</v>
      </c>
      <c r="D4" s="73">
        <v>5.0</v>
      </c>
      <c r="E4" s="311">
        <v>44802.0</v>
      </c>
      <c r="F4" s="426"/>
      <c r="H4" s="332" t="s">
        <v>329</v>
      </c>
      <c r="I4" s="332" t="s">
        <v>155</v>
      </c>
      <c r="J4" s="332" t="s">
        <v>330</v>
      </c>
    </row>
    <row r="5">
      <c r="A5" s="73" t="s">
        <v>159</v>
      </c>
      <c r="B5" s="73" t="s">
        <v>334</v>
      </c>
      <c r="C5" s="73" t="s">
        <v>24</v>
      </c>
      <c r="D5" s="73">
        <v>5.0</v>
      </c>
      <c r="E5" s="311">
        <v>44802.0</v>
      </c>
      <c r="F5" s="426"/>
      <c r="G5" s="350" t="s">
        <v>332</v>
      </c>
      <c r="H5" s="333">
        <f>SUMIF(B4:B12,"Adam",D4:D12)</f>
        <v>0</v>
      </c>
      <c r="I5" s="334">
        <f>SUMIF(C4:C12,G5,D4:D12)</f>
        <v>0</v>
      </c>
      <c r="J5" s="334">
        <f t="shared" ref="J5:J22" si="1">I5-H5</f>
        <v>0</v>
      </c>
    </row>
    <row r="6">
      <c r="A6" s="73" t="s">
        <v>159</v>
      </c>
      <c r="B6" s="73" t="s">
        <v>24</v>
      </c>
      <c r="C6" s="73" t="s">
        <v>15</v>
      </c>
      <c r="D6" s="427">
        <v>15.0</v>
      </c>
      <c r="E6" s="311">
        <v>44802.0</v>
      </c>
      <c r="F6" s="426"/>
      <c r="G6" s="350" t="s">
        <v>15</v>
      </c>
      <c r="H6" s="351">
        <f>SUMIF(B4:B12,"Alex",D4:D12)</f>
        <v>0</v>
      </c>
      <c r="I6" s="334">
        <f>SUMIF(C4:C12,G6,D4:D12)</f>
        <v>25</v>
      </c>
      <c r="J6" s="334">
        <f t="shared" si="1"/>
        <v>25</v>
      </c>
    </row>
    <row r="7">
      <c r="A7" s="73" t="s">
        <v>126</v>
      </c>
      <c r="B7" s="73" t="s">
        <v>52</v>
      </c>
      <c r="C7" s="73" t="s">
        <v>24</v>
      </c>
      <c r="D7" s="73">
        <v>5.0</v>
      </c>
      <c r="E7" s="311">
        <v>44815.0</v>
      </c>
      <c r="F7" s="426"/>
      <c r="G7" s="350" t="s">
        <v>404</v>
      </c>
      <c r="H7" s="333">
        <f>SUMIF(B4:B12,"Cam",D4:D12)</f>
        <v>0</v>
      </c>
      <c r="I7" s="334">
        <f>SUMIF(C4:C12,G7,D4:D12)</f>
        <v>5</v>
      </c>
      <c r="J7" s="334">
        <f t="shared" si="1"/>
        <v>5</v>
      </c>
    </row>
    <row r="8">
      <c r="A8" s="73" t="s">
        <v>267</v>
      </c>
      <c r="B8" s="73" t="s">
        <v>79</v>
      </c>
      <c r="C8" s="73" t="s">
        <v>404</v>
      </c>
      <c r="D8" s="73">
        <v>5.0</v>
      </c>
      <c r="E8" s="311">
        <v>44815.0</v>
      </c>
      <c r="F8" s="311"/>
      <c r="G8" s="350" t="s">
        <v>337</v>
      </c>
      <c r="H8" s="335">
        <f>SUMIF(B4:B12,"Connor",D4:D12)</f>
        <v>0</v>
      </c>
      <c r="I8" s="334">
        <f>SUMIF(C4:C12,G8,D4:D12)</f>
        <v>0</v>
      </c>
      <c r="J8" s="334">
        <f t="shared" si="1"/>
        <v>0</v>
      </c>
    </row>
    <row r="9">
      <c r="A9" s="73" t="s">
        <v>405</v>
      </c>
      <c r="B9" s="73" t="s">
        <v>334</v>
      </c>
      <c r="C9" s="73" t="s">
        <v>24</v>
      </c>
      <c r="D9" s="73">
        <v>5.0</v>
      </c>
      <c r="E9" s="311">
        <v>44822.0</v>
      </c>
      <c r="F9" s="311"/>
      <c r="G9" s="350" t="s">
        <v>130</v>
      </c>
      <c r="H9" s="354">
        <f>SUMIF(B4:B12,"Delaney",D4:D12)</f>
        <v>0</v>
      </c>
      <c r="I9" s="334">
        <f>SUMIF(C4:C12,G9,D4:D12)</f>
        <v>0</v>
      </c>
      <c r="J9" s="334">
        <f t="shared" si="1"/>
        <v>0</v>
      </c>
    </row>
    <row r="10">
      <c r="A10" s="73" t="s">
        <v>406</v>
      </c>
      <c r="B10" s="73" t="s">
        <v>407</v>
      </c>
      <c r="C10" s="73" t="s">
        <v>24</v>
      </c>
      <c r="D10" s="73">
        <v>5.0</v>
      </c>
      <c r="E10" s="311">
        <v>44822.0</v>
      </c>
      <c r="F10" s="311"/>
      <c r="G10" s="350" t="s">
        <v>52</v>
      </c>
      <c r="H10" s="333">
        <f>SUMIF(B4:B12,"Jack",D4:D12)</f>
        <v>15</v>
      </c>
      <c r="I10" s="334">
        <f>SUMIF(C4:C12,G10,D4:D12)</f>
        <v>0</v>
      </c>
      <c r="J10" s="334">
        <f t="shared" si="1"/>
        <v>-15</v>
      </c>
    </row>
    <row r="11">
      <c r="A11" s="73" t="s">
        <v>408</v>
      </c>
      <c r="B11" s="73" t="s">
        <v>52</v>
      </c>
      <c r="C11" s="73" t="s">
        <v>24</v>
      </c>
      <c r="D11" s="73">
        <v>10.0</v>
      </c>
      <c r="E11" s="311">
        <v>44822.0</v>
      </c>
      <c r="F11" s="311"/>
      <c r="G11" s="350" t="s">
        <v>16</v>
      </c>
      <c r="H11" s="333">
        <f>SUMIF(B4:B12,"Jane",D4:D12)</f>
        <v>0</v>
      </c>
      <c r="I11" s="334">
        <f>SUMIF(C4:C12,G11,D4:D12)</f>
        <v>0</v>
      </c>
      <c r="J11" s="334">
        <f t="shared" si="1"/>
        <v>0</v>
      </c>
    </row>
    <row r="12">
      <c r="A12" s="73" t="s">
        <v>126</v>
      </c>
      <c r="B12" s="73" t="s">
        <v>79</v>
      </c>
      <c r="C12" s="73" t="s">
        <v>15</v>
      </c>
      <c r="D12" s="73">
        <v>10.0</v>
      </c>
      <c r="E12" s="311">
        <v>44822.0</v>
      </c>
      <c r="F12" s="311"/>
      <c r="G12" s="350" t="s">
        <v>334</v>
      </c>
      <c r="H12" s="333">
        <f>SUMIF(B4:B12,"Kenny",D4:D12)</f>
        <v>10</v>
      </c>
      <c r="I12" s="334">
        <f>SUMIF(C4:C12,G12,D4:D12)</f>
        <v>0</v>
      </c>
      <c r="J12" s="334">
        <f t="shared" si="1"/>
        <v>-10</v>
      </c>
    </row>
    <row r="13">
      <c r="F13" s="311"/>
      <c r="G13" s="350" t="s">
        <v>407</v>
      </c>
      <c r="H13" s="333">
        <f>SUMIF(B4:B12,"Kurt",D4:D12)</f>
        <v>5</v>
      </c>
      <c r="I13" s="334">
        <f>SUMIF(C4:C12,G13,D4:D12)</f>
        <v>0</v>
      </c>
      <c r="J13" s="334">
        <f t="shared" si="1"/>
        <v>-5</v>
      </c>
    </row>
    <row r="14">
      <c r="E14" s="311"/>
      <c r="F14" s="311"/>
      <c r="G14" s="350" t="s">
        <v>79</v>
      </c>
      <c r="H14" s="333">
        <f>SUMIF(B4:B12,"Lua",D4:D12)</f>
        <v>15</v>
      </c>
      <c r="I14" s="334">
        <f>SUMIF(C4:C12,G14,D4:D12)</f>
        <v>0</v>
      </c>
      <c r="J14" s="334">
        <f t="shared" si="1"/>
        <v>-15</v>
      </c>
    </row>
    <row r="15">
      <c r="G15" s="350" t="s">
        <v>339</v>
      </c>
      <c r="H15" s="333">
        <f>SUMIF(B4:B12,"Lucinda",D4:D12)</f>
        <v>0</v>
      </c>
      <c r="I15" s="334">
        <f>SUMIF(C4:C12,G15,D4:D12)</f>
        <v>0</v>
      </c>
      <c r="J15" s="334">
        <f t="shared" si="1"/>
        <v>0</v>
      </c>
    </row>
    <row r="16">
      <c r="G16" s="350" t="s">
        <v>30</v>
      </c>
      <c r="H16" s="333">
        <f>SUMIF(B4:B12,"Mark",D4:D12)</f>
        <v>0</v>
      </c>
      <c r="I16" s="334">
        <f>SUMIF(C4:C12,G16,D4:D12)</f>
        <v>0</v>
      </c>
      <c r="J16" s="334">
        <f t="shared" si="1"/>
        <v>0</v>
      </c>
    </row>
    <row r="17">
      <c r="G17" s="350" t="s">
        <v>340</v>
      </c>
      <c r="H17" s="333">
        <f>SUMIF(B4:B12,"Nick",D4:D12)</f>
        <v>0</v>
      </c>
      <c r="I17" s="334">
        <f>SUMIF(C4:C12,G17,D4:D12)</f>
        <v>0</v>
      </c>
      <c r="J17" s="334">
        <f t="shared" si="1"/>
        <v>0</v>
      </c>
    </row>
    <row r="18">
      <c r="G18" s="350" t="s">
        <v>256</v>
      </c>
      <c r="H18" s="333">
        <f>SUMIF(B4:B12,"Noelle",D4:D12)</f>
        <v>0</v>
      </c>
      <c r="I18" s="334">
        <f>SUMIF(C4:C12,G18,D4:D12)</f>
        <v>0</v>
      </c>
      <c r="J18" s="334">
        <f t="shared" si="1"/>
        <v>0</v>
      </c>
    </row>
    <row r="19">
      <c r="G19" s="350" t="s">
        <v>341</v>
      </c>
      <c r="H19" s="333">
        <f>SUMIF(B4:B12,"Rebekkah",D4:D12)</f>
        <v>0</v>
      </c>
      <c r="I19" s="334">
        <f>SUMIF(C4:C12,G19,D4:D12)</f>
        <v>0</v>
      </c>
      <c r="J19" s="334">
        <f t="shared" si="1"/>
        <v>0</v>
      </c>
    </row>
    <row r="20">
      <c r="G20" s="350" t="s">
        <v>95</v>
      </c>
      <c r="H20" s="333">
        <f>SUMIF(B4:B12,"Sarah",D4:D12)</f>
        <v>0</v>
      </c>
      <c r="I20" s="334">
        <f>SUMIF(C4:C12,G20,D4:D12)</f>
        <v>0</v>
      </c>
      <c r="J20" s="334">
        <f t="shared" si="1"/>
        <v>0</v>
      </c>
    </row>
    <row r="21">
      <c r="G21" s="350" t="s">
        <v>338</v>
      </c>
      <c r="H21" s="333">
        <f>SUMIF(B4:B12,"Spencer",D4:D12)</f>
        <v>0</v>
      </c>
      <c r="I21" s="334">
        <f>SUMIF(C4:C12,G21,D4:D12)</f>
        <v>0</v>
      </c>
      <c r="J21" s="334">
        <f t="shared" si="1"/>
        <v>0</v>
      </c>
    </row>
    <row r="22">
      <c r="G22" s="350" t="s">
        <v>409</v>
      </c>
      <c r="H22" s="333">
        <f>SUMIF(B4:B12,"Tyler",D4:D12)</f>
        <v>0</v>
      </c>
      <c r="I22" s="334">
        <f>SUMIF(C4:C12,G22,D4:D12)</f>
        <v>0</v>
      </c>
      <c r="J22" s="334">
        <f t="shared" si="1"/>
        <v>0</v>
      </c>
    </row>
    <row r="24">
      <c r="A24" s="428" t="s">
        <v>410</v>
      </c>
      <c r="F24" s="425"/>
      <c r="G24" s="428" t="s">
        <v>410</v>
      </c>
    </row>
    <row r="25">
      <c r="A25" s="73" t="s">
        <v>411</v>
      </c>
      <c r="B25" s="73" t="s">
        <v>130</v>
      </c>
      <c r="C25" s="73" t="s">
        <v>24</v>
      </c>
      <c r="D25" s="73">
        <v>5.0</v>
      </c>
      <c r="E25" s="311">
        <v>44822.0</v>
      </c>
      <c r="F25" s="311"/>
      <c r="H25" s="332" t="s">
        <v>329</v>
      </c>
      <c r="I25" s="332" t="s">
        <v>155</v>
      </c>
      <c r="J25" s="332" t="s">
        <v>330</v>
      </c>
    </row>
    <row r="26">
      <c r="A26" s="73" t="s">
        <v>122</v>
      </c>
      <c r="B26" s="73" t="s">
        <v>338</v>
      </c>
      <c r="C26" s="73" t="s">
        <v>24</v>
      </c>
      <c r="D26" s="73">
        <v>5.0</v>
      </c>
      <c r="E26" s="311">
        <v>44829.0</v>
      </c>
      <c r="F26" s="311"/>
      <c r="G26" s="350" t="s">
        <v>332</v>
      </c>
      <c r="H26" s="333">
        <f>SUMIF(B25:B73,G26,D25:D73)</f>
        <v>10</v>
      </c>
      <c r="I26" s="334">
        <f>SUMIF(C25:C73,G26,D25:D73)</f>
        <v>0</v>
      </c>
      <c r="J26" s="334">
        <f t="shared" ref="J26:J43" si="2">I26-H26</f>
        <v>-10</v>
      </c>
    </row>
    <row r="27">
      <c r="A27" s="73" t="s">
        <v>342</v>
      </c>
      <c r="B27" s="73" t="s">
        <v>334</v>
      </c>
      <c r="C27" s="73" t="s">
        <v>24</v>
      </c>
      <c r="D27" s="73">
        <v>5.0</v>
      </c>
      <c r="E27" s="311">
        <v>44829.0</v>
      </c>
      <c r="F27" s="311"/>
      <c r="G27" s="350" t="s">
        <v>15</v>
      </c>
      <c r="H27" s="351">
        <f>SUMIF(B25:B73,G27,D25:D73)</f>
        <v>10</v>
      </c>
      <c r="I27" s="334">
        <f>SUMIF(C25:C73,G27,D25:D73)</f>
        <v>30</v>
      </c>
      <c r="J27" s="334">
        <f t="shared" si="2"/>
        <v>20</v>
      </c>
    </row>
    <row r="28">
      <c r="A28" s="73" t="s">
        <v>83</v>
      </c>
      <c r="B28" s="73" t="s">
        <v>79</v>
      </c>
      <c r="C28" s="73" t="s">
        <v>15</v>
      </c>
      <c r="D28" s="73">
        <v>15.0</v>
      </c>
      <c r="E28" s="311">
        <v>44829.0</v>
      </c>
      <c r="F28" s="311"/>
      <c r="G28" s="350" t="s">
        <v>404</v>
      </c>
      <c r="H28" s="333">
        <f>SUMIF(B25:B73,G28,D25:D73)</f>
        <v>0</v>
      </c>
      <c r="I28" s="334">
        <f>SUMIF(C25:C73,G28,D25:D73)</f>
        <v>0</v>
      </c>
      <c r="J28" s="334">
        <f t="shared" si="2"/>
        <v>0</v>
      </c>
    </row>
    <row r="29">
      <c r="A29" s="73" t="s">
        <v>159</v>
      </c>
      <c r="B29" s="73" t="s">
        <v>340</v>
      </c>
      <c r="C29" s="73" t="s">
        <v>24</v>
      </c>
      <c r="D29" s="73">
        <v>5.0</v>
      </c>
      <c r="E29" s="311">
        <v>44805.0</v>
      </c>
      <c r="F29" s="311"/>
      <c r="G29" s="350" t="s">
        <v>337</v>
      </c>
      <c r="H29" s="335">
        <f>SUMIF(B25:B73,G29,D25:D73)</f>
        <v>20</v>
      </c>
      <c r="I29" s="334">
        <f>SUMIF(C25:C73,G29,D25:D73)</f>
        <v>0</v>
      </c>
      <c r="J29" s="334">
        <f t="shared" si="2"/>
        <v>-20</v>
      </c>
    </row>
    <row r="30">
      <c r="A30" s="73" t="s">
        <v>159</v>
      </c>
      <c r="B30" s="73" t="s">
        <v>340</v>
      </c>
      <c r="C30" s="73" t="s">
        <v>24</v>
      </c>
      <c r="D30" s="73">
        <v>5.0</v>
      </c>
      <c r="E30" s="311">
        <v>44806.0</v>
      </c>
      <c r="F30" s="311"/>
      <c r="G30" s="350" t="s">
        <v>130</v>
      </c>
      <c r="H30" s="354">
        <f>SUMIF(B25:B73,G30,D25:D73)</f>
        <v>40</v>
      </c>
      <c r="I30" s="334">
        <f>SUMIF(C25:C73,G30,D25:D73)</f>
        <v>0</v>
      </c>
      <c r="J30" s="334">
        <f t="shared" si="2"/>
        <v>-40</v>
      </c>
    </row>
    <row r="31">
      <c r="A31" s="73" t="s">
        <v>159</v>
      </c>
      <c r="B31" s="73" t="s">
        <v>340</v>
      </c>
      <c r="C31" s="73" t="s">
        <v>24</v>
      </c>
      <c r="D31" s="73">
        <v>5.0</v>
      </c>
      <c r="E31" s="311">
        <v>44807.0</v>
      </c>
      <c r="F31" s="311"/>
      <c r="G31" s="350" t="s">
        <v>52</v>
      </c>
      <c r="H31" s="333">
        <f>SUMIF(B25:B73,G31,D25:D73)</f>
        <v>55</v>
      </c>
      <c r="I31" s="334">
        <f>SUMIF(C25:C73,G31,D25:D73)</f>
        <v>0</v>
      </c>
      <c r="J31" s="334">
        <f t="shared" si="2"/>
        <v>-55</v>
      </c>
    </row>
    <row r="32">
      <c r="A32" s="73" t="s">
        <v>159</v>
      </c>
      <c r="B32" s="73" t="s">
        <v>16</v>
      </c>
      <c r="C32" s="73" t="s">
        <v>24</v>
      </c>
      <c r="D32" s="73">
        <v>5.0</v>
      </c>
      <c r="E32" s="311">
        <v>44812.0</v>
      </c>
      <c r="F32" s="311"/>
      <c r="G32" s="350" t="s">
        <v>16</v>
      </c>
      <c r="H32" s="333">
        <f>SUMIF(B25:B73,G32,D25:D73)</f>
        <v>30</v>
      </c>
      <c r="I32" s="334">
        <f>SUMIF(C25:C73,G32,D25:D73)</f>
        <v>0</v>
      </c>
      <c r="J32" s="334">
        <f t="shared" si="2"/>
        <v>-30</v>
      </c>
    </row>
    <row r="33">
      <c r="A33" s="73" t="s">
        <v>159</v>
      </c>
      <c r="B33" s="73" t="s">
        <v>79</v>
      </c>
      <c r="C33" s="73" t="s">
        <v>24</v>
      </c>
      <c r="D33" s="73">
        <v>5.0</v>
      </c>
      <c r="E33" s="311">
        <v>44814.0</v>
      </c>
      <c r="F33" s="311"/>
      <c r="G33" s="350" t="s">
        <v>334</v>
      </c>
      <c r="H33" s="333">
        <f>SUMIF(B25:B73,G33,D25:D73)</f>
        <v>15</v>
      </c>
      <c r="I33" s="334">
        <f>SUMIF(C25:C73,G33,D25:D73)</f>
        <v>150</v>
      </c>
      <c r="J33" s="334">
        <f t="shared" si="2"/>
        <v>135</v>
      </c>
    </row>
    <row r="34">
      <c r="A34" s="73" t="s">
        <v>159</v>
      </c>
      <c r="B34" s="73" t="s">
        <v>30</v>
      </c>
      <c r="C34" s="73" t="s">
        <v>24</v>
      </c>
      <c r="D34" s="73">
        <v>5.0</v>
      </c>
      <c r="E34" s="311">
        <v>44816.0</v>
      </c>
      <c r="F34" s="311"/>
      <c r="G34" s="350" t="s">
        <v>407</v>
      </c>
      <c r="H34" s="333">
        <f>SUMIF(B25:B73,G34,D25:D73)</f>
        <v>45</v>
      </c>
      <c r="I34" s="334">
        <f>SUMIF(C25:C73,G34,D25:D73)</f>
        <v>0</v>
      </c>
      <c r="J34" s="334">
        <f t="shared" si="2"/>
        <v>-45</v>
      </c>
    </row>
    <row r="35">
      <c r="A35" s="73" t="s">
        <v>159</v>
      </c>
      <c r="B35" s="73" t="s">
        <v>52</v>
      </c>
      <c r="C35" s="73" t="s">
        <v>24</v>
      </c>
      <c r="D35" s="73">
        <v>5.0</v>
      </c>
      <c r="E35" s="311">
        <v>44816.0</v>
      </c>
      <c r="F35" s="311"/>
      <c r="G35" s="350" t="s">
        <v>79</v>
      </c>
      <c r="H35" s="333">
        <f>SUMIF(B25:B73,G35,D25:D73)</f>
        <v>75</v>
      </c>
      <c r="I35" s="334">
        <f>SUMIF(C25:C73,G35,D25:D73)</f>
        <v>0</v>
      </c>
      <c r="J35" s="334">
        <f t="shared" si="2"/>
        <v>-75</v>
      </c>
    </row>
    <row r="36">
      <c r="A36" s="73" t="s">
        <v>159</v>
      </c>
      <c r="B36" s="73" t="s">
        <v>337</v>
      </c>
      <c r="C36" s="73" t="s">
        <v>24</v>
      </c>
      <c r="D36" s="73">
        <v>5.0</v>
      </c>
      <c r="E36" s="311">
        <v>44818.0</v>
      </c>
      <c r="F36" s="311"/>
      <c r="G36" s="350" t="s">
        <v>339</v>
      </c>
      <c r="H36" s="333">
        <f>SUMIF(B25:B73,G36,D25:D73)</f>
        <v>15</v>
      </c>
      <c r="I36" s="334">
        <f>SUMIF(C25:C73,G36,D25:D73)</f>
        <v>0</v>
      </c>
      <c r="J36" s="334">
        <f t="shared" si="2"/>
        <v>-15</v>
      </c>
    </row>
    <row r="37">
      <c r="A37" s="73" t="s">
        <v>159</v>
      </c>
      <c r="B37" s="73" t="s">
        <v>338</v>
      </c>
      <c r="C37" s="73" t="s">
        <v>24</v>
      </c>
      <c r="D37" s="73">
        <v>5.0</v>
      </c>
      <c r="E37" s="311">
        <v>44819.0</v>
      </c>
      <c r="F37" s="311"/>
      <c r="G37" s="350" t="s">
        <v>30</v>
      </c>
      <c r="H37" s="333">
        <f>SUMIF(B25:B73,G37,D25:D73)</f>
        <v>5</v>
      </c>
      <c r="I37" s="334">
        <f>SUMIF(C25:C73,G37,D25:D73)</f>
        <v>0</v>
      </c>
      <c r="J37" s="334">
        <f t="shared" si="2"/>
        <v>-5</v>
      </c>
    </row>
    <row r="38">
      <c r="A38" s="73" t="s">
        <v>159</v>
      </c>
      <c r="B38" s="73" t="s">
        <v>407</v>
      </c>
      <c r="C38" s="73" t="s">
        <v>24</v>
      </c>
      <c r="D38" s="73">
        <v>5.0</v>
      </c>
      <c r="E38" s="311">
        <v>44819.0</v>
      </c>
      <c r="F38" s="311"/>
      <c r="G38" s="350" t="s">
        <v>340</v>
      </c>
      <c r="H38" s="333">
        <f>SUMIF(B25:B73,G38,D25:D73)</f>
        <v>15</v>
      </c>
      <c r="I38" s="334">
        <f>SUMIF(C25:C73,G38,D25:D73)</f>
        <v>0</v>
      </c>
      <c r="J38" s="334">
        <f t="shared" si="2"/>
        <v>-15</v>
      </c>
    </row>
    <row r="39">
      <c r="A39" s="73" t="s">
        <v>159</v>
      </c>
      <c r="B39" s="73" t="s">
        <v>16</v>
      </c>
      <c r="C39" s="73" t="s">
        <v>24</v>
      </c>
      <c r="D39" s="73">
        <v>5.0</v>
      </c>
      <c r="E39" s="311">
        <v>44820.0</v>
      </c>
      <c r="F39" s="311"/>
      <c r="G39" s="350" t="s">
        <v>256</v>
      </c>
      <c r="H39" s="333">
        <f>SUMIF(B25:B73,G39,D25:D73)</f>
        <v>0</v>
      </c>
      <c r="I39" s="334">
        <f>SUMIF(C25:C73,G39,D25:D73)</f>
        <v>0</v>
      </c>
      <c r="J39" s="334">
        <f t="shared" si="2"/>
        <v>0</v>
      </c>
    </row>
    <row r="40">
      <c r="A40" s="73" t="s">
        <v>159</v>
      </c>
      <c r="B40" s="73" t="s">
        <v>409</v>
      </c>
      <c r="C40" s="73" t="s">
        <v>24</v>
      </c>
      <c r="D40" s="73">
        <v>5.0</v>
      </c>
      <c r="E40" s="311">
        <v>44820.0</v>
      </c>
      <c r="G40" s="350" t="s">
        <v>341</v>
      </c>
      <c r="H40" s="333">
        <f>SUMIF(B25:B73,G40,D25:D73)</f>
        <v>5</v>
      </c>
      <c r="I40" s="334">
        <f>SUMIF(C25:C73,G40,D25:D73)</f>
        <v>0</v>
      </c>
      <c r="J40" s="334">
        <f t="shared" si="2"/>
        <v>-5</v>
      </c>
    </row>
    <row r="41">
      <c r="A41" s="73" t="s">
        <v>159</v>
      </c>
      <c r="B41" s="73" t="s">
        <v>341</v>
      </c>
      <c r="C41" s="73" t="s">
        <v>24</v>
      </c>
      <c r="D41" s="73">
        <v>5.0</v>
      </c>
      <c r="E41" s="311">
        <v>44822.0</v>
      </c>
      <c r="F41" s="311"/>
      <c r="G41" s="350" t="s">
        <v>95</v>
      </c>
      <c r="H41" s="333">
        <f>SUMIF(B25:B73,G41,D25:D73)</f>
        <v>0</v>
      </c>
      <c r="I41" s="334">
        <f>SUMIF(C25:C73,G41,D25:D73)</f>
        <v>0</v>
      </c>
      <c r="J41" s="334">
        <f t="shared" si="2"/>
        <v>0</v>
      </c>
    </row>
    <row r="42">
      <c r="A42" s="73" t="s">
        <v>159</v>
      </c>
      <c r="B42" s="73" t="s">
        <v>339</v>
      </c>
      <c r="C42" s="73" t="s">
        <v>24</v>
      </c>
      <c r="D42" s="73">
        <v>5.0</v>
      </c>
      <c r="E42" s="311">
        <v>44823.0</v>
      </c>
      <c r="F42" s="311"/>
      <c r="G42" s="350" t="s">
        <v>338</v>
      </c>
      <c r="H42" s="333">
        <f>SUMIF(B25:B73,G42,D25:D73)</f>
        <v>25</v>
      </c>
      <c r="I42" s="334">
        <f>SUMIF(C25:C73,G42,D25:D73)</f>
        <v>0</v>
      </c>
      <c r="J42" s="334">
        <f t="shared" si="2"/>
        <v>-25</v>
      </c>
    </row>
    <row r="43">
      <c r="A43" s="73" t="s">
        <v>159</v>
      </c>
      <c r="B43" s="73" t="s">
        <v>338</v>
      </c>
      <c r="C43" s="73" t="s">
        <v>24</v>
      </c>
      <c r="D43" s="73">
        <v>5.0</v>
      </c>
      <c r="E43" s="311">
        <v>44824.0</v>
      </c>
      <c r="F43" s="311"/>
      <c r="G43" s="350" t="s">
        <v>409</v>
      </c>
      <c r="H43" s="333">
        <f>SUMIF(B25:B73,G43,D25:D73)</f>
        <v>5</v>
      </c>
      <c r="I43" s="334">
        <f>SUMIF(C25:C73,G43,D25:D73)</f>
        <v>0</v>
      </c>
      <c r="J43" s="334">
        <f t="shared" si="2"/>
        <v>-5</v>
      </c>
    </row>
    <row r="44">
      <c r="A44" s="73" t="s">
        <v>159</v>
      </c>
      <c r="B44" s="73" t="s">
        <v>52</v>
      </c>
      <c r="C44" s="73" t="s">
        <v>24</v>
      </c>
      <c r="D44" s="73">
        <v>5.0</v>
      </c>
      <c r="E44" s="311">
        <v>44824.0</v>
      </c>
      <c r="F44" s="311"/>
      <c r="G44" s="344" t="s">
        <v>346</v>
      </c>
      <c r="J44" s="345">
        <f>-SUM(J26:J43)</f>
        <v>190</v>
      </c>
    </row>
    <row r="45">
      <c r="A45" s="73" t="s">
        <v>159</v>
      </c>
      <c r="B45" s="73" t="s">
        <v>337</v>
      </c>
      <c r="C45" s="73" t="s">
        <v>24</v>
      </c>
      <c r="D45" s="73">
        <v>5.0</v>
      </c>
      <c r="E45" s="311">
        <v>44825.0</v>
      </c>
      <c r="F45" s="311"/>
    </row>
    <row r="46">
      <c r="A46" s="73" t="s">
        <v>159</v>
      </c>
      <c r="B46" s="73" t="s">
        <v>130</v>
      </c>
      <c r="C46" s="73" t="s">
        <v>24</v>
      </c>
      <c r="D46" s="73">
        <v>5.0</v>
      </c>
      <c r="E46" s="311">
        <v>44825.0</v>
      </c>
    </row>
    <row r="47">
      <c r="A47" s="73" t="s">
        <v>159</v>
      </c>
      <c r="B47" s="73" t="s">
        <v>334</v>
      </c>
      <c r="C47" s="73" t="s">
        <v>24</v>
      </c>
      <c r="D47" s="73">
        <v>5.0</v>
      </c>
      <c r="E47" s="311">
        <v>44827.0</v>
      </c>
    </row>
    <row r="48">
      <c r="A48" s="73" t="s">
        <v>159</v>
      </c>
      <c r="B48" s="73" t="s">
        <v>130</v>
      </c>
      <c r="C48" s="73" t="s">
        <v>24</v>
      </c>
      <c r="D48" s="73">
        <v>5.0</v>
      </c>
      <c r="E48" s="311">
        <v>44827.0</v>
      </c>
    </row>
    <row r="49">
      <c r="A49" s="73" t="s">
        <v>159</v>
      </c>
      <c r="B49" s="73" t="s">
        <v>332</v>
      </c>
      <c r="C49" s="73" t="s">
        <v>24</v>
      </c>
      <c r="D49" s="73">
        <v>5.0</v>
      </c>
      <c r="E49" s="311">
        <v>44828.0</v>
      </c>
    </row>
    <row r="50">
      <c r="A50" s="73" t="s">
        <v>159</v>
      </c>
      <c r="B50" s="73" t="s">
        <v>337</v>
      </c>
      <c r="C50" s="73" t="s">
        <v>24</v>
      </c>
      <c r="D50" s="73">
        <v>5.0</v>
      </c>
      <c r="E50" s="311">
        <v>44830.0</v>
      </c>
    </row>
    <row r="51">
      <c r="A51" s="73" t="s">
        <v>159</v>
      </c>
      <c r="B51" s="73" t="s">
        <v>339</v>
      </c>
      <c r="C51" s="73" t="s">
        <v>24</v>
      </c>
      <c r="D51" s="73">
        <v>5.0</v>
      </c>
      <c r="E51" s="311">
        <v>44830.0</v>
      </c>
    </row>
    <row r="52">
      <c r="A52" s="73" t="s">
        <v>159</v>
      </c>
      <c r="B52" s="73" t="s">
        <v>339</v>
      </c>
      <c r="C52" s="73" t="s">
        <v>24</v>
      </c>
      <c r="D52" s="73">
        <v>5.0</v>
      </c>
      <c r="E52" s="311">
        <v>44831.0</v>
      </c>
    </row>
    <row r="53">
      <c r="A53" s="73" t="s">
        <v>159</v>
      </c>
      <c r="B53" s="73" t="s">
        <v>79</v>
      </c>
      <c r="C53" s="73" t="s">
        <v>24</v>
      </c>
      <c r="D53" s="73">
        <v>5.0</v>
      </c>
      <c r="E53" s="311">
        <v>44831.0</v>
      </c>
    </row>
    <row r="54">
      <c r="A54" s="73" t="s">
        <v>159</v>
      </c>
      <c r="B54" s="73" t="s">
        <v>16</v>
      </c>
      <c r="C54" s="73" t="s">
        <v>24</v>
      </c>
      <c r="D54" s="73">
        <v>5.0</v>
      </c>
      <c r="E54" s="311">
        <v>44832.0</v>
      </c>
    </row>
    <row r="55">
      <c r="A55" s="73" t="s">
        <v>159</v>
      </c>
      <c r="B55" s="73" t="s">
        <v>337</v>
      </c>
      <c r="C55" s="73" t="s">
        <v>24</v>
      </c>
      <c r="D55" s="73">
        <v>5.0</v>
      </c>
      <c r="E55" s="311">
        <v>44832.0</v>
      </c>
    </row>
    <row r="56">
      <c r="A56" s="73" t="s">
        <v>159</v>
      </c>
      <c r="B56" s="73" t="s">
        <v>79</v>
      </c>
      <c r="C56" s="73" t="s">
        <v>24</v>
      </c>
      <c r="D56" s="73">
        <v>5.0</v>
      </c>
      <c r="E56" s="311">
        <v>44833.0</v>
      </c>
    </row>
    <row r="57">
      <c r="A57" s="73" t="s">
        <v>159</v>
      </c>
      <c r="B57" s="73" t="s">
        <v>334</v>
      </c>
      <c r="C57" s="73" t="s">
        <v>24</v>
      </c>
      <c r="D57" s="73">
        <v>5.0</v>
      </c>
      <c r="E57" s="311">
        <v>44833.0</v>
      </c>
    </row>
    <row r="58">
      <c r="A58" s="73" t="s">
        <v>159</v>
      </c>
      <c r="B58" s="73" t="s">
        <v>332</v>
      </c>
      <c r="C58" s="73" t="s">
        <v>24</v>
      </c>
      <c r="D58" s="73">
        <v>5.0</v>
      </c>
      <c r="E58" s="311">
        <v>44834.0</v>
      </c>
    </row>
    <row r="59">
      <c r="A59" s="73" t="s">
        <v>412</v>
      </c>
      <c r="B59" s="73" t="s">
        <v>52</v>
      </c>
      <c r="C59" s="73" t="s">
        <v>334</v>
      </c>
      <c r="D59" s="73">
        <v>15.0</v>
      </c>
      <c r="E59" s="311">
        <v>44836.0</v>
      </c>
    </row>
    <row r="60">
      <c r="A60" s="73" t="s">
        <v>126</v>
      </c>
      <c r="B60" s="73" t="s">
        <v>407</v>
      </c>
      <c r="C60" s="73" t="s">
        <v>334</v>
      </c>
      <c r="D60" s="73">
        <v>10.0</v>
      </c>
      <c r="E60" s="311">
        <v>44836.0</v>
      </c>
    </row>
    <row r="61">
      <c r="A61" s="73" t="s">
        <v>118</v>
      </c>
      <c r="B61" s="73" t="s">
        <v>79</v>
      </c>
      <c r="C61" s="73" t="s">
        <v>15</v>
      </c>
      <c r="D61" s="73">
        <v>15.0</v>
      </c>
      <c r="E61" s="311">
        <v>44836.0</v>
      </c>
    </row>
    <row r="62">
      <c r="A62" s="73" t="s">
        <v>118</v>
      </c>
      <c r="B62" s="73" t="s">
        <v>407</v>
      </c>
      <c r="C62" s="73" t="s">
        <v>334</v>
      </c>
      <c r="D62" s="73">
        <v>15.0</v>
      </c>
      <c r="E62" s="311">
        <v>44843.0</v>
      </c>
    </row>
    <row r="63">
      <c r="A63" s="73" t="s">
        <v>120</v>
      </c>
      <c r="B63" s="73" t="s">
        <v>79</v>
      </c>
      <c r="C63" s="73" t="s">
        <v>334</v>
      </c>
      <c r="D63" s="73">
        <v>15.0</v>
      </c>
      <c r="E63" s="311">
        <v>44843.0</v>
      </c>
    </row>
    <row r="64">
      <c r="A64" s="73" t="s">
        <v>413</v>
      </c>
      <c r="B64" s="73" t="s">
        <v>16</v>
      </c>
      <c r="C64" s="73" t="s">
        <v>24</v>
      </c>
      <c r="D64" s="73">
        <v>5.0</v>
      </c>
      <c r="E64" s="311">
        <v>44843.0</v>
      </c>
    </row>
    <row r="65">
      <c r="A65" s="73" t="s">
        <v>406</v>
      </c>
      <c r="B65" s="73" t="s">
        <v>338</v>
      </c>
      <c r="C65" s="73" t="s">
        <v>334</v>
      </c>
      <c r="D65" s="73">
        <v>10.0</v>
      </c>
      <c r="E65" s="311">
        <v>44843.0</v>
      </c>
    </row>
    <row r="66">
      <c r="A66" s="73" t="s">
        <v>414</v>
      </c>
      <c r="B66" s="73" t="s">
        <v>130</v>
      </c>
      <c r="C66" s="73" t="s">
        <v>334</v>
      </c>
      <c r="D66" s="73">
        <v>10.0</v>
      </c>
      <c r="E66" s="311">
        <v>44843.0</v>
      </c>
    </row>
    <row r="67">
      <c r="A67" s="73" t="s">
        <v>415</v>
      </c>
      <c r="B67" s="73" t="s">
        <v>52</v>
      </c>
      <c r="C67" s="73" t="s">
        <v>334</v>
      </c>
      <c r="D67" s="73">
        <v>15.0</v>
      </c>
      <c r="E67" s="311">
        <v>44843.0</v>
      </c>
    </row>
    <row r="68">
      <c r="A68" s="73" t="s">
        <v>416</v>
      </c>
      <c r="B68" s="73" t="s">
        <v>15</v>
      </c>
      <c r="C68" s="73" t="s">
        <v>24</v>
      </c>
      <c r="D68" s="73">
        <v>10.0</v>
      </c>
    </row>
    <row r="69">
      <c r="A69" s="73" t="s">
        <v>118</v>
      </c>
      <c r="B69" s="73" t="s">
        <v>52</v>
      </c>
      <c r="C69" s="73" t="s">
        <v>334</v>
      </c>
      <c r="D69" s="73">
        <v>15.0</v>
      </c>
      <c r="E69" s="311">
        <v>44850.0</v>
      </c>
    </row>
    <row r="70">
      <c r="A70" s="73" t="s">
        <v>120</v>
      </c>
      <c r="B70" s="73" t="s">
        <v>407</v>
      </c>
      <c r="C70" s="73" t="s">
        <v>334</v>
      </c>
      <c r="D70" s="73">
        <v>15.0</v>
      </c>
      <c r="E70" s="311">
        <v>44850.0</v>
      </c>
    </row>
    <row r="71">
      <c r="A71" s="73" t="s">
        <v>122</v>
      </c>
      <c r="B71" s="73" t="s">
        <v>79</v>
      </c>
      <c r="C71" s="73" t="s">
        <v>334</v>
      </c>
      <c r="D71" s="73">
        <v>15.0</v>
      </c>
      <c r="E71" s="311">
        <v>44850.0</v>
      </c>
    </row>
    <row r="72">
      <c r="A72" s="73" t="s">
        <v>405</v>
      </c>
      <c r="B72" s="73" t="s">
        <v>16</v>
      </c>
      <c r="C72" s="73" t="s">
        <v>24</v>
      </c>
      <c r="D72" s="73">
        <v>10.0</v>
      </c>
      <c r="E72" s="311">
        <v>44850.0</v>
      </c>
    </row>
    <row r="73">
      <c r="A73" s="73" t="s">
        <v>126</v>
      </c>
      <c r="B73" s="73" t="s">
        <v>130</v>
      </c>
      <c r="C73" s="73" t="s">
        <v>334</v>
      </c>
      <c r="D73" s="73">
        <v>15.0</v>
      </c>
      <c r="E73" s="311">
        <v>44850.0</v>
      </c>
    </row>
    <row r="75">
      <c r="A75" s="429" t="s">
        <v>417</v>
      </c>
      <c r="G75" s="429" t="s">
        <v>417</v>
      </c>
    </row>
    <row r="76">
      <c r="A76" s="73" t="s">
        <v>159</v>
      </c>
      <c r="B76" s="73" t="s">
        <v>52</v>
      </c>
      <c r="C76" s="73" t="s">
        <v>24</v>
      </c>
      <c r="D76" s="73">
        <v>5.0</v>
      </c>
      <c r="E76" s="311">
        <v>44835.0</v>
      </c>
      <c r="H76" s="332" t="s">
        <v>329</v>
      </c>
      <c r="I76" s="332" t="s">
        <v>155</v>
      </c>
      <c r="J76" s="332" t="s">
        <v>330</v>
      </c>
    </row>
    <row r="77">
      <c r="A77" s="73" t="s">
        <v>159</v>
      </c>
      <c r="B77" s="73" t="s">
        <v>338</v>
      </c>
      <c r="C77" s="73" t="s">
        <v>24</v>
      </c>
      <c r="D77" s="73">
        <v>5.0</v>
      </c>
      <c r="E77" s="311">
        <v>44835.0</v>
      </c>
      <c r="G77" s="350" t="s">
        <v>332</v>
      </c>
      <c r="H77" s="333">
        <f>SUMIF(B76:B125,G77,D76:D125)</f>
        <v>10</v>
      </c>
      <c r="I77" s="334">
        <f>SUMIF(C76:C125,G77,D76:D125)</f>
        <v>0</v>
      </c>
      <c r="J77" s="334">
        <f t="shared" ref="J77:J94" si="3">I77-H77</f>
        <v>-10</v>
      </c>
    </row>
    <row r="78">
      <c r="A78" s="73" t="s">
        <v>159</v>
      </c>
      <c r="B78" s="73" t="s">
        <v>337</v>
      </c>
      <c r="C78" s="73" t="s">
        <v>24</v>
      </c>
      <c r="D78" s="73">
        <v>5.0</v>
      </c>
      <c r="E78" s="311">
        <v>44840.0</v>
      </c>
      <c r="G78" s="350" t="s">
        <v>15</v>
      </c>
      <c r="H78" s="351">
        <f>SUMIF(B76:B125,G78,D76:D125)</f>
        <v>0</v>
      </c>
      <c r="I78" s="334">
        <f>SUMIF(C76:C125,G78,D76:D125)</f>
        <v>30</v>
      </c>
      <c r="J78" s="334">
        <f t="shared" si="3"/>
        <v>30</v>
      </c>
    </row>
    <row r="79">
      <c r="A79" s="73" t="s">
        <v>159</v>
      </c>
      <c r="B79" s="73" t="s">
        <v>340</v>
      </c>
      <c r="C79" s="73" t="s">
        <v>24</v>
      </c>
      <c r="D79" s="73">
        <v>5.0</v>
      </c>
      <c r="E79" s="311">
        <v>44841.0</v>
      </c>
      <c r="G79" s="350" t="s">
        <v>404</v>
      </c>
      <c r="H79" s="333">
        <f>SUMIF(B76:B125,G79,D76:D125)</f>
        <v>0</v>
      </c>
      <c r="I79" s="334">
        <f>SUMIF(C76:C125,G79,D76:D125)</f>
        <v>0</v>
      </c>
      <c r="J79" s="334">
        <f t="shared" si="3"/>
        <v>0</v>
      </c>
    </row>
    <row r="80">
      <c r="A80" s="73" t="s">
        <v>159</v>
      </c>
      <c r="B80" s="73" t="s">
        <v>16</v>
      </c>
      <c r="C80" s="73" t="s">
        <v>24</v>
      </c>
      <c r="D80" s="73">
        <v>5.0</v>
      </c>
      <c r="E80" s="311">
        <v>44841.0</v>
      </c>
      <c r="G80" s="350" t="s">
        <v>337</v>
      </c>
      <c r="H80" s="335">
        <f>SUMIF(B76:B125,G80,D76:D125)</f>
        <v>20</v>
      </c>
      <c r="I80" s="334">
        <f>SUMIF(C76:C125,G80,D76:D125)</f>
        <v>15</v>
      </c>
      <c r="J80" s="334">
        <f t="shared" si="3"/>
        <v>-5</v>
      </c>
    </row>
    <row r="81">
      <c r="A81" s="73" t="s">
        <v>159</v>
      </c>
      <c r="B81" s="73" t="s">
        <v>332</v>
      </c>
      <c r="C81" s="73" t="s">
        <v>24</v>
      </c>
      <c r="D81" s="73">
        <v>5.0</v>
      </c>
      <c r="E81" s="311">
        <v>44849.0</v>
      </c>
      <c r="G81" s="350" t="s">
        <v>130</v>
      </c>
      <c r="H81" s="354">
        <f>SUMIF(B76:B125,G81,D76:D125)</f>
        <v>55</v>
      </c>
      <c r="I81" s="334">
        <f>SUMIF(C76:C125,G81,D76:D125)</f>
        <v>0</v>
      </c>
      <c r="J81" s="334">
        <f t="shared" si="3"/>
        <v>-55</v>
      </c>
    </row>
    <row r="82">
      <c r="A82" s="73" t="s">
        <v>159</v>
      </c>
      <c r="B82" s="73" t="s">
        <v>16</v>
      </c>
      <c r="C82" s="73" t="s">
        <v>24</v>
      </c>
      <c r="D82" s="73">
        <v>5.0</v>
      </c>
      <c r="E82" s="311">
        <v>44849.0</v>
      </c>
      <c r="G82" s="350" t="s">
        <v>52</v>
      </c>
      <c r="H82" s="333">
        <f>SUMIF(B76:B125,G82,D76:D125)</f>
        <v>95</v>
      </c>
      <c r="I82" s="334">
        <f>SUMIF(C76:C125,G82,D76:D125)</f>
        <v>0</v>
      </c>
      <c r="J82" s="334">
        <f t="shared" si="3"/>
        <v>-95</v>
      </c>
    </row>
    <row r="83">
      <c r="A83" s="73" t="s">
        <v>159</v>
      </c>
      <c r="B83" s="73" t="s">
        <v>337</v>
      </c>
      <c r="C83" s="73" t="s">
        <v>24</v>
      </c>
      <c r="D83" s="73">
        <v>5.0</v>
      </c>
      <c r="E83" s="311">
        <v>44850.0</v>
      </c>
      <c r="G83" s="350" t="s">
        <v>16</v>
      </c>
      <c r="H83" s="333">
        <f>SUMIF(B76:B125,G83,D76:D125)</f>
        <v>60</v>
      </c>
      <c r="I83" s="334">
        <f>SUMIF(C76:C125,G83,D76:D125)</f>
        <v>0</v>
      </c>
      <c r="J83" s="334">
        <f t="shared" si="3"/>
        <v>-60</v>
      </c>
    </row>
    <row r="84">
      <c r="A84" s="73" t="s">
        <v>159</v>
      </c>
      <c r="B84" s="73" t="s">
        <v>130</v>
      </c>
      <c r="C84" s="73" t="s">
        <v>24</v>
      </c>
      <c r="D84" s="73">
        <v>5.0</v>
      </c>
      <c r="E84" s="311">
        <v>44854.0</v>
      </c>
      <c r="G84" s="350" t="s">
        <v>334</v>
      </c>
      <c r="H84" s="333">
        <f>SUMIF(B76:B125,G84,D76:D125)</f>
        <v>70</v>
      </c>
      <c r="I84" s="334">
        <f>SUMIF(C76:C125,G84,D76:D125)</f>
        <v>80</v>
      </c>
      <c r="J84" s="334">
        <f t="shared" si="3"/>
        <v>10</v>
      </c>
    </row>
    <row r="85">
      <c r="A85" s="73" t="s">
        <v>159</v>
      </c>
      <c r="B85" s="73" t="s">
        <v>334</v>
      </c>
      <c r="C85" s="73" t="s">
        <v>24</v>
      </c>
      <c r="D85" s="73">
        <v>5.0</v>
      </c>
      <c r="E85" s="311">
        <v>44855.0</v>
      </c>
      <c r="G85" s="350" t="s">
        <v>407</v>
      </c>
      <c r="H85" s="333">
        <f>SUMIF(B76:B125,G85,D76:D125)</f>
        <v>50</v>
      </c>
      <c r="I85" s="334">
        <f>SUMIF(C76:C125,G85,D76:D125)</f>
        <v>0</v>
      </c>
      <c r="J85" s="334">
        <f t="shared" si="3"/>
        <v>-50</v>
      </c>
    </row>
    <row r="86">
      <c r="A86" s="73" t="s">
        <v>159</v>
      </c>
      <c r="B86" s="73" t="s">
        <v>52</v>
      </c>
      <c r="C86" s="73" t="s">
        <v>24</v>
      </c>
      <c r="D86" s="73">
        <v>5.0</v>
      </c>
      <c r="E86" s="311">
        <v>44857.0</v>
      </c>
      <c r="G86" s="350" t="s">
        <v>79</v>
      </c>
      <c r="H86" s="333">
        <f>SUMIF(B76:B125,G86,D76:D125)</f>
        <v>40</v>
      </c>
      <c r="I86" s="334">
        <f>SUMIF(C76:C125,G86,D76:D125)</f>
        <v>0</v>
      </c>
      <c r="J86" s="334">
        <f t="shared" si="3"/>
        <v>-40</v>
      </c>
    </row>
    <row r="87">
      <c r="A87" s="73" t="s">
        <v>159</v>
      </c>
      <c r="B87" s="73" t="s">
        <v>338</v>
      </c>
      <c r="C87" s="73" t="s">
        <v>24</v>
      </c>
      <c r="D87" s="73">
        <v>5.0</v>
      </c>
      <c r="E87" s="311">
        <v>44857.0</v>
      </c>
      <c r="G87" s="350" t="s">
        <v>339</v>
      </c>
      <c r="H87" s="333">
        <f>SUMIF(B76:B125,G87,D76:D125)</f>
        <v>0</v>
      </c>
      <c r="I87" s="334">
        <f>SUMIF(C76:C125,G87,D76:D125)</f>
        <v>0</v>
      </c>
      <c r="J87" s="334">
        <f t="shared" si="3"/>
        <v>0</v>
      </c>
    </row>
    <row r="88">
      <c r="A88" s="73" t="s">
        <v>159</v>
      </c>
      <c r="B88" s="73" t="s">
        <v>407</v>
      </c>
      <c r="C88" s="73" t="s">
        <v>24</v>
      </c>
      <c r="D88" s="73">
        <v>5.0</v>
      </c>
      <c r="E88" s="311">
        <v>44858.0</v>
      </c>
      <c r="G88" s="350" t="s">
        <v>30</v>
      </c>
      <c r="H88" s="333">
        <f>SUMIF(B76:B125,G88,D76:D125)</f>
        <v>10</v>
      </c>
      <c r="I88" s="334">
        <f>SUMIF(C76:C125,G88,D76:D125)</f>
        <v>0</v>
      </c>
      <c r="J88" s="334">
        <f t="shared" si="3"/>
        <v>-10</v>
      </c>
    </row>
    <row r="89">
      <c r="A89" s="73" t="s">
        <v>159</v>
      </c>
      <c r="B89" s="73" t="s">
        <v>334</v>
      </c>
      <c r="C89" s="73" t="s">
        <v>24</v>
      </c>
      <c r="D89" s="73">
        <v>5.0</v>
      </c>
      <c r="E89" s="311">
        <v>44859.0</v>
      </c>
      <c r="G89" s="350" t="s">
        <v>340</v>
      </c>
      <c r="H89" s="333">
        <f>SUMIF(B76:B125,G89,D76:D125)</f>
        <v>5</v>
      </c>
      <c r="I89" s="334">
        <f>SUMIF(C76:C125,G89,D76:D125)</f>
        <v>0</v>
      </c>
      <c r="J89" s="334">
        <f t="shared" si="3"/>
        <v>-5</v>
      </c>
    </row>
    <row r="90">
      <c r="A90" s="73" t="s">
        <v>159</v>
      </c>
      <c r="B90" s="73" t="s">
        <v>130</v>
      </c>
      <c r="C90" s="73" t="s">
        <v>24</v>
      </c>
      <c r="D90" s="73">
        <v>5.0</v>
      </c>
      <c r="E90" s="311">
        <v>44860.0</v>
      </c>
      <c r="G90" s="350" t="s">
        <v>256</v>
      </c>
      <c r="H90" s="333">
        <f>SUMIF(B76:B125,G90,D76:D125)</f>
        <v>0</v>
      </c>
      <c r="I90" s="334">
        <f>SUMIF(C76:C125,G90,D76:D125)</f>
        <v>0</v>
      </c>
      <c r="J90" s="334">
        <f t="shared" si="3"/>
        <v>0</v>
      </c>
    </row>
    <row r="91">
      <c r="A91" s="73" t="s">
        <v>159</v>
      </c>
      <c r="B91" s="73" t="s">
        <v>16</v>
      </c>
      <c r="C91" s="73" t="s">
        <v>24</v>
      </c>
      <c r="D91" s="73">
        <v>5.0</v>
      </c>
      <c r="E91" s="311">
        <v>44861.0</v>
      </c>
      <c r="G91" s="350" t="s">
        <v>341</v>
      </c>
      <c r="H91" s="333">
        <f>SUMIF(B76:B125,G91,D76:D125)</f>
        <v>10</v>
      </c>
      <c r="I91" s="334">
        <f>SUMIF(C76:C125,G91,D76:D125)</f>
        <v>0</v>
      </c>
      <c r="J91" s="334">
        <f t="shared" si="3"/>
        <v>-10</v>
      </c>
    </row>
    <row r="92">
      <c r="A92" s="73" t="s">
        <v>159</v>
      </c>
      <c r="B92" s="73" t="s">
        <v>334</v>
      </c>
      <c r="C92" s="73" t="s">
        <v>24</v>
      </c>
      <c r="D92" s="73">
        <v>5.0</v>
      </c>
      <c r="E92" s="311">
        <v>44861.0</v>
      </c>
      <c r="G92" s="350" t="s">
        <v>95</v>
      </c>
      <c r="H92" s="333">
        <f>SUMIF(B76:B125,G92,D76:D125)</f>
        <v>0</v>
      </c>
      <c r="I92" s="334">
        <f>SUMIF(C76:C125,G92,D76:D125)</f>
        <v>15</v>
      </c>
      <c r="J92" s="334">
        <f t="shared" si="3"/>
        <v>15</v>
      </c>
    </row>
    <row r="93">
      <c r="A93" s="73" t="s">
        <v>159</v>
      </c>
      <c r="B93" s="73" t="s">
        <v>52</v>
      </c>
      <c r="C93" s="73" t="s">
        <v>24</v>
      </c>
      <c r="D93" s="73">
        <v>5.0</v>
      </c>
      <c r="E93" s="311">
        <v>44862.0</v>
      </c>
      <c r="G93" s="350" t="s">
        <v>338</v>
      </c>
      <c r="H93" s="333">
        <f>SUMIF(B76:B125,G93,D76:D125)</f>
        <v>60</v>
      </c>
      <c r="I93" s="334">
        <f>SUMIF(C76:C125,G93,D76:D125)</f>
        <v>15</v>
      </c>
      <c r="J93" s="334">
        <f t="shared" si="3"/>
        <v>-45</v>
      </c>
    </row>
    <row r="94">
      <c r="A94" s="73" t="s">
        <v>159</v>
      </c>
      <c r="B94" s="73" t="s">
        <v>341</v>
      </c>
      <c r="C94" s="73" t="s">
        <v>24</v>
      </c>
      <c r="D94" s="73">
        <v>5.0</v>
      </c>
      <c r="E94" s="311">
        <v>44862.0</v>
      </c>
      <c r="G94" s="350" t="s">
        <v>409</v>
      </c>
      <c r="H94" s="333">
        <f>SUMIF(B76:B125,G94,D76:D125)</f>
        <v>0</v>
      </c>
      <c r="I94" s="334">
        <f>SUMIF(C76:C125,G94,D76:D125)</f>
        <v>15</v>
      </c>
      <c r="J94" s="334">
        <f t="shared" si="3"/>
        <v>15</v>
      </c>
    </row>
    <row r="95">
      <c r="A95" s="73" t="s">
        <v>159</v>
      </c>
      <c r="B95" s="73" t="s">
        <v>338</v>
      </c>
      <c r="C95" s="73" t="s">
        <v>24</v>
      </c>
      <c r="D95" s="73">
        <v>5.0</v>
      </c>
      <c r="E95" s="311">
        <v>44863.0</v>
      </c>
      <c r="G95" s="344" t="s">
        <v>346</v>
      </c>
      <c r="J95" s="345">
        <f>-SUM(J77:J94)</f>
        <v>315</v>
      </c>
    </row>
    <row r="96">
      <c r="A96" s="73" t="s">
        <v>159</v>
      </c>
      <c r="B96" s="73" t="s">
        <v>52</v>
      </c>
      <c r="C96" s="73" t="s">
        <v>24</v>
      </c>
      <c r="D96" s="73">
        <v>5.0</v>
      </c>
      <c r="E96" s="311">
        <v>44864.0</v>
      </c>
    </row>
    <row r="97">
      <c r="A97" s="73" t="s">
        <v>159</v>
      </c>
      <c r="B97" s="73" t="s">
        <v>338</v>
      </c>
      <c r="C97" s="73" t="s">
        <v>24</v>
      </c>
      <c r="D97" s="73">
        <v>5.0</v>
      </c>
      <c r="E97" s="311">
        <v>44865.0</v>
      </c>
    </row>
    <row r="98">
      <c r="A98" s="73" t="s">
        <v>418</v>
      </c>
      <c r="B98" s="73" t="s">
        <v>130</v>
      </c>
      <c r="C98" s="73" t="s">
        <v>24</v>
      </c>
      <c r="D98" s="73">
        <v>15.0</v>
      </c>
      <c r="E98" s="311">
        <v>44859.0</v>
      </c>
    </row>
    <row r="99">
      <c r="A99" s="73" t="s">
        <v>122</v>
      </c>
      <c r="B99" s="73" t="s">
        <v>407</v>
      </c>
      <c r="C99" s="73" t="s">
        <v>24</v>
      </c>
      <c r="D99" s="73">
        <v>15.0</v>
      </c>
      <c r="E99" s="311">
        <v>44859.0</v>
      </c>
    </row>
    <row r="100">
      <c r="A100" s="73" t="s">
        <v>124</v>
      </c>
      <c r="B100" s="73" t="s">
        <v>79</v>
      </c>
      <c r="C100" s="73" t="s">
        <v>24</v>
      </c>
      <c r="D100" s="73">
        <v>15.0</v>
      </c>
      <c r="E100" s="311">
        <v>44859.0</v>
      </c>
    </row>
    <row r="101">
      <c r="A101" s="73" t="s">
        <v>419</v>
      </c>
      <c r="B101" s="73" t="s">
        <v>52</v>
      </c>
      <c r="C101" s="73" t="s">
        <v>337</v>
      </c>
      <c r="D101" s="73">
        <v>15.0</v>
      </c>
      <c r="E101" s="311">
        <v>44859.0</v>
      </c>
    </row>
    <row r="102">
      <c r="A102" s="73" t="s">
        <v>342</v>
      </c>
      <c r="B102" s="73" t="s">
        <v>334</v>
      </c>
      <c r="C102" s="73" t="s">
        <v>24</v>
      </c>
      <c r="D102" s="73">
        <v>15.0</v>
      </c>
      <c r="E102" s="311">
        <v>44859.0</v>
      </c>
    </row>
    <row r="103">
      <c r="A103" s="73" t="s">
        <v>126</v>
      </c>
      <c r="B103" s="73" t="s">
        <v>338</v>
      </c>
      <c r="C103" s="73" t="s">
        <v>24</v>
      </c>
      <c r="D103" s="73">
        <v>15.0</v>
      </c>
      <c r="E103" s="311">
        <v>44859.0</v>
      </c>
    </row>
    <row r="104">
      <c r="A104" s="73" t="s">
        <v>420</v>
      </c>
      <c r="B104" s="73" t="s">
        <v>334</v>
      </c>
      <c r="C104" s="73" t="s">
        <v>24</v>
      </c>
      <c r="D104" s="73">
        <v>10.0</v>
      </c>
      <c r="E104" s="311">
        <v>44864.0</v>
      </c>
    </row>
    <row r="105">
      <c r="A105" s="73" t="s">
        <v>420</v>
      </c>
      <c r="B105" s="73" t="s">
        <v>30</v>
      </c>
      <c r="C105" s="73" t="s">
        <v>24</v>
      </c>
      <c r="D105" s="73">
        <v>10.0</v>
      </c>
      <c r="E105" s="311">
        <v>44864.0</v>
      </c>
    </row>
    <row r="106">
      <c r="A106" s="73" t="s">
        <v>420</v>
      </c>
      <c r="B106" s="73" t="s">
        <v>79</v>
      </c>
      <c r="C106" s="73" t="s">
        <v>24</v>
      </c>
      <c r="D106" s="73">
        <v>10.0</v>
      </c>
      <c r="E106" s="311">
        <v>44864.0</v>
      </c>
    </row>
    <row r="107">
      <c r="A107" s="73" t="s">
        <v>419</v>
      </c>
      <c r="B107" s="73" t="s">
        <v>79</v>
      </c>
      <c r="C107" s="73" t="s">
        <v>24</v>
      </c>
      <c r="D107" s="73">
        <v>15.0</v>
      </c>
      <c r="E107" s="311">
        <v>44864.0</v>
      </c>
    </row>
    <row r="108">
      <c r="A108" s="73" t="s">
        <v>421</v>
      </c>
      <c r="B108" s="73" t="s">
        <v>52</v>
      </c>
      <c r="C108" s="73" t="s">
        <v>334</v>
      </c>
      <c r="D108" s="73">
        <v>15.0</v>
      </c>
      <c r="E108" s="311">
        <v>44864.0</v>
      </c>
    </row>
    <row r="109">
      <c r="A109" s="73" t="s">
        <v>406</v>
      </c>
      <c r="B109" s="73" t="s">
        <v>334</v>
      </c>
      <c r="C109" s="73" t="s">
        <v>24</v>
      </c>
      <c r="D109" s="73">
        <v>15.0</v>
      </c>
      <c r="E109" s="311">
        <v>44864.0</v>
      </c>
    </row>
    <row r="110">
      <c r="A110" s="73" t="s">
        <v>414</v>
      </c>
      <c r="B110" s="73" t="s">
        <v>16</v>
      </c>
      <c r="C110" s="73" t="s">
        <v>24</v>
      </c>
      <c r="D110" s="73">
        <v>15.0</v>
      </c>
      <c r="E110" s="311">
        <v>44864.0</v>
      </c>
    </row>
    <row r="111">
      <c r="A111" s="73" t="s">
        <v>124</v>
      </c>
      <c r="B111" s="73" t="s">
        <v>130</v>
      </c>
      <c r="C111" s="73" t="s">
        <v>334</v>
      </c>
      <c r="D111" s="73">
        <v>15.0</v>
      </c>
      <c r="E111" s="311">
        <v>44871.0</v>
      </c>
    </row>
    <row r="112">
      <c r="A112" s="73" t="s">
        <v>421</v>
      </c>
      <c r="B112" s="73" t="s">
        <v>407</v>
      </c>
      <c r="C112" s="73" t="s">
        <v>334</v>
      </c>
      <c r="D112" s="73">
        <v>15.0</v>
      </c>
      <c r="E112" s="311">
        <v>44871.0</v>
      </c>
    </row>
    <row r="113">
      <c r="A113" s="73" t="s">
        <v>406</v>
      </c>
      <c r="B113" s="73" t="s">
        <v>52</v>
      </c>
      <c r="C113" s="73" t="s">
        <v>334</v>
      </c>
      <c r="D113" s="73">
        <v>15.0</v>
      </c>
      <c r="E113" s="311">
        <v>44871.0</v>
      </c>
    </row>
    <row r="114">
      <c r="A114" s="73" t="s">
        <v>126</v>
      </c>
      <c r="B114" s="73" t="s">
        <v>341</v>
      </c>
      <c r="C114" s="73" t="s">
        <v>24</v>
      </c>
      <c r="D114" s="73">
        <v>5.0</v>
      </c>
      <c r="E114" s="311">
        <v>44871.0</v>
      </c>
    </row>
    <row r="115">
      <c r="A115" s="73" t="s">
        <v>420</v>
      </c>
      <c r="B115" s="73" t="s">
        <v>338</v>
      </c>
      <c r="C115" s="73" t="s">
        <v>24</v>
      </c>
      <c r="D115" s="73">
        <v>10.0</v>
      </c>
      <c r="E115" s="311">
        <v>44878.0</v>
      </c>
    </row>
    <row r="116">
      <c r="A116" s="73" t="s">
        <v>420</v>
      </c>
      <c r="B116" s="73" t="s">
        <v>337</v>
      </c>
      <c r="C116" s="73" t="s">
        <v>24</v>
      </c>
      <c r="D116" s="73">
        <v>10.0</v>
      </c>
      <c r="E116" s="311">
        <v>44878.0</v>
      </c>
    </row>
    <row r="117">
      <c r="A117" s="73" t="s">
        <v>418</v>
      </c>
      <c r="B117" s="73" t="s">
        <v>334</v>
      </c>
      <c r="C117" s="73" t="s">
        <v>95</v>
      </c>
      <c r="D117" s="73">
        <v>15.0</v>
      </c>
      <c r="E117" s="311">
        <v>44878.0</v>
      </c>
    </row>
    <row r="118">
      <c r="A118" s="73" t="s">
        <v>122</v>
      </c>
      <c r="B118" s="73" t="s">
        <v>16</v>
      </c>
      <c r="C118" s="73" t="s">
        <v>15</v>
      </c>
      <c r="D118" s="73">
        <v>15.0</v>
      </c>
      <c r="E118" s="311">
        <v>44878.0</v>
      </c>
    </row>
    <row r="119">
      <c r="A119" s="73" t="s">
        <v>124</v>
      </c>
      <c r="B119" s="73" t="s">
        <v>338</v>
      </c>
      <c r="C119" s="73" t="s">
        <v>409</v>
      </c>
      <c r="D119" s="73">
        <v>15.0</v>
      </c>
      <c r="E119" s="311">
        <v>44878.0</v>
      </c>
    </row>
    <row r="120">
      <c r="A120" s="73" t="s">
        <v>419</v>
      </c>
      <c r="B120" s="73" t="s">
        <v>130</v>
      </c>
      <c r="C120" s="73" t="s">
        <v>24</v>
      </c>
      <c r="D120" s="73">
        <v>15.0</v>
      </c>
      <c r="E120" s="311">
        <v>44878.0</v>
      </c>
    </row>
    <row r="121">
      <c r="A121" s="73" t="s">
        <v>405</v>
      </c>
      <c r="B121" s="73" t="s">
        <v>407</v>
      </c>
      <c r="C121" s="73" t="s">
        <v>338</v>
      </c>
      <c r="D121" s="73">
        <v>15.0</v>
      </c>
      <c r="E121" s="311">
        <v>44878.0</v>
      </c>
    </row>
    <row r="122">
      <c r="A122" s="73" t="s">
        <v>414</v>
      </c>
      <c r="B122" s="73" t="s">
        <v>52</v>
      </c>
      <c r="C122" s="73" t="s">
        <v>334</v>
      </c>
      <c r="D122" s="73">
        <v>15.0</v>
      </c>
      <c r="E122" s="311">
        <v>44878.0</v>
      </c>
    </row>
    <row r="123">
      <c r="A123" s="73" t="s">
        <v>418</v>
      </c>
      <c r="B123" s="73" t="s">
        <v>52</v>
      </c>
      <c r="C123" s="73" t="s">
        <v>15</v>
      </c>
      <c r="D123" s="73">
        <v>15.0</v>
      </c>
      <c r="E123" s="311">
        <v>44885.0</v>
      </c>
    </row>
    <row r="124">
      <c r="A124" s="73" t="s">
        <v>422</v>
      </c>
      <c r="B124" s="73" t="s">
        <v>332</v>
      </c>
      <c r="C124" s="73" t="s">
        <v>334</v>
      </c>
      <c r="D124" s="73">
        <v>5.0</v>
      </c>
      <c r="E124" s="311">
        <v>44885.0</v>
      </c>
    </row>
    <row r="125">
      <c r="A125" s="73" t="s">
        <v>124</v>
      </c>
      <c r="B125" s="73" t="s">
        <v>16</v>
      </c>
      <c r="C125" s="73" t="s">
        <v>423</v>
      </c>
      <c r="D125" s="73">
        <v>15.0</v>
      </c>
      <c r="E125" s="311">
        <v>44885.0</v>
      </c>
    </row>
    <row r="127">
      <c r="A127" s="430" t="s">
        <v>424</v>
      </c>
      <c r="G127" s="430" t="s">
        <v>424</v>
      </c>
      <c r="K127" s="431"/>
    </row>
    <row r="128">
      <c r="A128" s="73" t="s">
        <v>159</v>
      </c>
      <c r="B128" s="73" t="s">
        <v>337</v>
      </c>
      <c r="C128" s="73" t="s">
        <v>24</v>
      </c>
      <c r="D128" s="73">
        <v>5.0</v>
      </c>
      <c r="E128" s="311">
        <v>44870.0</v>
      </c>
      <c r="H128" s="332" t="s">
        <v>329</v>
      </c>
      <c r="I128" s="332" t="s">
        <v>155</v>
      </c>
      <c r="J128" s="332" t="s">
        <v>330</v>
      </c>
    </row>
    <row r="129">
      <c r="A129" s="73" t="s">
        <v>159</v>
      </c>
      <c r="B129" s="73" t="s">
        <v>79</v>
      </c>
      <c r="C129" s="73" t="s">
        <v>24</v>
      </c>
      <c r="D129" s="73">
        <v>5.0</v>
      </c>
      <c r="E129" s="311">
        <v>44872.0</v>
      </c>
      <c r="G129" s="350" t="s">
        <v>332</v>
      </c>
      <c r="H129" s="333">
        <f>SUMIF(B128:B166,G129,D128:D166)</f>
        <v>50</v>
      </c>
      <c r="I129" s="334">
        <f>SUMIF(C128:C166,G129,D128:D166)</f>
        <v>0</v>
      </c>
      <c r="J129" s="334">
        <f t="shared" ref="J129:J146" si="4">I129-H129</f>
        <v>-50</v>
      </c>
    </row>
    <row r="130">
      <c r="A130" s="73" t="s">
        <v>159</v>
      </c>
      <c r="B130" s="73" t="s">
        <v>407</v>
      </c>
      <c r="C130" s="73" t="s">
        <v>24</v>
      </c>
      <c r="D130" s="73">
        <v>5.0</v>
      </c>
      <c r="E130" s="311">
        <v>44875.0</v>
      </c>
      <c r="G130" s="350" t="s">
        <v>15</v>
      </c>
      <c r="H130" s="351">
        <f>SUMIF(B128:B166,G130,D128:D166)</f>
        <v>0</v>
      </c>
      <c r="I130" s="334">
        <f>SUMIF(C128:C166,G130,D128:D166)</f>
        <v>15</v>
      </c>
      <c r="J130" s="334">
        <f t="shared" si="4"/>
        <v>15</v>
      </c>
    </row>
    <row r="131">
      <c r="A131" s="73" t="s">
        <v>159</v>
      </c>
      <c r="B131" s="73" t="s">
        <v>337</v>
      </c>
      <c r="C131" s="73" t="s">
        <v>24</v>
      </c>
      <c r="D131" s="73">
        <v>5.0</v>
      </c>
      <c r="E131" s="311">
        <v>44879.0</v>
      </c>
      <c r="G131" s="350" t="s">
        <v>404</v>
      </c>
      <c r="H131" s="333">
        <f>SUMIF(B128:B177,G131,D128:D177)</f>
        <v>0</v>
      </c>
      <c r="I131" s="334">
        <f>SUMIF(C128:C166,G131,D128:D166)</f>
        <v>0</v>
      </c>
      <c r="J131" s="334">
        <f t="shared" si="4"/>
        <v>0</v>
      </c>
    </row>
    <row r="132">
      <c r="A132" s="73" t="s">
        <v>159</v>
      </c>
      <c r="B132" s="73" t="s">
        <v>130</v>
      </c>
      <c r="C132" s="73" t="s">
        <v>24</v>
      </c>
      <c r="D132" s="73">
        <v>5.0</v>
      </c>
      <c r="E132" s="311">
        <v>44880.0</v>
      </c>
      <c r="G132" s="350" t="s">
        <v>337</v>
      </c>
      <c r="H132" s="335">
        <f>SUMIF(B128:B166,G132,D128:D166)</f>
        <v>15</v>
      </c>
      <c r="I132" s="334">
        <f>SUMIF(C128:C166,G132,D128:D166)</f>
        <v>0</v>
      </c>
      <c r="J132" s="334">
        <f t="shared" si="4"/>
        <v>-15</v>
      </c>
    </row>
    <row r="133">
      <c r="A133" s="73" t="s">
        <v>159</v>
      </c>
      <c r="B133" s="73" t="s">
        <v>340</v>
      </c>
      <c r="C133" s="73" t="s">
        <v>24</v>
      </c>
      <c r="D133" s="73">
        <v>5.0</v>
      </c>
      <c r="E133" s="311">
        <v>44881.0</v>
      </c>
      <c r="G133" s="350" t="s">
        <v>130</v>
      </c>
      <c r="H133" s="354">
        <f>SUMIF(B128:B166,G133,D128:D166)</f>
        <v>40</v>
      </c>
      <c r="I133" s="334">
        <f>SUMIF(C128:C166,G133,D128:D166)</f>
        <v>0</v>
      </c>
      <c r="J133" s="334">
        <f t="shared" si="4"/>
        <v>-40</v>
      </c>
    </row>
    <row r="134">
      <c r="A134" s="73" t="s">
        <v>159</v>
      </c>
      <c r="B134" s="73" t="s">
        <v>332</v>
      </c>
      <c r="C134" s="73" t="s">
        <v>24</v>
      </c>
      <c r="D134" s="73">
        <v>5.0</v>
      </c>
      <c r="E134" s="311">
        <v>44884.0</v>
      </c>
      <c r="G134" s="350" t="s">
        <v>52</v>
      </c>
      <c r="H134" s="333">
        <f>SUMIF(B128:B166,G134,D128:D166)</f>
        <v>55</v>
      </c>
      <c r="I134" s="334">
        <f>SUMIF(C128:C166,G134,D128:D166)</f>
        <v>0</v>
      </c>
      <c r="J134" s="334">
        <f t="shared" si="4"/>
        <v>-55</v>
      </c>
    </row>
    <row r="135">
      <c r="A135" s="73" t="s">
        <v>159</v>
      </c>
      <c r="B135" s="73" t="s">
        <v>339</v>
      </c>
      <c r="C135" s="73" t="s">
        <v>24</v>
      </c>
      <c r="D135" s="73">
        <v>5.0</v>
      </c>
      <c r="E135" s="311">
        <v>44886.0</v>
      </c>
      <c r="G135" s="350" t="s">
        <v>16</v>
      </c>
      <c r="H135" s="333">
        <f>SUMIF(B128:B166,G135,D128:D166)</f>
        <v>35</v>
      </c>
      <c r="I135" s="334">
        <f>SUMIF(C128:C166,G135,D128:D166)</f>
        <v>0</v>
      </c>
      <c r="J135" s="334">
        <f t="shared" si="4"/>
        <v>-35</v>
      </c>
    </row>
    <row r="136">
      <c r="A136" s="73" t="s">
        <v>159</v>
      </c>
      <c r="B136" s="73" t="s">
        <v>16</v>
      </c>
      <c r="C136" s="73" t="s">
        <v>24</v>
      </c>
      <c r="D136" s="73">
        <v>5.0</v>
      </c>
      <c r="E136" s="311">
        <v>44887.0</v>
      </c>
      <c r="G136" s="350" t="s">
        <v>334</v>
      </c>
      <c r="H136" s="333">
        <f>SUMIF(B128:B166,G136,D128:D166)</f>
        <v>5</v>
      </c>
      <c r="I136" s="334">
        <f>SUMIF(C128:C166,G136,D128:D166)</f>
        <v>220</v>
      </c>
      <c r="J136" s="334">
        <f t="shared" si="4"/>
        <v>215</v>
      </c>
    </row>
    <row r="137">
      <c r="A137" s="73" t="s">
        <v>159</v>
      </c>
      <c r="B137" s="73" t="s">
        <v>339</v>
      </c>
      <c r="C137" s="73" t="s">
        <v>24</v>
      </c>
      <c r="D137" s="73">
        <v>5.0</v>
      </c>
      <c r="E137" s="311">
        <v>44887.0</v>
      </c>
      <c r="G137" s="350" t="s">
        <v>407</v>
      </c>
      <c r="H137" s="333">
        <f>SUMIF(B128:B166,G137,D128:D166)</f>
        <v>80</v>
      </c>
      <c r="I137" s="334">
        <f>SUMIF(C128:C166,G137,D128:D166)</f>
        <v>0</v>
      </c>
      <c r="J137" s="334">
        <f t="shared" si="4"/>
        <v>-80</v>
      </c>
    </row>
    <row r="138">
      <c r="A138" s="73" t="s">
        <v>159</v>
      </c>
      <c r="B138" s="73" t="s">
        <v>407</v>
      </c>
      <c r="C138" s="73" t="s">
        <v>24</v>
      </c>
      <c r="D138" s="73">
        <v>5.0</v>
      </c>
      <c r="E138" s="311">
        <v>44888.0</v>
      </c>
      <c r="G138" s="350" t="s">
        <v>79</v>
      </c>
      <c r="H138" s="333">
        <f>SUMIF(B128:B166,G138,D128:D166)</f>
        <v>45</v>
      </c>
      <c r="I138" s="334">
        <f>SUMIF(C128:C166,G138,D128:D166)</f>
        <v>0</v>
      </c>
      <c r="J138" s="334">
        <f t="shared" si="4"/>
        <v>-45</v>
      </c>
    </row>
    <row r="139">
      <c r="A139" s="73" t="s">
        <v>159</v>
      </c>
      <c r="B139" s="73" t="s">
        <v>52</v>
      </c>
      <c r="C139" s="73" t="s">
        <v>24</v>
      </c>
      <c r="D139" s="73">
        <v>5.0</v>
      </c>
      <c r="E139" s="311">
        <v>44888.0</v>
      </c>
      <c r="G139" s="350" t="s">
        <v>339</v>
      </c>
      <c r="H139" s="333">
        <f>SUMIF(B128:B166,G139,D128:D166)</f>
        <v>10</v>
      </c>
      <c r="I139" s="334">
        <f>SUMIF(C128:C166,G139,D128:D166)</f>
        <v>0</v>
      </c>
      <c r="J139" s="334">
        <f t="shared" si="4"/>
        <v>-10</v>
      </c>
    </row>
    <row r="140">
      <c r="A140" s="73" t="s">
        <v>159</v>
      </c>
      <c r="B140" s="73" t="s">
        <v>79</v>
      </c>
      <c r="C140" s="73" t="s">
        <v>24</v>
      </c>
      <c r="D140" s="73">
        <v>5.0</v>
      </c>
      <c r="E140" s="311">
        <v>44888.0</v>
      </c>
      <c r="G140" s="350" t="s">
        <v>30</v>
      </c>
      <c r="H140" s="333">
        <f>SUMIF(B128:B166,G140,D128:D166)</f>
        <v>0</v>
      </c>
      <c r="I140" s="334">
        <f>SUMIF(C128:C166,G140,D128:D166)</f>
        <v>0</v>
      </c>
      <c r="J140" s="334">
        <f t="shared" si="4"/>
        <v>0</v>
      </c>
    </row>
    <row r="141">
      <c r="A141" s="73" t="s">
        <v>159</v>
      </c>
      <c r="B141" s="73" t="s">
        <v>407</v>
      </c>
      <c r="C141" s="73" t="s">
        <v>24</v>
      </c>
      <c r="D141" s="73">
        <v>5.0</v>
      </c>
      <c r="E141" s="311">
        <v>44889.0</v>
      </c>
      <c r="G141" s="350" t="s">
        <v>340</v>
      </c>
      <c r="H141" s="333">
        <f>SUMIF(B128:B166,G141,D128:D166)</f>
        <v>5</v>
      </c>
      <c r="I141" s="334">
        <f>SUMIF(C128:C166,G141,D128:D166)</f>
        <v>0</v>
      </c>
      <c r="J141" s="334">
        <f t="shared" si="4"/>
        <v>-5</v>
      </c>
    </row>
    <row r="142">
      <c r="A142" s="73" t="s">
        <v>159</v>
      </c>
      <c r="B142" s="73" t="s">
        <v>52</v>
      </c>
      <c r="C142" s="73" t="s">
        <v>24</v>
      </c>
      <c r="D142" s="73">
        <v>5.0</v>
      </c>
      <c r="E142" s="311">
        <v>44890.0</v>
      </c>
      <c r="G142" s="350" t="s">
        <v>256</v>
      </c>
      <c r="H142" s="333">
        <f>SUMIF(B128:B166,G142,D128:D166)</f>
        <v>0</v>
      </c>
      <c r="I142" s="334">
        <f>SUMIF(C128:C166,G142,D128:D166)</f>
        <v>0</v>
      </c>
      <c r="J142" s="334">
        <f t="shared" si="4"/>
        <v>0</v>
      </c>
    </row>
    <row r="143">
      <c r="A143" s="73" t="s">
        <v>159</v>
      </c>
      <c r="B143" s="73" t="s">
        <v>332</v>
      </c>
      <c r="C143" s="73" t="s">
        <v>24</v>
      </c>
      <c r="D143" s="73">
        <v>5.0</v>
      </c>
      <c r="E143" s="311">
        <v>44890.0</v>
      </c>
      <c r="G143" s="350" t="s">
        <v>341</v>
      </c>
      <c r="H143" s="333">
        <f>SUMIF(B128:B166,G143,D128:D166)</f>
        <v>0</v>
      </c>
      <c r="I143" s="334">
        <f>SUMIF(C128:C166,G143,D128:D166)</f>
        <v>0</v>
      </c>
      <c r="J143" s="334">
        <f t="shared" si="4"/>
        <v>0</v>
      </c>
    </row>
    <row r="144">
      <c r="A144" s="73" t="s">
        <v>159</v>
      </c>
      <c r="B144" s="73" t="s">
        <v>334</v>
      </c>
      <c r="C144" s="73" t="s">
        <v>24</v>
      </c>
      <c r="D144" s="73">
        <v>5.0</v>
      </c>
      <c r="E144" s="311">
        <v>44891.0</v>
      </c>
      <c r="G144" s="350" t="s">
        <v>95</v>
      </c>
      <c r="H144" s="333">
        <f>SUMIF(B128:B166,G144,D128:D166)</f>
        <v>0</v>
      </c>
      <c r="I144" s="334">
        <f>SUMIF(C128:C166,G144,D128:D166)</f>
        <v>0</v>
      </c>
      <c r="J144" s="334">
        <f t="shared" si="4"/>
        <v>0</v>
      </c>
    </row>
    <row r="145">
      <c r="A145" s="73" t="s">
        <v>159</v>
      </c>
      <c r="B145" s="73" t="s">
        <v>337</v>
      </c>
      <c r="C145" s="73" t="s">
        <v>24</v>
      </c>
      <c r="D145" s="73">
        <v>5.0</v>
      </c>
      <c r="E145" s="311">
        <v>44893.0</v>
      </c>
      <c r="G145" s="350" t="s">
        <v>338</v>
      </c>
      <c r="H145" s="333">
        <f>SUMIF(B128:B166,G145,D128:D166)</f>
        <v>20</v>
      </c>
      <c r="I145" s="334">
        <f>SUMIF(C128:C166,G145,D128:D166)</f>
        <v>0</v>
      </c>
      <c r="J145" s="334">
        <f t="shared" si="4"/>
        <v>-20</v>
      </c>
    </row>
    <row r="146">
      <c r="A146" s="73" t="s">
        <v>159</v>
      </c>
      <c r="B146" s="73" t="s">
        <v>407</v>
      </c>
      <c r="C146" s="73" t="s">
        <v>24</v>
      </c>
      <c r="D146" s="73">
        <v>5.0</v>
      </c>
      <c r="E146" s="311">
        <v>44894.0</v>
      </c>
      <c r="G146" s="350" t="s">
        <v>409</v>
      </c>
      <c r="H146" s="333">
        <f>SUMIF(B128:B166,G146,D128:D166)</f>
        <v>0</v>
      </c>
      <c r="I146" s="334">
        <f>SUMIF(C128:C166,G146,D128:D166)</f>
        <v>0</v>
      </c>
      <c r="J146" s="334">
        <f t="shared" si="4"/>
        <v>0</v>
      </c>
    </row>
    <row r="147">
      <c r="A147" s="73" t="s">
        <v>159</v>
      </c>
      <c r="B147" s="73" t="s">
        <v>130</v>
      </c>
      <c r="C147" s="73" t="s">
        <v>24</v>
      </c>
      <c r="D147" s="73">
        <v>5.0</v>
      </c>
      <c r="E147" s="311">
        <v>44894.0</v>
      </c>
      <c r="G147" s="344" t="s">
        <v>346</v>
      </c>
      <c r="J147" s="345">
        <f>-SUM(J129:J146)</f>
        <v>125</v>
      </c>
    </row>
    <row r="148">
      <c r="A148" s="73" t="s">
        <v>159</v>
      </c>
      <c r="B148" s="73" t="s">
        <v>338</v>
      </c>
      <c r="C148" s="73" t="s">
        <v>24</v>
      </c>
      <c r="D148" s="73">
        <v>5.0</v>
      </c>
      <c r="E148" s="311">
        <v>44895.0</v>
      </c>
    </row>
    <row r="149">
      <c r="A149" s="73" t="s">
        <v>159</v>
      </c>
      <c r="B149" s="73" t="s">
        <v>79</v>
      </c>
      <c r="C149" s="73" t="s">
        <v>24</v>
      </c>
      <c r="D149" s="73">
        <v>5.0</v>
      </c>
      <c r="E149" s="311">
        <v>44895.0</v>
      </c>
    </row>
    <row r="150">
      <c r="A150" s="73" t="s">
        <v>406</v>
      </c>
      <c r="B150" s="73" t="s">
        <v>407</v>
      </c>
      <c r="C150" s="73" t="s">
        <v>15</v>
      </c>
      <c r="D150" s="73">
        <v>15.0</v>
      </c>
      <c r="E150" s="311">
        <v>44885.0</v>
      </c>
    </row>
    <row r="151">
      <c r="A151" s="73" t="s">
        <v>377</v>
      </c>
      <c r="B151" s="73" t="s">
        <v>52</v>
      </c>
      <c r="C151" s="73" t="s">
        <v>334</v>
      </c>
      <c r="D151" s="73">
        <v>15.0</v>
      </c>
      <c r="E151" s="311">
        <v>44892.0</v>
      </c>
    </row>
    <row r="152">
      <c r="A152" s="73" t="s">
        <v>425</v>
      </c>
      <c r="B152" s="73" t="s">
        <v>332</v>
      </c>
      <c r="C152" s="73" t="s">
        <v>334</v>
      </c>
      <c r="D152" s="73">
        <v>10.0</v>
      </c>
      <c r="E152" s="311">
        <v>44892.0</v>
      </c>
    </row>
    <row r="153">
      <c r="A153" s="73" t="s">
        <v>419</v>
      </c>
      <c r="B153" s="73" t="s">
        <v>16</v>
      </c>
      <c r="C153" s="73" t="s">
        <v>334</v>
      </c>
      <c r="D153" s="73">
        <v>15.0</v>
      </c>
      <c r="E153" s="311">
        <v>44892.0</v>
      </c>
    </row>
    <row r="154">
      <c r="A154" s="73" t="s">
        <v>421</v>
      </c>
      <c r="B154" s="73" t="s">
        <v>338</v>
      </c>
      <c r="C154" s="73" t="s">
        <v>334</v>
      </c>
      <c r="D154" s="73">
        <v>15.0</v>
      </c>
      <c r="E154" s="311">
        <v>44892.0</v>
      </c>
    </row>
    <row r="155">
      <c r="A155" s="73" t="s">
        <v>405</v>
      </c>
      <c r="B155" s="73" t="s">
        <v>130</v>
      </c>
      <c r="C155" s="73" t="s">
        <v>334</v>
      </c>
      <c r="D155" s="73">
        <v>15.0</v>
      </c>
      <c r="E155" s="311">
        <v>44892.0</v>
      </c>
    </row>
    <row r="156">
      <c r="A156" s="73" t="s">
        <v>426</v>
      </c>
      <c r="B156" s="73" t="s">
        <v>407</v>
      </c>
      <c r="C156" s="73" t="s">
        <v>334</v>
      </c>
      <c r="D156" s="73">
        <v>15.0</v>
      </c>
      <c r="E156" s="311">
        <v>44892.0</v>
      </c>
    </row>
    <row r="157">
      <c r="A157" s="278" t="s">
        <v>118</v>
      </c>
      <c r="B157" s="73" t="s">
        <v>407</v>
      </c>
      <c r="C157" s="73" t="s">
        <v>334</v>
      </c>
      <c r="D157" s="73">
        <v>15.0</v>
      </c>
      <c r="E157" s="311">
        <v>45264.0</v>
      </c>
    </row>
    <row r="158">
      <c r="A158" s="278" t="s">
        <v>120</v>
      </c>
      <c r="B158" s="278" t="s">
        <v>79</v>
      </c>
      <c r="C158" s="73" t="s">
        <v>334</v>
      </c>
      <c r="D158" s="73">
        <v>15.0</v>
      </c>
      <c r="E158" s="432">
        <v>45264.0</v>
      </c>
    </row>
    <row r="159">
      <c r="A159" s="278" t="s">
        <v>122</v>
      </c>
      <c r="B159" s="73" t="s">
        <v>52</v>
      </c>
      <c r="C159" s="73" t="s">
        <v>334</v>
      </c>
      <c r="D159" s="73">
        <v>15.0</v>
      </c>
      <c r="E159" s="311">
        <v>45264.0</v>
      </c>
    </row>
    <row r="160">
      <c r="A160" s="227" t="s">
        <v>124</v>
      </c>
      <c r="B160" s="73" t="s">
        <v>332</v>
      </c>
      <c r="C160" s="73" t="s">
        <v>334</v>
      </c>
      <c r="D160" s="73">
        <v>15.0</v>
      </c>
      <c r="E160" s="311">
        <v>45264.0</v>
      </c>
    </row>
    <row r="161">
      <c r="A161" s="278" t="s">
        <v>120</v>
      </c>
      <c r="B161" s="73" t="s">
        <v>407</v>
      </c>
      <c r="C161" s="73" t="s">
        <v>334</v>
      </c>
      <c r="D161" s="73">
        <v>15.0</v>
      </c>
      <c r="E161" s="311">
        <v>45271.0</v>
      </c>
    </row>
    <row r="162">
      <c r="A162" s="278" t="s">
        <v>122</v>
      </c>
      <c r="B162" s="278" t="s">
        <v>79</v>
      </c>
      <c r="C162" s="73" t="s">
        <v>334</v>
      </c>
      <c r="D162" s="73">
        <v>15.0</v>
      </c>
      <c r="E162" s="311">
        <v>45271.0</v>
      </c>
    </row>
    <row r="163">
      <c r="A163" s="227" t="s">
        <v>124</v>
      </c>
      <c r="B163" s="73" t="s">
        <v>52</v>
      </c>
      <c r="C163" s="73" t="s">
        <v>334</v>
      </c>
      <c r="D163" s="73">
        <v>15.0</v>
      </c>
      <c r="E163" s="311">
        <v>45271.0</v>
      </c>
    </row>
    <row r="164">
      <c r="A164" s="278" t="s">
        <v>419</v>
      </c>
      <c r="B164" s="73" t="s">
        <v>332</v>
      </c>
      <c r="C164" s="73" t="s">
        <v>334</v>
      </c>
      <c r="D164" s="73">
        <v>15.0</v>
      </c>
      <c r="E164" s="311">
        <v>45271.0</v>
      </c>
    </row>
    <row r="165">
      <c r="A165" s="278" t="s">
        <v>427</v>
      </c>
      <c r="B165" s="433" t="s">
        <v>16</v>
      </c>
      <c r="C165" s="73" t="s">
        <v>334</v>
      </c>
      <c r="D165" s="73">
        <v>15.0</v>
      </c>
      <c r="E165" s="311">
        <v>45271.0</v>
      </c>
    </row>
    <row r="166">
      <c r="A166" s="278" t="s">
        <v>267</v>
      </c>
      <c r="B166" s="433" t="s">
        <v>130</v>
      </c>
      <c r="C166" s="73" t="s">
        <v>24</v>
      </c>
      <c r="D166" s="73">
        <v>15.0</v>
      </c>
      <c r="E166" s="311">
        <v>45271.0</v>
      </c>
    </row>
    <row r="168">
      <c r="A168" s="430" t="s">
        <v>428</v>
      </c>
      <c r="G168" s="430" t="s">
        <v>428</v>
      </c>
    </row>
    <row r="169">
      <c r="A169" s="227" t="s">
        <v>124</v>
      </c>
      <c r="B169" s="73" t="s">
        <v>336</v>
      </c>
      <c r="C169" s="73" t="s">
        <v>334</v>
      </c>
      <c r="D169" s="73">
        <v>5.0</v>
      </c>
      <c r="E169" s="311">
        <v>44941.0</v>
      </c>
      <c r="H169" s="332" t="s">
        <v>329</v>
      </c>
      <c r="I169" s="332" t="s">
        <v>155</v>
      </c>
      <c r="J169" s="332" t="s">
        <v>330</v>
      </c>
    </row>
    <row r="170">
      <c r="A170" s="73" t="s">
        <v>267</v>
      </c>
      <c r="B170" s="73" t="s">
        <v>16</v>
      </c>
      <c r="C170" s="73" t="s">
        <v>24</v>
      </c>
      <c r="D170" s="73">
        <v>15.0</v>
      </c>
      <c r="E170" s="311">
        <v>44941.0</v>
      </c>
      <c r="G170" s="350" t="s">
        <v>332</v>
      </c>
      <c r="H170" s="333">
        <f>SUMIF(B169:B208,G170,D169:D208)</f>
        <v>80</v>
      </c>
      <c r="I170" s="334">
        <f>SUMIF(C169:C208,G170,D169:D208)</f>
        <v>0</v>
      </c>
      <c r="J170" s="334">
        <f t="shared" ref="J170:J187" si="5">I170-H170</f>
        <v>-80</v>
      </c>
    </row>
    <row r="171">
      <c r="A171" s="73" t="s">
        <v>226</v>
      </c>
      <c r="B171" s="73" t="s">
        <v>332</v>
      </c>
      <c r="C171" s="73" t="s">
        <v>335</v>
      </c>
      <c r="D171" s="73">
        <v>15.0</v>
      </c>
      <c r="E171" s="311">
        <v>44951.0</v>
      </c>
      <c r="G171" s="350" t="s">
        <v>335</v>
      </c>
      <c r="H171" s="351">
        <f>SUMIF(B169:B208,G171,D169:D208)</f>
        <v>0</v>
      </c>
      <c r="I171" s="334">
        <f>SUMIF(C169:C208,G171,D169:D208)</f>
        <v>75</v>
      </c>
      <c r="J171" s="334">
        <f t="shared" si="5"/>
        <v>75</v>
      </c>
    </row>
    <row r="172">
      <c r="A172" s="73" t="s">
        <v>429</v>
      </c>
      <c r="B172" s="73" t="s">
        <v>332</v>
      </c>
      <c r="C172" s="73" t="s">
        <v>335</v>
      </c>
      <c r="D172" s="73">
        <v>15.0</v>
      </c>
      <c r="E172" s="311">
        <v>44951.0</v>
      </c>
      <c r="G172" s="350" t="s">
        <v>336</v>
      </c>
      <c r="H172" s="333">
        <f>SUMIF(B169:B219,G172,D169:D219)</f>
        <v>15</v>
      </c>
      <c r="I172" s="334">
        <f>SUMIF(C169:C208,G172,D169:D208)</f>
        <v>0</v>
      </c>
      <c r="J172" s="334">
        <f t="shared" si="5"/>
        <v>-15</v>
      </c>
    </row>
    <row r="173">
      <c r="A173" s="73" t="s">
        <v>419</v>
      </c>
      <c r="B173" s="73" t="s">
        <v>336</v>
      </c>
      <c r="C173" s="73" t="s">
        <v>334</v>
      </c>
      <c r="D173" s="73">
        <v>10.0</v>
      </c>
      <c r="E173" s="311">
        <v>44951.0</v>
      </c>
      <c r="G173" s="350" t="s">
        <v>337</v>
      </c>
      <c r="H173" s="335">
        <f>SUMIF(B169:B208,G173,D169:D208)</f>
        <v>5</v>
      </c>
      <c r="I173" s="334">
        <f>SUMIF(C169:C208,G173,D169:D208)</f>
        <v>0</v>
      </c>
      <c r="J173" s="334">
        <f t="shared" si="5"/>
        <v>-5</v>
      </c>
    </row>
    <row r="174">
      <c r="A174" s="73" t="s">
        <v>122</v>
      </c>
      <c r="B174" s="73" t="s">
        <v>130</v>
      </c>
      <c r="C174" s="73" t="s">
        <v>335</v>
      </c>
      <c r="D174" s="73">
        <v>15.0</v>
      </c>
      <c r="E174" s="311">
        <v>44951.0</v>
      </c>
      <c r="G174" s="350" t="s">
        <v>130</v>
      </c>
      <c r="H174" s="354">
        <f>SUMIF(B169:B208,G174,D169:D208)</f>
        <v>20</v>
      </c>
      <c r="I174" s="334">
        <f>SUMIF(C169:C208,G174,D169:D208)</f>
        <v>0</v>
      </c>
      <c r="J174" s="334">
        <f t="shared" si="5"/>
        <v>-20</v>
      </c>
    </row>
    <row r="175">
      <c r="A175" s="73" t="s">
        <v>118</v>
      </c>
      <c r="B175" s="73" t="s">
        <v>16</v>
      </c>
      <c r="C175" s="73" t="s">
        <v>95</v>
      </c>
      <c r="D175" s="73">
        <v>15.0</v>
      </c>
      <c r="E175" s="311">
        <v>44951.0</v>
      </c>
      <c r="G175" s="350" t="s">
        <v>52</v>
      </c>
      <c r="H175" s="333">
        <f>SUMIF(B169:B208,G175,D169:D208)</f>
        <v>75</v>
      </c>
      <c r="I175" s="334">
        <f>SUMIF(C169:C208,G175,D169:D208)</f>
        <v>0</v>
      </c>
      <c r="J175" s="334">
        <f t="shared" si="5"/>
        <v>-75</v>
      </c>
    </row>
    <row r="176">
      <c r="A176" s="73" t="s">
        <v>159</v>
      </c>
      <c r="B176" s="73" t="s">
        <v>340</v>
      </c>
      <c r="C176" s="73" t="s">
        <v>24</v>
      </c>
      <c r="D176" s="73">
        <v>5.0</v>
      </c>
      <c r="E176" s="311">
        <v>44934.0</v>
      </c>
      <c r="G176" s="350" t="s">
        <v>16</v>
      </c>
      <c r="H176" s="333">
        <f>SUMIF(B169:B208,G176,D169:D208)</f>
        <v>60</v>
      </c>
      <c r="I176" s="334">
        <f>SUMIF(C169:C208,G176,D169:D208)</f>
        <v>30</v>
      </c>
      <c r="J176" s="334">
        <f t="shared" si="5"/>
        <v>-30</v>
      </c>
    </row>
    <row r="177">
      <c r="A177" s="73" t="s">
        <v>159</v>
      </c>
      <c r="B177" s="73" t="s">
        <v>339</v>
      </c>
      <c r="C177" s="73" t="s">
        <v>24</v>
      </c>
      <c r="D177" s="73">
        <v>5.0</v>
      </c>
      <c r="E177" s="311">
        <v>44934.0</v>
      </c>
      <c r="G177" s="350" t="s">
        <v>334</v>
      </c>
      <c r="H177" s="333">
        <f>SUMIF(B169:B208,G177,D169:D208)</f>
        <v>30</v>
      </c>
      <c r="I177" s="334">
        <f>SUMIF(C169:C208,G177,D169:D208)</f>
        <v>30</v>
      </c>
      <c r="J177" s="334">
        <f t="shared" si="5"/>
        <v>0</v>
      </c>
    </row>
    <row r="178">
      <c r="A178" s="73" t="s">
        <v>159</v>
      </c>
      <c r="B178" s="73" t="s">
        <v>341</v>
      </c>
      <c r="C178" s="73" t="s">
        <v>24</v>
      </c>
      <c r="D178" s="73">
        <v>5.0</v>
      </c>
      <c r="E178" s="311">
        <v>44934.0</v>
      </c>
      <c r="G178" s="350" t="s">
        <v>79</v>
      </c>
      <c r="H178" s="333">
        <f>SUMIF(B169:B208,G178,D169:D208)</f>
        <v>20</v>
      </c>
      <c r="I178" s="334">
        <f>SUMIF(C169:C208,G178,D169:D208)</f>
        <v>0</v>
      </c>
      <c r="J178" s="334">
        <f t="shared" si="5"/>
        <v>-20</v>
      </c>
    </row>
    <row r="179">
      <c r="A179" s="73" t="s">
        <v>159</v>
      </c>
      <c r="B179" s="73" t="s">
        <v>332</v>
      </c>
      <c r="C179" s="73" t="s">
        <v>24</v>
      </c>
      <c r="D179" s="73">
        <v>5.0</v>
      </c>
      <c r="E179" s="311">
        <v>44935.0</v>
      </c>
      <c r="G179" s="350" t="s">
        <v>339</v>
      </c>
      <c r="H179" s="333">
        <f>SUMIF(B169:B208,G179,D169:D208)</f>
        <v>5</v>
      </c>
      <c r="I179" s="334">
        <f>SUMIF(C169:C208,G179,D169:D208)</f>
        <v>0</v>
      </c>
      <c r="J179" s="334">
        <f t="shared" si="5"/>
        <v>-5</v>
      </c>
    </row>
    <row r="180">
      <c r="A180" s="73" t="s">
        <v>159</v>
      </c>
      <c r="B180" s="73" t="s">
        <v>332</v>
      </c>
      <c r="C180" s="73" t="s">
        <v>24</v>
      </c>
      <c r="D180" s="73">
        <v>5.0</v>
      </c>
      <c r="E180" s="311">
        <v>44936.0</v>
      </c>
      <c r="G180" s="350" t="s">
        <v>30</v>
      </c>
      <c r="H180" s="333">
        <f>SUMIF(B169:B208,G180,D169:D208)</f>
        <v>0</v>
      </c>
      <c r="I180" s="334">
        <f>SUMIF(C169:C208,G180,D169:D208)</f>
        <v>0</v>
      </c>
      <c r="J180" s="334">
        <f t="shared" si="5"/>
        <v>0</v>
      </c>
    </row>
    <row r="181">
      <c r="A181" s="73" t="s">
        <v>159</v>
      </c>
      <c r="B181" s="73" t="s">
        <v>256</v>
      </c>
      <c r="C181" s="73" t="s">
        <v>24</v>
      </c>
      <c r="D181" s="73">
        <v>5.0</v>
      </c>
      <c r="E181" s="311">
        <v>44936.0</v>
      </c>
      <c r="G181" s="350" t="s">
        <v>340</v>
      </c>
      <c r="H181" s="333">
        <f>SUMIF(B169:B208,G181,D169:D208)</f>
        <v>5</v>
      </c>
      <c r="I181" s="334">
        <f>SUMIF(C169:C208,G181,D169:D208)</f>
        <v>0</v>
      </c>
      <c r="J181" s="334">
        <f t="shared" si="5"/>
        <v>-5</v>
      </c>
    </row>
    <row r="182">
      <c r="A182" s="73" t="s">
        <v>159</v>
      </c>
      <c r="B182" s="73" t="s">
        <v>332</v>
      </c>
      <c r="C182" s="73" t="s">
        <v>24</v>
      </c>
      <c r="D182" s="73">
        <v>5.0</v>
      </c>
      <c r="E182" s="311">
        <v>44938.0</v>
      </c>
      <c r="G182" s="350" t="s">
        <v>256</v>
      </c>
      <c r="H182" s="333">
        <f>SUMIF(B169:B208,G182,D169:D208)</f>
        <v>10</v>
      </c>
      <c r="I182" s="334">
        <f>SUMIF(C169:C208,G182,D169:D208)</f>
        <v>45</v>
      </c>
      <c r="J182" s="334">
        <f t="shared" si="5"/>
        <v>35</v>
      </c>
    </row>
    <row r="183">
      <c r="A183" s="73" t="s">
        <v>159</v>
      </c>
      <c r="B183" s="73" t="s">
        <v>332</v>
      </c>
      <c r="C183" s="73" t="s">
        <v>24</v>
      </c>
      <c r="D183" s="73">
        <v>5.0</v>
      </c>
      <c r="E183" s="311">
        <v>44939.0</v>
      </c>
      <c r="G183" s="350" t="s">
        <v>341</v>
      </c>
      <c r="H183" s="333">
        <f>SUMIF(B169:B208,G183,D169:D208)</f>
        <v>20</v>
      </c>
      <c r="I183" s="334">
        <f>SUMIF(C169:C208,G183,D169:D208)</f>
        <v>0</v>
      </c>
      <c r="J183" s="334">
        <f t="shared" si="5"/>
        <v>-20</v>
      </c>
    </row>
    <row r="184">
      <c r="A184" s="73" t="s">
        <v>159</v>
      </c>
      <c r="B184" s="73" t="s">
        <v>334</v>
      </c>
      <c r="C184" s="73" t="s">
        <v>24</v>
      </c>
      <c r="D184" s="73">
        <v>5.0</v>
      </c>
      <c r="E184" s="311">
        <v>44939.0</v>
      </c>
      <c r="G184" s="350" t="s">
        <v>95</v>
      </c>
      <c r="H184" s="333">
        <f>SUMIF(B169:B208,G184,D169:D208)</f>
        <v>0</v>
      </c>
      <c r="I184" s="334">
        <f>SUMIF(C169:C208,G184,D169:D208)</f>
        <v>15</v>
      </c>
      <c r="J184" s="334">
        <f t="shared" si="5"/>
        <v>15</v>
      </c>
    </row>
    <row r="185">
      <c r="A185" s="73" t="s">
        <v>159</v>
      </c>
      <c r="B185" s="73" t="s">
        <v>334</v>
      </c>
      <c r="C185" s="73" t="s">
        <v>24</v>
      </c>
      <c r="D185" s="73">
        <v>5.0</v>
      </c>
      <c r="E185" s="311">
        <v>44942.0</v>
      </c>
      <c r="G185" s="350" t="s">
        <v>338</v>
      </c>
      <c r="H185" s="333">
        <f>SUMIF(B169:B208,G185,D169:D208)</f>
        <v>15</v>
      </c>
      <c r="I185" s="334">
        <f>SUMIF(C169:C208,G185,D169:D208)</f>
        <v>0</v>
      </c>
      <c r="J185" s="334">
        <f t="shared" si="5"/>
        <v>-15</v>
      </c>
    </row>
    <row r="186">
      <c r="A186" s="73" t="s">
        <v>159</v>
      </c>
      <c r="B186" s="73" t="s">
        <v>130</v>
      </c>
      <c r="C186" s="73" t="s">
        <v>24</v>
      </c>
      <c r="D186" s="73">
        <v>5.0</v>
      </c>
      <c r="E186" s="311">
        <v>44942.0</v>
      </c>
      <c r="G186" s="350" t="s">
        <v>409</v>
      </c>
      <c r="H186" s="333">
        <f>SUMIF(B169:B208,G186,D169:D208)</f>
        <v>5</v>
      </c>
      <c r="I186" s="334">
        <f>SUMIF(C169:C208,G186,D169:D208)</f>
        <v>0</v>
      </c>
      <c r="J186" s="334">
        <f t="shared" si="5"/>
        <v>-5</v>
      </c>
    </row>
    <row r="187">
      <c r="A187" s="73" t="s">
        <v>159</v>
      </c>
      <c r="B187" s="73" t="s">
        <v>409</v>
      </c>
      <c r="C187" s="73" t="s">
        <v>24</v>
      </c>
      <c r="D187" s="73">
        <v>5.0</v>
      </c>
      <c r="E187" s="311">
        <v>44943.0</v>
      </c>
      <c r="G187" s="350" t="s">
        <v>430</v>
      </c>
      <c r="H187" s="341">
        <f>SUMIF(B169:B208,G187,D169:D208)</f>
        <v>15</v>
      </c>
      <c r="I187" s="341">
        <f>SUMIF(C169:C208,G187,D169:D208)</f>
        <v>0</v>
      </c>
      <c r="J187" s="342">
        <f t="shared" si="5"/>
        <v>-15</v>
      </c>
    </row>
    <row r="188">
      <c r="A188" s="73" t="s">
        <v>159</v>
      </c>
      <c r="B188" s="73" t="s">
        <v>334</v>
      </c>
      <c r="C188" s="73" t="s">
        <v>24</v>
      </c>
      <c r="D188" s="73">
        <v>5.0</v>
      </c>
      <c r="E188" s="311">
        <v>44945.0</v>
      </c>
      <c r="G188" s="344" t="s">
        <v>346</v>
      </c>
      <c r="J188" s="345">
        <f>-SUM(J170:J187)</f>
        <v>185</v>
      </c>
    </row>
    <row r="189">
      <c r="A189" s="73" t="s">
        <v>159</v>
      </c>
      <c r="B189" s="73" t="s">
        <v>256</v>
      </c>
      <c r="C189" s="73" t="s">
        <v>24</v>
      </c>
      <c r="D189" s="73">
        <v>5.0</v>
      </c>
      <c r="E189" s="311">
        <v>44945.0</v>
      </c>
    </row>
    <row r="190">
      <c r="A190" s="73" t="s">
        <v>159</v>
      </c>
      <c r="B190" s="73" t="s">
        <v>79</v>
      </c>
      <c r="C190" s="73" t="s">
        <v>24</v>
      </c>
      <c r="D190" s="73">
        <v>5.0</v>
      </c>
      <c r="E190" s="311">
        <v>44946.0</v>
      </c>
    </row>
    <row r="191">
      <c r="A191" s="73" t="s">
        <v>120</v>
      </c>
      <c r="B191" s="73" t="s">
        <v>16</v>
      </c>
      <c r="C191" s="73" t="s">
        <v>334</v>
      </c>
      <c r="D191" s="73">
        <v>15.0</v>
      </c>
      <c r="E191" s="311">
        <v>44955.0</v>
      </c>
    </row>
    <row r="192">
      <c r="A192" s="73" t="s">
        <v>342</v>
      </c>
      <c r="B192" s="73" t="s">
        <v>52</v>
      </c>
      <c r="C192" s="73" t="s">
        <v>256</v>
      </c>
      <c r="D192" s="73">
        <v>15.0</v>
      </c>
      <c r="E192" s="311">
        <v>44955.0</v>
      </c>
    </row>
    <row r="193">
      <c r="A193" s="73" t="s">
        <v>164</v>
      </c>
      <c r="B193" s="73" t="s">
        <v>341</v>
      </c>
      <c r="C193" s="73" t="s">
        <v>256</v>
      </c>
      <c r="D193" s="73">
        <v>15.0</v>
      </c>
      <c r="E193" s="311">
        <v>44955.0</v>
      </c>
    </row>
    <row r="196">
      <c r="A196" s="434" t="s">
        <v>431</v>
      </c>
      <c r="G196" s="434" t="s">
        <v>431</v>
      </c>
    </row>
    <row r="197">
      <c r="A197" s="73" t="s">
        <v>343</v>
      </c>
      <c r="B197" s="73" t="s">
        <v>52</v>
      </c>
      <c r="C197" s="73" t="s">
        <v>16</v>
      </c>
      <c r="D197" s="73">
        <v>15.0</v>
      </c>
      <c r="E197" s="311">
        <v>44965.0</v>
      </c>
      <c r="H197" s="332" t="s">
        <v>329</v>
      </c>
      <c r="I197" s="332" t="s">
        <v>155</v>
      </c>
      <c r="J197" s="332" t="s">
        <v>330</v>
      </c>
    </row>
    <row r="198">
      <c r="A198" s="73" t="s">
        <v>163</v>
      </c>
      <c r="B198" s="73" t="s">
        <v>52</v>
      </c>
      <c r="C198" s="73" t="s">
        <v>24</v>
      </c>
      <c r="D198" s="73">
        <v>15.0</v>
      </c>
      <c r="E198" s="311">
        <v>44969.0</v>
      </c>
      <c r="G198" s="350" t="s">
        <v>332</v>
      </c>
      <c r="H198" s="333">
        <f>SUMIF(B197:B235,G198,D197:D235)</f>
        <v>75</v>
      </c>
      <c r="I198" s="334">
        <f>SUMIF(C197:C235,G198,D197:D235)</f>
        <v>0</v>
      </c>
      <c r="J198" s="334">
        <f t="shared" ref="J198:J215" si="6">I198-H198</f>
        <v>-75</v>
      </c>
    </row>
    <row r="199">
      <c r="A199" s="73" t="s">
        <v>175</v>
      </c>
      <c r="B199" s="73" t="s">
        <v>79</v>
      </c>
      <c r="C199" s="73" t="s">
        <v>24</v>
      </c>
      <c r="D199" s="73">
        <v>15.0</v>
      </c>
      <c r="E199" s="311">
        <v>44969.0</v>
      </c>
      <c r="G199" s="350" t="s">
        <v>335</v>
      </c>
      <c r="H199" s="351">
        <f>SUMIF(B197:B235,G199,D197:D235)</f>
        <v>5</v>
      </c>
      <c r="I199" s="334">
        <f>SUMIF(C197:C235,G199,D197:D235)</f>
        <v>30</v>
      </c>
      <c r="J199" s="334">
        <f t="shared" si="6"/>
        <v>25</v>
      </c>
    </row>
    <row r="200">
      <c r="A200" s="73" t="s">
        <v>118</v>
      </c>
      <c r="B200" s="73" t="s">
        <v>332</v>
      </c>
      <c r="C200" s="73" t="s">
        <v>24</v>
      </c>
      <c r="D200" s="73">
        <v>15.0</v>
      </c>
      <c r="E200" s="311">
        <v>44970.0</v>
      </c>
      <c r="G200" s="350" t="s">
        <v>336</v>
      </c>
      <c r="H200" s="333">
        <f>SUMIF(B197:B246,G200,D197:D246)</f>
        <v>0</v>
      </c>
      <c r="I200" s="334">
        <f>SUMIF(C197:C235,G200,D197:D235)</f>
        <v>0</v>
      </c>
      <c r="J200" s="334">
        <f t="shared" si="6"/>
        <v>0</v>
      </c>
    </row>
    <row r="201">
      <c r="A201" s="73" t="s">
        <v>124</v>
      </c>
      <c r="B201" s="73" t="s">
        <v>16</v>
      </c>
      <c r="C201" s="73" t="s">
        <v>24</v>
      </c>
      <c r="D201" s="73">
        <v>15.0</v>
      </c>
      <c r="E201" s="311">
        <v>44970.0</v>
      </c>
      <c r="G201" s="350" t="s">
        <v>337</v>
      </c>
      <c r="H201" s="335">
        <f>SUMIF(B197:B235,G201,D197:D235)</f>
        <v>25</v>
      </c>
      <c r="I201" s="334">
        <f>SUMIF(C197:C235,G201,D197:D235)</f>
        <v>0</v>
      </c>
      <c r="J201" s="334">
        <f t="shared" si="6"/>
        <v>-25</v>
      </c>
    </row>
    <row r="202">
      <c r="A202" s="73" t="s">
        <v>419</v>
      </c>
      <c r="B202" s="73" t="s">
        <v>338</v>
      </c>
      <c r="C202" s="73" t="s">
        <v>24</v>
      </c>
      <c r="D202" s="73">
        <v>15.0</v>
      </c>
      <c r="E202" s="311">
        <v>44970.0</v>
      </c>
      <c r="G202" s="350" t="s">
        <v>130</v>
      </c>
      <c r="H202" s="354">
        <f>SUMIF(B197:B235,G202,D197:D235)</f>
        <v>15</v>
      </c>
      <c r="I202" s="334">
        <f>SUMIF(C197:C235,G202,D197:D235)</f>
        <v>0</v>
      </c>
      <c r="J202" s="334">
        <f t="shared" si="6"/>
        <v>-15</v>
      </c>
    </row>
    <row r="203">
      <c r="A203" s="73" t="s">
        <v>267</v>
      </c>
      <c r="B203" s="73" t="s">
        <v>52</v>
      </c>
      <c r="C203" s="73" t="s">
        <v>16</v>
      </c>
      <c r="D203" s="73">
        <v>15.0</v>
      </c>
      <c r="E203" s="311">
        <v>44970.0</v>
      </c>
      <c r="G203" s="350" t="s">
        <v>52</v>
      </c>
      <c r="H203" s="333">
        <f>SUMIF(B197:B235,G203,D197:D235)</f>
        <v>100</v>
      </c>
      <c r="I203" s="334">
        <f>SUMIF(C197:C235,G203,D197:D235)</f>
        <v>0</v>
      </c>
      <c r="J203" s="334">
        <f t="shared" si="6"/>
        <v>-100</v>
      </c>
    </row>
    <row r="204">
      <c r="A204" s="73" t="s">
        <v>163</v>
      </c>
      <c r="B204" s="73" t="s">
        <v>334</v>
      </c>
      <c r="C204" s="73" t="s">
        <v>256</v>
      </c>
      <c r="D204" s="73">
        <v>15.0</v>
      </c>
      <c r="E204" s="311">
        <v>44970.0</v>
      </c>
      <c r="G204" s="350" t="s">
        <v>16</v>
      </c>
      <c r="H204" s="333">
        <f>SUMIF(B197:B235,G204,D197:D235)</f>
        <v>30</v>
      </c>
      <c r="I204" s="334">
        <f>SUMIF(C197:C235,G204,D197:D235)</f>
        <v>30</v>
      </c>
      <c r="J204" s="334">
        <f t="shared" si="6"/>
        <v>0</v>
      </c>
    </row>
    <row r="205">
      <c r="A205" s="73" t="s">
        <v>118</v>
      </c>
      <c r="B205" s="73" t="s">
        <v>52</v>
      </c>
      <c r="C205" s="73" t="s">
        <v>335</v>
      </c>
      <c r="D205" s="73">
        <v>15.0</v>
      </c>
      <c r="E205" s="311">
        <v>44978.0</v>
      </c>
      <c r="G205" s="350" t="s">
        <v>334</v>
      </c>
      <c r="H205" s="333">
        <f>SUMIF(B197:B235,G205,D197:D235)</f>
        <v>35</v>
      </c>
      <c r="I205" s="334">
        <f>SUMIF(C197:C235,G205,D197:D235)</f>
        <v>0</v>
      </c>
      <c r="J205" s="334">
        <f t="shared" si="6"/>
        <v>-35</v>
      </c>
    </row>
    <row r="206">
      <c r="A206" s="73" t="s">
        <v>120</v>
      </c>
      <c r="B206" s="73" t="s">
        <v>332</v>
      </c>
      <c r="C206" s="73" t="s">
        <v>335</v>
      </c>
      <c r="D206" s="73">
        <v>15.0</v>
      </c>
      <c r="E206" s="311">
        <v>44978.0</v>
      </c>
      <c r="G206" s="350" t="s">
        <v>79</v>
      </c>
      <c r="H206" s="333">
        <f>SUMIF(B197:B235,G206,D197:D235)</f>
        <v>25</v>
      </c>
      <c r="I206" s="334">
        <f>SUMIF(C197:C235,G206,D197:D235)</f>
        <v>0</v>
      </c>
      <c r="J206" s="334">
        <f t="shared" si="6"/>
        <v>-25</v>
      </c>
    </row>
    <row r="207">
      <c r="A207" s="73" t="s">
        <v>122</v>
      </c>
      <c r="B207" s="73" t="s">
        <v>430</v>
      </c>
      <c r="C207" s="73" t="s">
        <v>24</v>
      </c>
      <c r="D207" s="73">
        <v>15.0</v>
      </c>
      <c r="E207" s="311">
        <v>44978.0</v>
      </c>
      <c r="G207" s="350" t="s">
        <v>339</v>
      </c>
      <c r="H207" s="333">
        <f>SUMIF(B197:B235,G207,D197:D235)</f>
        <v>5</v>
      </c>
      <c r="I207" s="334">
        <f>SUMIF(C197:C235,G207,D197:D235)</f>
        <v>0</v>
      </c>
      <c r="J207" s="334">
        <f t="shared" si="6"/>
        <v>-5</v>
      </c>
    </row>
    <row r="208">
      <c r="A208" s="73" t="s">
        <v>267</v>
      </c>
      <c r="B208" s="73" t="s">
        <v>337</v>
      </c>
      <c r="C208" s="73" t="s">
        <v>24</v>
      </c>
      <c r="D208" s="73">
        <v>5.0</v>
      </c>
      <c r="E208" s="311">
        <v>44978.0</v>
      </c>
      <c r="G208" s="350" t="s">
        <v>30</v>
      </c>
      <c r="H208" s="333">
        <f>SUMIF(B197:B235,G208,D197:D235)</f>
        <v>0</v>
      </c>
      <c r="I208" s="334">
        <f>SUMIF(C197:C235,G208,D197:D235)</f>
        <v>45</v>
      </c>
      <c r="J208" s="334">
        <f t="shared" si="6"/>
        <v>45</v>
      </c>
    </row>
    <row r="209">
      <c r="A209" s="73" t="s">
        <v>175</v>
      </c>
      <c r="B209" s="73" t="s">
        <v>16</v>
      </c>
      <c r="C209" s="73" t="s">
        <v>24</v>
      </c>
      <c r="D209" s="73">
        <v>15.0</v>
      </c>
      <c r="E209" s="311">
        <v>44976.0</v>
      </c>
      <c r="G209" s="350" t="s">
        <v>340</v>
      </c>
      <c r="H209" s="333">
        <f>SUMIF(B197:B235,G209,D197:D235)</f>
        <v>0</v>
      </c>
      <c r="I209" s="334">
        <f>SUMIF(C197:C235,G209,D197:D235)</f>
        <v>0</v>
      </c>
      <c r="J209" s="334">
        <f t="shared" si="6"/>
        <v>0</v>
      </c>
    </row>
    <row r="210">
      <c r="A210" s="73" t="s">
        <v>226</v>
      </c>
      <c r="B210" s="73" t="s">
        <v>332</v>
      </c>
      <c r="C210" s="73" t="s">
        <v>30</v>
      </c>
      <c r="D210" s="73">
        <v>15.0</v>
      </c>
      <c r="E210" s="311">
        <v>44985.0</v>
      </c>
      <c r="G210" s="350" t="s">
        <v>256</v>
      </c>
      <c r="H210" s="333">
        <f>SUMIF(B197:B235,G210,D197:D235)</f>
        <v>15</v>
      </c>
      <c r="I210" s="334">
        <f>SUMIF(C197:C235,G210,D197:D235)</f>
        <v>45</v>
      </c>
      <c r="J210" s="334">
        <f t="shared" si="6"/>
        <v>30</v>
      </c>
    </row>
    <row r="211">
      <c r="A211" s="73" t="s">
        <v>163</v>
      </c>
      <c r="B211" s="73" t="s">
        <v>52</v>
      </c>
      <c r="C211" s="73" t="s">
        <v>256</v>
      </c>
      <c r="D211" s="73">
        <v>15.0</v>
      </c>
      <c r="E211" s="311">
        <v>44985.0</v>
      </c>
      <c r="G211" s="350" t="s">
        <v>341</v>
      </c>
      <c r="H211" s="333">
        <f>SUMIF(B197:B235,G211,D197:D235)</f>
        <v>0</v>
      </c>
      <c r="I211" s="334">
        <f>SUMIF(C197:C235,G211,D197:D235)</f>
        <v>0</v>
      </c>
      <c r="J211" s="334">
        <f t="shared" si="6"/>
        <v>0</v>
      </c>
    </row>
    <row r="212">
      <c r="A212" s="73" t="s">
        <v>120</v>
      </c>
      <c r="B212" s="73" t="s">
        <v>52</v>
      </c>
      <c r="C212" s="73" t="s">
        <v>256</v>
      </c>
      <c r="D212" s="73">
        <v>15.0</v>
      </c>
      <c r="E212" s="311">
        <v>44985.0</v>
      </c>
      <c r="G212" s="350" t="s">
        <v>95</v>
      </c>
      <c r="H212" s="333">
        <f>SUMIF(B197:B235,G212,D197:D235)</f>
        <v>0</v>
      </c>
      <c r="I212" s="334">
        <f>SUMIF(C197:C235,G212,D197:D235)</f>
        <v>0</v>
      </c>
      <c r="J212" s="334">
        <f t="shared" si="6"/>
        <v>0</v>
      </c>
    </row>
    <row r="213">
      <c r="A213" s="73" t="s">
        <v>122</v>
      </c>
      <c r="B213" s="73" t="s">
        <v>332</v>
      </c>
      <c r="C213" s="73" t="s">
        <v>30</v>
      </c>
      <c r="D213" s="73">
        <v>15.0</v>
      </c>
      <c r="E213" s="311">
        <v>44985.0</v>
      </c>
      <c r="G213" s="350" t="s">
        <v>338</v>
      </c>
      <c r="H213" s="333">
        <f>SUMIF(B197:B235,G213,D197:D235)</f>
        <v>15</v>
      </c>
      <c r="I213" s="334">
        <f>SUMIF(C197:C235,G213,D197:D235)</f>
        <v>0</v>
      </c>
      <c r="J213" s="334">
        <f t="shared" si="6"/>
        <v>-15</v>
      </c>
    </row>
    <row r="214">
      <c r="A214" s="73" t="s">
        <v>419</v>
      </c>
      <c r="B214" s="73" t="s">
        <v>256</v>
      </c>
      <c r="C214" s="73" t="s">
        <v>30</v>
      </c>
      <c r="D214" s="73">
        <v>15.0</v>
      </c>
      <c r="E214" s="311">
        <v>44985.0</v>
      </c>
      <c r="G214" s="350" t="s">
        <v>409</v>
      </c>
      <c r="H214" s="333">
        <f>SUMIF(B197:B235,G214,D197:D235)</f>
        <v>5</v>
      </c>
      <c r="I214" s="334">
        <f>SUMIF(C197:C235,G214,D197:D235)</f>
        <v>0</v>
      </c>
      <c r="J214" s="334">
        <f t="shared" si="6"/>
        <v>-5</v>
      </c>
    </row>
    <row r="215">
      <c r="A215" s="73" t="s">
        <v>159</v>
      </c>
      <c r="B215" s="73" t="s">
        <v>79</v>
      </c>
      <c r="C215" s="73" t="s">
        <v>24</v>
      </c>
      <c r="D215" s="73">
        <v>5.0</v>
      </c>
      <c r="E215" s="311">
        <v>44961.0</v>
      </c>
      <c r="G215" s="350" t="s">
        <v>430</v>
      </c>
      <c r="H215" s="341">
        <f>SUMIF(B197:B235,G215,D197:D235)</f>
        <v>15</v>
      </c>
      <c r="I215" s="341">
        <f>SUMIF(C197:C235,G215,D197:D235)</f>
        <v>0</v>
      </c>
      <c r="J215" s="342">
        <f t="shared" si="6"/>
        <v>-15</v>
      </c>
    </row>
    <row r="216">
      <c r="A216" s="73" t="s">
        <v>159</v>
      </c>
      <c r="B216" s="73" t="s">
        <v>339</v>
      </c>
      <c r="C216" s="73" t="s">
        <v>24</v>
      </c>
      <c r="D216" s="73">
        <v>5.0</v>
      </c>
      <c r="E216" s="311">
        <v>44967.0</v>
      </c>
      <c r="G216" s="344" t="s">
        <v>346</v>
      </c>
      <c r="J216" s="345">
        <f>-SUM(J198:J215)</f>
        <v>215</v>
      </c>
    </row>
    <row r="217">
      <c r="A217" s="73" t="s">
        <v>159</v>
      </c>
      <c r="B217" s="73" t="s">
        <v>79</v>
      </c>
      <c r="C217" s="73" t="s">
        <v>24</v>
      </c>
      <c r="D217" s="73">
        <v>5.0</v>
      </c>
      <c r="E217" s="311">
        <v>44968.0</v>
      </c>
    </row>
    <row r="218">
      <c r="A218" s="73" t="s">
        <v>159</v>
      </c>
      <c r="B218" s="73" t="s">
        <v>335</v>
      </c>
      <c r="C218" s="73" t="s">
        <v>24</v>
      </c>
      <c r="D218" s="73">
        <v>5.0</v>
      </c>
      <c r="E218" s="311">
        <v>44969.0</v>
      </c>
    </row>
    <row r="219">
      <c r="A219" s="73" t="s">
        <v>159</v>
      </c>
      <c r="B219" s="73" t="s">
        <v>130</v>
      </c>
      <c r="C219" s="73" t="s">
        <v>24</v>
      </c>
      <c r="D219" s="73">
        <v>5.0</v>
      </c>
      <c r="E219" s="311">
        <v>44977.0</v>
      </c>
    </row>
    <row r="220">
      <c r="A220" s="73" t="s">
        <v>159</v>
      </c>
      <c r="B220" s="73" t="s">
        <v>52</v>
      </c>
      <c r="C220" s="73" t="s">
        <v>24</v>
      </c>
      <c r="D220" s="73">
        <v>5.0</v>
      </c>
      <c r="E220" s="311">
        <v>44978.0</v>
      </c>
    </row>
    <row r="221">
      <c r="A221" s="73" t="s">
        <v>159</v>
      </c>
      <c r="B221" s="73" t="s">
        <v>130</v>
      </c>
      <c r="C221" s="73" t="s">
        <v>24</v>
      </c>
      <c r="D221" s="73">
        <v>5.0</v>
      </c>
      <c r="E221" s="311">
        <v>44979.0</v>
      </c>
    </row>
    <row r="222">
      <c r="A222" s="73" t="s">
        <v>159</v>
      </c>
      <c r="B222" s="73" t="s">
        <v>52</v>
      </c>
      <c r="C222" s="73" t="s">
        <v>24</v>
      </c>
      <c r="D222" s="73">
        <v>5.0</v>
      </c>
      <c r="E222" s="311">
        <v>44980.0</v>
      </c>
    </row>
    <row r="223">
      <c r="A223" s="73" t="s">
        <v>159</v>
      </c>
      <c r="B223" s="73" t="s">
        <v>130</v>
      </c>
      <c r="C223" s="73" t="s">
        <v>24</v>
      </c>
      <c r="D223" s="73">
        <v>5.0</v>
      </c>
      <c r="E223" s="311">
        <v>44980.0</v>
      </c>
    </row>
    <row r="224">
      <c r="A224" s="73" t="s">
        <v>159</v>
      </c>
      <c r="B224" s="73" t="s">
        <v>409</v>
      </c>
      <c r="C224" s="73" t="s">
        <v>24</v>
      </c>
      <c r="D224" s="73">
        <v>5.0</v>
      </c>
      <c r="E224" s="311">
        <v>44981.0</v>
      </c>
    </row>
    <row r="225">
      <c r="A225" s="73" t="s">
        <v>159</v>
      </c>
      <c r="B225" s="73" t="s">
        <v>332</v>
      </c>
      <c r="C225" s="73" t="s">
        <v>24</v>
      </c>
      <c r="D225" s="73">
        <v>5.0</v>
      </c>
      <c r="E225" s="311">
        <v>44981.0</v>
      </c>
    </row>
    <row r="226">
      <c r="A226" s="73" t="s">
        <v>159</v>
      </c>
      <c r="B226" s="73" t="s">
        <v>332</v>
      </c>
      <c r="C226" s="73" t="s">
        <v>24</v>
      </c>
      <c r="D226" s="73">
        <v>5.0</v>
      </c>
      <c r="E226" s="311">
        <v>44982.0</v>
      </c>
    </row>
    <row r="227">
      <c r="A227" s="73" t="s">
        <v>159</v>
      </c>
      <c r="B227" s="73" t="s">
        <v>332</v>
      </c>
      <c r="C227" s="73" t="s">
        <v>24</v>
      </c>
      <c r="D227" s="73">
        <v>5.0</v>
      </c>
      <c r="E227" s="311">
        <v>44983.0</v>
      </c>
    </row>
    <row r="228">
      <c r="A228" s="73" t="s">
        <v>159</v>
      </c>
      <c r="B228" s="73" t="s">
        <v>334</v>
      </c>
      <c r="C228" s="73" t="s">
        <v>24</v>
      </c>
      <c r="D228" s="73">
        <v>5.0</v>
      </c>
      <c r="E228" s="73" t="s">
        <v>432</v>
      </c>
    </row>
    <row r="229">
      <c r="A229" s="73" t="s">
        <v>159</v>
      </c>
      <c r="B229" s="73" t="s">
        <v>334</v>
      </c>
      <c r="C229" s="73" t="s">
        <v>24</v>
      </c>
      <c r="D229" s="73">
        <v>5.0</v>
      </c>
      <c r="E229" s="73" t="s">
        <v>432</v>
      </c>
    </row>
    <row r="230">
      <c r="A230" s="73" t="s">
        <v>159</v>
      </c>
      <c r="B230" s="73" t="s">
        <v>334</v>
      </c>
      <c r="C230" s="73" t="s">
        <v>24</v>
      </c>
      <c r="D230" s="73">
        <v>5.0</v>
      </c>
      <c r="E230" s="73" t="s">
        <v>432</v>
      </c>
    </row>
    <row r="231">
      <c r="A231" s="73" t="s">
        <v>159</v>
      </c>
      <c r="B231" s="73" t="s">
        <v>334</v>
      </c>
      <c r="C231" s="73" t="s">
        <v>24</v>
      </c>
      <c r="D231" s="73">
        <v>5.0</v>
      </c>
      <c r="E231" s="73" t="s">
        <v>432</v>
      </c>
    </row>
    <row r="232">
      <c r="A232" s="73" t="s">
        <v>159</v>
      </c>
      <c r="B232" s="73" t="s">
        <v>337</v>
      </c>
      <c r="C232" s="73" t="s">
        <v>24</v>
      </c>
      <c r="D232" s="73">
        <v>5.0</v>
      </c>
      <c r="E232" s="73" t="s">
        <v>432</v>
      </c>
    </row>
    <row r="233">
      <c r="A233" s="73" t="s">
        <v>159</v>
      </c>
      <c r="B233" s="73" t="s">
        <v>337</v>
      </c>
      <c r="C233" s="73" t="s">
        <v>24</v>
      </c>
      <c r="D233" s="73">
        <v>5.0</v>
      </c>
      <c r="E233" s="73" t="s">
        <v>432</v>
      </c>
    </row>
    <row r="234">
      <c r="A234" s="73" t="s">
        <v>159</v>
      </c>
      <c r="B234" s="73" t="s">
        <v>337</v>
      </c>
      <c r="C234" s="73" t="s">
        <v>24</v>
      </c>
      <c r="D234" s="73">
        <v>5.0</v>
      </c>
      <c r="E234" s="73" t="s">
        <v>432</v>
      </c>
    </row>
    <row r="235">
      <c r="A235" s="73" t="s">
        <v>159</v>
      </c>
      <c r="B235" s="73" t="s">
        <v>337</v>
      </c>
      <c r="C235" s="73" t="s">
        <v>24</v>
      </c>
      <c r="D235" s="73">
        <v>5.0</v>
      </c>
      <c r="E235" s="73" t="s">
        <v>432</v>
      </c>
    </row>
    <row r="238">
      <c r="A238" s="435" t="s">
        <v>433</v>
      </c>
      <c r="G238" s="435" t="s">
        <v>433</v>
      </c>
    </row>
    <row r="239">
      <c r="A239" s="73" t="s">
        <v>434</v>
      </c>
      <c r="B239" s="73" t="s">
        <v>332</v>
      </c>
      <c r="C239" s="73" t="s">
        <v>24</v>
      </c>
      <c r="D239" s="73">
        <v>15.0</v>
      </c>
      <c r="E239" s="311">
        <v>44997.0</v>
      </c>
      <c r="H239" s="332" t="s">
        <v>329</v>
      </c>
      <c r="I239" s="332" t="s">
        <v>155</v>
      </c>
      <c r="J239" s="332" t="s">
        <v>330</v>
      </c>
    </row>
    <row r="240">
      <c r="A240" s="73" t="s">
        <v>434</v>
      </c>
      <c r="B240" s="73" t="s">
        <v>52</v>
      </c>
      <c r="C240" s="73" t="s">
        <v>24</v>
      </c>
      <c r="D240" s="73">
        <v>15.0</v>
      </c>
      <c r="E240" s="311">
        <v>44997.0</v>
      </c>
      <c r="G240" s="350" t="s">
        <v>332</v>
      </c>
      <c r="H240" s="333">
        <f>SUMIF(B239:B282,G240,D239:D282)</f>
        <v>65</v>
      </c>
      <c r="I240" s="334">
        <f>SUMIF(C239:C282,G240,D239:D282)</f>
        <v>0</v>
      </c>
      <c r="J240" s="334">
        <f t="shared" ref="J240:J257" si="7">I240-H240</f>
        <v>-65</v>
      </c>
    </row>
    <row r="241">
      <c r="A241" s="73" t="s">
        <v>342</v>
      </c>
      <c r="B241" s="73" t="s">
        <v>16</v>
      </c>
      <c r="C241" s="73" t="s">
        <v>24</v>
      </c>
      <c r="D241" s="73">
        <v>15.0</v>
      </c>
      <c r="E241" s="311">
        <v>44990.0</v>
      </c>
      <c r="G241" s="350" t="s">
        <v>335</v>
      </c>
      <c r="H241" s="351">
        <f>SUMIF(B239:B282,G241,D239:D282)</f>
        <v>0</v>
      </c>
      <c r="I241" s="334">
        <f>SUMIF(C239:C277,G241,D239:D277)</f>
        <v>0</v>
      </c>
      <c r="J241" s="334">
        <f t="shared" si="7"/>
        <v>0</v>
      </c>
    </row>
    <row r="242">
      <c r="A242" s="73" t="s">
        <v>122</v>
      </c>
      <c r="B242" s="73" t="s">
        <v>52</v>
      </c>
      <c r="C242" s="73" t="s">
        <v>24</v>
      </c>
      <c r="D242" s="73">
        <v>15.0</v>
      </c>
      <c r="E242" s="311">
        <v>44990.0</v>
      </c>
      <c r="G242" s="350" t="s">
        <v>336</v>
      </c>
      <c r="H242" s="333">
        <f>SUMIF(B239:B288,G242,D239:D288)</f>
        <v>15</v>
      </c>
      <c r="I242" s="334">
        <f>SUMIF(C239:C282,G242,D239:D282)</f>
        <v>0</v>
      </c>
      <c r="J242" s="334">
        <f t="shared" si="7"/>
        <v>-15</v>
      </c>
    </row>
    <row r="243">
      <c r="A243" s="73" t="s">
        <v>124</v>
      </c>
      <c r="B243" s="73" t="s">
        <v>332</v>
      </c>
      <c r="C243" s="73" t="s">
        <v>24</v>
      </c>
      <c r="D243" s="73">
        <v>15.0</v>
      </c>
      <c r="E243" s="311">
        <v>44990.0</v>
      </c>
      <c r="G243" s="350" t="s">
        <v>337</v>
      </c>
      <c r="H243" s="335">
        <f>SUMIF(B239:B282,G243,D239:D282)</f>
        <v>30</v>
      </c>
      <c r="I243" s="334">
        <f>SUMIF(C239:C277,G243,D239:D277)</f>
        <v>0</v>
      </c>
      <c r="J243" s="334">
        <f t="shared" si="7"/>
        <v>-30</v>
      </c>
    </row>
    <row r="244">
      <c r="A244" s="73" t="s">
        <v>118</v>
      </c>
      <c r="B244" s="73" t="s">
        <v>338</v>
      </c>
      <c r="C244" s="73" t="s">
        <v>95</v>
      </c>
      <c r="D244" s="73">
        <v>15.0</v>
      </c>
      <c r="E244" s="311">
        <v>45011.0</v>
      </c>
      <c r="G244" s="350" t="s">
        <v>130</v>
      </c>
      <c r="H244" s="354">
        <f>SUMIF(B239:B282,G244,D239:D282)</f>
        <v>40</v>
      </c>
      <c r="I244" s="334">
        <f>SUMIF(C239:C282,G244,D239:D282)</f>
        <v>0</v>
      </c>
      <c r="J244" s="334">
        <f t="shared" si="7"/>
        <v>-40</v>
      </c>
    </row>
    <row r="245">
      <c r="A245" s="73" t="s">
        <v>120</v>
      </c>
      <c r="B245" s="73" t="s">
        <v>130</v>
      </c>
      <c r="C245" s="73" t="s">
        <v>24</v>
      </c>
      <c r="D245" s="73">
        <v>15.0</v>
      </c>
      <c r="E245" s="311">
        <v>45011.0</v>
      </c>
      <c r="G245" s="350" t="s">
        <v>52</v>
      </c>
      <c r="H245" s="333">
        <f>SUMIF(B239:B282,G245,D239:D282)</f>
        <v>75</v>
      </c>
      <c r="I245" s="334">
        <f>SUMIF(C239:C282,G245,D239:D282)</f>
        <v>0</v>
      </c>
      <c r="J245" s="334">
        <f t="shared" si="7"/>
        <v>-75</v>
      </c>
    </row>
    <row r="246">
      <c r="A246" s="73" t="s">
        <v>122</v>
      </c>
      <c r="B246" s="73" t="s">
        <v>337</v>
      </c>
      <c r="C246" s="73" t="s">
        <v>30</v>
      </c>
      <c r="D246" s="73">
        <v>10.0</v>
      </c>
      <c r="E246" s="311">
        <v>45011.0</v>
      </c>
      <c r="G246" s="350" t="s">
        <v>16</v>
      </c>
      <c r="H246" s="333">
        <f>SUMIF(B239:B282,G246,D239:D282)</f>
        <v>55</v>
      </c>
      <c r="I246" s="334">
        <f>SUMIF(C239:C282,G246,D239:D282)</f>
        <v>0</v>
      </c>
      <c r="J246" s="334">
        <f t="shared" si="7"/>
        <v>-55</v>
      </c>
    </row>
    <row r="247">
      <c r="A247" s="73" t="s">
        <v>124</v>
      </c>
      <c r="B247" s="73" t="s">
        <v>52</v>
      </c>
      <c r="C247" s="73" t="s">
        <v>409</v>
      </c>
      <c r="D247" s="73">
        <v>15.0</v>
      </c>
      <c r="E247" s="311">
        <v>45011.0</v>
      </c>
      <c r="G247" s="350" t="s">
        <v>334</v>
      </c>
      <c r="H247" s="333">
        <f>SUMIF(B239:B282,G247,D239:D282)</f>
        <v>35</v>
      </c>
      <c r="I247" s="334">
        <f>SUMIF(C239:C282,G247,D239:D282)</f>
        <v>0</v>
      </c>
      <c r="J247" s="334">
        <f t="shared" si="7"/>
        <v>-35</v>
      </c>
    </row>
    <row r="248">
      <c r="A248" s="73" t="s">
        <v>419</v>
      </c>
      <c r="B248" s="73" t="s">
        <v>332</v>
      </c>
      <c r="C248" s="73" t="s">
        <v>24</v>
      </c>
      <c r="D248" s="73">
        <v>15.0</v>
      </c>
      <c r="E248" s="311">
        <v>45011.0</v>
      </c>
      <c r="G248" s="350" t="s">
        <v>79</v>
      </c>
      <c r="H248" s="333">
        <f>SUMIF(B239:B282,G248,D239:D282)</f>
        <v>5</v>
      </c>
      <c r="I248" s="334">
        <f>SUMIF(C239:C282,G248,D239:D282)</f>
        <v>0</v>
      </c>
      <c r="J248" s="334">
        <f t="shared" si="7"/>
        <v>-5</v>
      </c>
    </row>
    <row r="249">
      <c r="A249" s="73" t="s">
        <v>267</v>
      </c>
      <c r="B249" s="73" t="s">
        <v>16</v>
      </c>
      <c r="C249" s="73" t="s">
        <v>95</v>
      </c>
      <c r="D249" s="73">
        <v>15.0</v>
      </c>
      <c r="E249" s="311">
        <v>45011.0</v>
      </c>
      <c r="G249" s="350" t="s">
        <v>339</v>
      </c>
      <c r="H249" s="333">
        <f>SUMIF(B239:B282,G249,D239:D282)</f>
        <v>0</v>
      </c>
      <c r="I249" s="334">
        <f>SUMIF(C239:C282,G249,D239:D282)</f>
        <v>0</v>
      </c>
      <c r="J249" s="334">
        <f t="shared" si="7"/>
        <v>0</v>
      </c>
    </row>
    <row r="250">
      <c r="A250" s="73" t="s">
        <v>163</v>
      </c>
      <c r="B250" s="73" t="s">
        <v>334</v>
      </c>
      <c r="C250" s="73" t="s">
        <v>256</v>
      </c>
      <c r="D250" s="73">
        <v>15.0</v>
      </c>
      <c r="E250" s="311">
        <v>45011.0</v>
      </c>
      <c r="G250" s="350" t="s">
        <v>30</v>
      </c>
      <c r="H250" s="333">
        <f>SUMIF(B239:B282,G250,D239:D282)</f>
        <v>0</v>
      </c>
      <c r="I250" s="334">
        <f>SUMIF(C239:C282,G250,D239:D282)</f>
        <v>60</v>
      </c>
      <c r="J250" s="334">
        <f t="shared" si="7"/>
        <v>60</v>
      </c>
    </row>
    <row r="251">
      <c r="A251" s="73" t="s">
        <v>217</v>
      </c>
      <c r="B251" s="73" t="s">
        <v>336</v>
      </c>
      <c r="C251" s="73" t="s">
        <v>24</v>
      </c>
      <c r="D251" s="73">
        <v>15.0</v>
      </c>
      <c r="E251" s="311">
        <v>45011.0</v>
      </c>
      <c r="G251" s="350" t="s">
        <v>340</v>
      </c>
      <c r="H251" s="333">
        <f>SUMIF(B239:B282,G251,D239:D282)</f>
        <v>10</v>
      </c>
      <c r="I251" s="334">
        <f>SUMIF(C239:C282,G251,D239:D282)</f>
        <v>0</v>
      </c>
      <c r="J251" s="334">
        <f t="shared" si="7"/>
        <v>-10</v>
      </c>
    </row>
    <row r="252">
      <c r="A252" s="73" t="s">
        <v>122</v>
      </c>
      <c r="B252" s="73" t="s">
        <v>130</v>
      </c>
      <c r="C252" s="73" t="s">
        <v>24</v>
      </c>
      <c r="D252" s="73">
        <v>15.0</v>
      </c>
      <c r="E252" s="311">
        <v>45016.0</v>
      </c>
      <c r="G252" s="350" t="s">
        <v>256</v>
      </c>
      <c r="H252" s="333">
        <f>SUMIF(B239:B282,G252,D239:D282)</f>
        <v>15</v>
      </c>
      <c r="I252" s="334">
        <f>SUMIF(C239:C282,G252,D239:D282)</f>
        <v>15</v>
      </c>
      <c r="J252" s="334">
        <f t="shared" si="7"/>
        <v>0</v>
      </c>
    </row>
    <row r="253">
      <c r="A253" s="73" t="s">
        <v>419</v>
      </c>
      <c r="B253" s="73" t="s">
        <v>52</v>
      </c>
      <c r="C253" s="73" t="s">
        <v>24</v>
      </c>
      <c r="D253" s="73">
        <v>15.0</v>
      </c>
      <c r="E253" s="311">
        <v>45016.0</v>
      </c>
      <c r="G253" s="350" t="s">
        <v>341</v>
      </c>
      <c r="H253" s="333">
        <f>SUMIF(B239:B282,G253,D239:D282)</f>
        <v>0</v>
      </c>
      <c r="I253" s="334">
        <f>SUMIF(C239:C282,G253,D239:D282)</f>
        <v>0</v>
      </c>
      <c r="J253" s="334">
        <f t="shared" si="7"/>
        <v>0</v>
      </c>
    </row>
    <row r="254">
      <c r="A254" s="73" t="s">
        <v>342</v>
      </c>
      <c r="B254" s="73" t="s">
        <v>332</v>
      </c>
      <c r="C254" s="73" t="s">
        <v>24</v>
      </c>
      <c r="D254" s="73">
        <v>15.0</v>
      </c>
      <c r="E254" s="311">
        <v>45016.0</v>
      </c>
      <c r="G254" s="350" t="s">
        <v>95</v>
      </c>
      <c r="H254" s="333">
        <f>SUMIF(B239:B282,G254,D239:D282)</f>
        <v>0</v>
      </c>
      <c r="I254" s="334">
        <f>SUMIF(C239:C282,G254,D239:D282)</f>
        <v>30</v>
      </c>
      <c r="J254" s="334">
        <f t="shared" si="7"/>
        <v>30</v>
      </c>
    </row>
    <row r="255">
      <c r="A255" s="73" t="s">
        <v>163</v>
      </c>
      <c r="B255" s="73" t="s">
        <v>256</v>
      </c>
      <c r="C255" s="73" t="s">
        <v>24</v>
      </c>
      <c r="D255" s="73">
        <v>15.0</v>
      </c>
      <c r="E255" s="311">
        <v>45016.0</v>
      </c>
      <c r="G255" s="350" t="s">
        <v>338</v>
      </c>
      <c r="H255" s="333">
        <f>SUMIF(B239:B282,G255,D239:D282)</f>
        <v>35</v>
      </c>
      <c r="I255" s="334">
        <f>SUMIF(C239:C282,G255,D239:D282)</f>
        <v>0</v>
      </c>
      <c r="J255" s="334">
        <f t="shared" si="7"/>
        <v>-35</v>
      </c>
    </row>
    <row r="256">
      <c r="A256" s="73" t="s">
        <v>159</v>
      </c>
      <c r="B256" s="73" t="s">
        <v>340</v>
      </c>
      <c r="C256" s="73" t="s">
        <v>24</v>
      </c>
      <c r="D256" s="73">
        <v>5.0</v>
      </c>
      <c r="E256" s="311">
        <v>44988.0</v>
      </c>
      <c r="G256" s="350" t="s">
        <v>409</v>
      </c>
      <c r="H256" s="333">
        <f>SUMIF(B239:B282,G256,D239:D282)</f>
        <v>0</v>
      </c>
      <c r="I256" s="334">
        <f>SUMIF(C239:C282,G256,D239:D282)</f>
        <v>15</v>
      </c>
      <c r="J256" s="334">
        <f t="shared" si="7"/>
        <v>15</v>
      </c>
    </row>
    <row r="257">
      <c r="A257" s="73" t="s">
        <v>159</v>
      </c>
      <c r="B257" s="73" t="s">
        <v>16</v>
      </c>
      <c r="C257" s="73" t="s">
        <v>24</v>
      </c>
      <c r="D257" s="73">
        <v>5.0</v>
      </c>
      <c r="E257" s="311">
        <v>44990.0</v>
      </c>
      <c r="G257" s="350" t="s">
        <v>40</v>
      </c>
      <c r="H257" s="341">
        <f>SUMIF(B239:B282,G257,D239:D282)</f>
        <v>5</v>
      </c>
      <c r="I257" s="341">
        <f>SUMIF(C239:C282,G257,D239:D282)</f>
        <v>0</v>
      </c>
      <c r="J257" s="342">
        <f t="shared" si="7"/>
        <v>-5</v>
      </c>
    </row>
    <row r="258">
      <c r="A258" s="73" t="s">
        <v>159</v>
      </c>
      <c r="B258" s="73" t="s">
        <v>337</v>
      </c>
      <c r="C258" s="73" t="s">
        <v>24</v>
      </c>
      <c r="D258" s="73">
        <v>5.0</v>
      </c>
      <c r="E258" s="311">
        <v>44990.0</v>
      </c>
      <c r="G258" s="344" t="s">
        <v>346</v>
      </c>
      <c r="J258" s="345">
        <f>-SUM(J240:J257)</f>
        <v>265</v>
      </c>
    </row>
    <row r="259">
      <c r="A259" s="73" t="s">
        <v>159</v>
      </c>
      <c r="B259" s="73" t="s">
        <v>334</v>
      </c>
      <c r="C259" s="73" t="s">
        <v>24</v>
      </c>
      <c r="D259" s="73">
        <v>5.0</v>
      </c>
      <c r="E259" s="311">
        <v>44991.0</v>
      </c>
    </row>
    <row r="260">
      <c r="A260" s="73" t="s">
        <v>159</v>
      </c>
      <c r="B260" s="73" t="s">
        <v>337</v>
      </c>
      <c r="C260" s="73" t="s">
        <v>24</v>
      </c>
      <c r="D260" s="73">
        <v>5.0</v>
      </c>
      <c r="E260" s="311">
        <v>44992.0</v>
      </c>
    </row>
    <row r="261">
      <c r="A261" s="73" t="s">
        <v>159</v>
      </c>
      <c r="B261" s="73" t="s">
        <v>340</v>
      </c>
      <c r="C261" s="73" t="s">
        <v>24</v>
      </c>
      <c r="D261" s="73">
        <v>5.0</v>
      </c>
      <c r="E261" s="311">
        <v>44993.0</v>
      </c>
    </row>
    <row r="262">
      <c r="A262" s="73" t="s">
        <v>159</v>
      </c>
      <c r="B262" s="73" t="s">
        <v>52</v>
      </c>
      <c r="C262" s="73" t="s">
        <v>24</v>
      </c>
      <c r="D262" s="73">
        <v>5.0</v>
      </c>
      <c r="E262" s="311">
        <v>44994.0</v>
      </c>
    </row>
    <row r="263">
      <c r="A263" s="73" t="s">
        <v>159</v>
      </c>
      <c r="B263" s="73" t="s">
        <v>338</v>
      </c>
      <c r="C263" s="73" t="s">
        <v>24</v>
      </c>
      <c r="D263" s="73">
        <v>5.0</v>
      </c>
      <c r="E263" s="311">
        <v>44994.0</v>
      </c>
    </row>
    <row r="264">
      <c r="A264" s="73" t="s">
        <v>159</v>
      </c>
      <c r="B264" s="73" t="s">
        <v>337</v>
      </c>
      <c r="C264" s="73" t="s">
        <v>24</v>
      </c>
      <c r="D264" s="73">
        <v>5.0</v>
      </c>
      <c r="E264" s="311">
        <v>44994.0</v>
      </c>
    </row>
    <row r="265">
      <c r="A265" s="73" t="s">
        <v>159</v>
      </c>
      <c r="B265" s="73" t="s">
        <v>334</v>
      </c>
      <c r="C265" s="73" t="s">
        <v>24</v>
      </c>
      <c r="D265" s="73">
        <v>5.0</v>
      </c>
      <c r="E265" s="311">
        <v>44995.0</v>
      </c>
    </row>
    <row r="266">
      <c r="A266" s="73" t="s">
        <v>159</v>
      </c>
      <c r="B266" s="73" t="s">
        <v>16</v>
      </c>
      <c r="C266" s="73" t="s">
        <v>24</v>
      </c>
      <c r="D266" s="73">
        <v>5.0</v>
      </c>
      <c r="E266" s="311">
        <v>44995.0</v>
      </c>
    </row>
    <row r="267">
      <c r="A267" s="73" t="s">
        <v>159</v>
      </c>
      <c r="B267" s="73" t="s">
        <v>338</v>
      </c>
      <c r="C267" s="73" t="s">
        <v>24</v>
      </c>
      <c r="D267" s="73">
        <v>5.0</v>
      </c>
      <c r="E267" s="311">
        <v>44996.0</v>
      </c>
    </row>
    <row r="268">
      <c r="A268" s="73" t="s">
        <v>159</v>
      </c>
      <c r="B268" s="73" t="s">
        <v>130</v>
      </c>
      <c r="C268" s="73" t="s">
        <v>24</v>
      </c>
      <c r="D268" s="73">
        <v>5.0</v>
      </c>
      <c r="E268" s="311">
        <v>45001.0</v>
      </c>
    </row>
    <row r="269">
      <c r="A269" s="73" t="s">
        <v>159</v>
      </c>
      <c r="B269" s="73" t="s">
        <v>334</v>
      </c>
      <c r="C269" s="73" t="s">
        <v>24</v>
      </c>
      <c r="D269" s="73">
        <v>5.0</v>
      </c>
      <c r="E269" s="311">
        <v>45002.0</v>
      </c>
    </row>
    <row r="270">
      <c r="A270" s="73" t="s">
        <v>159</v>
      </c>
      <c r="B270" s="73" t="s">
        <v>130</v>
      </c>
      <c r="C270" s="73" t="s">
        <v>24</v>
      </c>
      <c r="D270" s="73">
        <v>5.0</v>
      </c>
      <c r="E270" s="311">
        <v>45002.0</v>
      </c>
    </row>
    <row r="271">
      <c r="A271" s="73" t="s">
        <v>159</v>
      </c>
      <c r="B271" s="73" t="s">
        <v>40</v>
      </c>
      <c r="C271" s="73" t="s">
        <v>24</v>
      </c>
      <c r="D271" s="73">
        <v>5.0</v>
      </c>
      <c r="E271" s="311">
        <v>45003.0</v>
      </c>
    </row>
    <row r="272">
      <c r="A272" s="73" t="s">
        <v>159</v>
      </c>
      <c r="B272" s="73" t="s">
        <v>52</v>
      </c>
      <c r="C272" s="73" t="s">
        <v>24</v>
      </c>
      <c r="D272" s="73">
        <v>5.0</v>
      </c>
      <c r="E272" s="311">
        <v>45008.0</v>
      </c>
    </row>
    <row r="273">
      <c r="A273" s="73" t="s">
        <v>159</v>
      </c>
      <c r="B273" s="73" t="s">
        <v>338</v>
      </c>
      <c r="C273" s="73" t="s">
        <v>30</v>
      </c>
      <c r="D273" s="73">
        <v>5.0</v>
      </c>
      <c r="E273" s="311">
        <v>45008.0</v>
      </c>
    </row>
    <row r="274">
      <c r="A274" s="73" t="s">
        <v>159</v>
      </c>
      <c r="B274" s="73" t="s">
        <v>16</v>
      </c>
      <c r="C274" s="73" t="s">
        <v>30</v>
      </c>
      <c r="D274" s="73">
        <v>5.0</v>
      </c>
      <c r="E274" s="311">
        <v>45009.0</v>
      </c>
    </row>
    <row r="275">
      <c r="A275" s="73" t="s">
        <v>159</v>
      </c>
      <c r="B275" s="73" t="s">
        <v>79</v>
      </c>
      <c r="C275" s="73" t="s">
        <v>30</v>
      </c>
      <c r="D275" s="73">
        <v>5.0</v>
      </c>
      <c r="E275" s="311">
        <v>45010.0</v>
      </c>
    </row>
    <row r="276">
      <c r="A276" s="73" t="s">
        <v>159</v>
      </c>
      <c r="B276" s="73" t="s">
        <v>334</v>
      </c>
      <c r="C276" s="73" t="s">
        <v>30</v>
      </c>
      <c r="D276" s="73">
        <v>5.0</v>
      </c>
      <c r="E276" s="311">
        <v>45011.0</v>
      </c>
    </row>
    <row r="277">
      <c r="A277" s="73" t="s">
        <v>159</v>
      </c>
      <c r="B277" s="73" t="s">
        <v>16</v>
      </c>
      <c r="C277" s="73" t="s">
        <v>30</v>
      </c>
      <c r="D277" s="73">
        <v>5.0</v>
      </c>
      <c r="E277" s="311">
        <v>45011.0</v>
      </c>
    </row>
    <row r="278">
      <c r="A278" s="73" t="s">
        <v>159</v>
      </c>
      <c r="B278" s="73" t="s">
        <v>332</v>
      </c>
      <c r="C278" s="73" t="s">
        <v>30</v>
      </c>
      <c r="D278" s="73">
        <v>5.0</v>
      </c>
      <c r="E278" s="311">
        <v>45012.0</v>
      </c>
    </row>
    <row r="279">
      <c r="A279" s="73" t="s">
        <v>159</v>
      </c>
      <c r="B279" s="73" t="s">
        <v>337</v>
      </c>
      <c r="C279" s="73" t="s">
        <v>30</v>
      </c>
      <c r="D279" s="73">
        <v>5.0</v>
      </c>
      <c r="E279" s="311">
        <v>45012.0</v>
      </c>
    </row>
    <row r="280">
      <c r="A280" s="73" t="s">
        <v>159</v>
      </c>
      <c r="B280" s="73" t="s">
        <v>52</v>
      </c>
      <c r="C280" s="73" t="s">
        <v>30</v>
      </c>
      <c r="D280" s="73">
        <v>5.0</v>
      </c>
      <c r="E280" s="311">
        <v>45015.0</v>
      </c>
    </row>
    <row r="281">
      <c r="A281" s="73" t="s">
        <v>159</v>
      </c>
      <c r="B281" s="73" t="s">
        <v>16</v>
      </c>
      <c r="C281" s="73" t="s">
        <v>30</v>
      </c>
      <c r="D281" s="73">
        <v>5.0</v>
      </c>
      <c r="E281" s="311">
        <v>45016.0</v>
      </c>
    </row>
    <row r="282">
      <c r="A282" s="73" t="s">
        <v>159</v>
      </c>
      <c r="B282" s="73" t="s">
        <v>338</v>
      </c>
      <c r="C282" s="73" t="s">
        <v>30</v>
      </c>
      <c r="D282" s="73">
        <v>5.0</v>
      </c>
      <c r="E282" s="311">
        <v>45016.0</v>
      </c>
    </row>
    <row r="284">
      <c r="A284" s="436" t="s">
        <v>435</v>
      </c>
      <c r="G284" s="436" t="s">
        <v>435</v>
      </c>
    </row>
    <row r="285">
      <c r="A285" s="73" t="s">
        <v>419</v>
      </c>
      <c r="B285" s="73" t="s">
        <v>337</v>
      </c>
      <c r="C285" s="73" t="s">
        <v>337</v>
      </c>
      <c r="D285" s="73">
        <v>15.0</v>
      </c>
      <c r="E285" s="311">
        <v>45024.0</v>
      </c>
      <c r="H285" s="332" t="s">
        <v>329</v>
      </c>
      <c r="I285" s="332" t="s">
        <v>155</v>
      </c>
      <c r="J285" s="332" t="s">
        <v>330</v>
      </c>
    </row>
    <row r="286">
      <c r="A286" s="73" t="s">
        <v>342</v>
      </c>
      <c r="B286" s="73" t="s">
        <v>52</v>
      </c>
      <c r="C286" s="73" t="s">
        <v>337</v>
      </c>
      <c r="D286" s="73">
        <v>15.0</v>
      </c>
      <c r="E286" s="311">
        <v>45024.0</v>
      </c>
      <c r="G286" s="350" t="s">
        <v>332</v>
      </c>
      <c r="H286" s="333">
        <f>SUMIF(B285:B327,G286,D285:D327)</f>
        <v>30</v>
      </c>
      <c r="I286" s="334">
        <f>SUMIF(C285:C327,G286,D285:D327)</f>
        <v>0</v>
      </c>
      <c r="J286" s="334">
        <f t="shared" ref="J286:J303" si="8">I286-H286</f>
        <v>-30</v>
      </c>
    </row>
    <row r="287">
      <c r="A287" s="73" t="s">
        <v>343</v>
      </c>
      <c r="B287" s="73" t="s">
        <v>332</v>
      </c>
      <c r="C287" s="73" t="s">
        <v>40</v>
      </c>
      <c r="D287" s="73">
        <v>15.0</v>
      </c>
      <c r="E287" s="311">
        <v>45024.0</v>
      </c>
      <c r="G287" s="350" t="s">
        <v>335</v>
      </c>
      <c r="H287" s="351">
        <f>SUMIF(B285:B327,G287,D285:D327)</f>
        <v>0</v>
      </c>
      <c r="I287" s="334">
        <f>SUMIF(C285:C323,G287,D285:D323)</f>
        <v>0</v>
      </c>
      <c r="J287" s="334">
        <f t="shared" si="8"/>
        <v>0</v>
      </c>
    </row>
    <row r="288">
      <c r="A288" s="73" t="s">
        <v>163</v>
      </c>
      <c r="B288" s="73" t="s">
        <v>52</v>
      </c>
      <c r="C288" s="73" t="s">
        <v>24</v>
      </c>
      <c r="D288" s="73">
        <v>15.0</v>
      </c>
      <c r="E288" s="311">
        <v>45024.0</v>
      </c>
      <c r="G288" s="350" t="s">
        <v>336</v>
      </c>
      <c r="H288" s="333">
        <f>SUMIF(B285:B333,G288,D285:D333)</f>
        <v>45</v>
      </c>
      <c r="I288" s="334">
        <f>SUMIF(C285:C327,G288,D285:D327)</f>
        <v>0</v>
      </c>
      <c r="J288" s="334">
        <f t="shared" si="8"/>
        <v>-45</v>
      </c>
    </row>
    <row r="289">
      <c r="A289" s="73" t="s">
        <v>175</v>
      </c>
      <c r="B289" s="73" t="s">
        <v>79</v>
      </c>
      <c r="C289" s="73" t="s">
        <v>24</v>
      </c>
      <c r="D289" s="73">
        <v>15.0</v>
      </c>
      <c r="E289" s="311">
        <v>45024.0</v>
      </c>
      <c r="G289" s="350" t="s">
        <v>337</v>
      </c>
      <c r="H289" s="335">
        <f>SUMIF(B285:B327,G289,D285:D327)</f>
        <v>50</v>
      </c>
      <c r="I289" s="334">
        <f>SUMIF(C285:C323,G289,D285:D323)</f>
        <v>30</v>
      </c>
      <c r="J289" s="334">
        <f t="shared" si="8"/>
        <v>-20</v>
      </c>
    </row>
    <row r="290">
      <c r="A290" s="73" t="s">
        <v>164</v>
      </c>
      <c r="B290" s="73" t="s">
        <v>341</v>
      </c>
      <c r="C290" s="73" t="s">
        <v>338</v>
      </c>
      <c r="D290" s="73">
        <v>15.0</v>
      </c>
      <c r="E290" s="311">
        <v>45024.0</v>
      </c>
      <c r="G290" s="350" t="s">
        <v>130</v>
      </c>
      <c r="H290" s="354">
        <f>SUMIF(B285:B327,G290,D285:D327)</f>
        <v>20</v>
      </c>
      <c r="I290" s="334">
        <f>SUMIF(C285:C327,G290,D285:D327)</f>
        <v>0</v>
      </c>
      <c r="J290" s="334">
        <f t="shared" si="8"/>
        <v>-20</v>
      </c>
    </row>
    <row r="291">
      <c r="A291" s="73" t="s">
        <v>343</v>
      </c>
      <c r="B291" s="73" t="s">
        <v>337</v>
      </c>
      <c r="C291" s="73" t="s">
        <v>95</v>
      </c>
      <c r="D291" s="73">
        <v>15.0</v>
      </c>
      <c r="E291" s="311">
        <v>45040.0</v>
      </c>
      <c r="G291" s="350" t="s">
        <v>52</v>
      </c>
      <c r="H291" s="333">
        <f>SUMIF(B285:B327,G291,D285:D327)</f>
        <v>65</v>
      </c>
      <c r="I291" s="334">
        <f>SUMIF(C285:C327,G291,D285:D327)</f>
        <v>0</v>
      </c>
      <c r="J291" s="334">
        <f t="shared" si="8"/>
        <v>-65</v>
      </c>
    </row>
    <row r="292">
      <c r="A292" s="73" t="s">
        <v>226</v>
      </c>
      <c r="B292" s="73" t="s">
        <v>30</v>
      </c>
      <c r="C292" s="73" t="s">
        <v>436</v>
      </c>
      <c r="D292" s="73">
        <v>15.0</v>
      </c>
      <c r="E292" s="311">
        <v>45040.0</v>
      </c>
      <c r="G292" s="350" t="s">
        <v>16</v>
      </c>
      <c r="H292" s="333">
        <f>SUMIF(B285:B327,G292,D285:D327)</f>
        <v>50</v>
      </c>
      <c r="I292" s="334">
        <f>SUMIF(C285:C327,G292,D285:D327)</f>
        <v>0</v>
      </c>
      <c r="J292" s="334">
        <f t="shared" si="8"/>
        <v>-50</v>
      </c>
    </row>
    <row r="293">
      <c r="A293" s="73" t="s">
        <v>124</v>
      </c>
      <c r="B293" s="73" t="s">
        <v>16</v>
      </c>
      <c r="C293" s="73" t="s">
        <v>24</v>
      </c>
      <c r="D293" s="73">
        <v>15.0</v>
      </c>
      <c r="E293" s="311">
        <v>45040.0</v>
      </c>
      <c r="G293" s="350" t="s">
        <v>334</v>
      </c>
      <c r="H293" s="333">
        <f>SUMIF(B285:B327,G293,D285:D327)</f>
        <v>20</v>
      </c>
      <c r="I293" s="334">
        <f>SUMIF(C285:C327,G293,D285:D327)</f>
        <v>0</v>
      </c>
      <c r="J293" s="334">
        <f t="shared" si="8"/>
        <v>-20</v>
      </c>
    </row>
    <row r="294">
      <c r="A294" s="73" t="s">
        <v>342</v>
      </c>
      <c r="B294" s="73" t="s">
        <v>130</v>
      </c>
      <c r="C294" s="73" t="s">
        <v>24</v>
      </c>
      <c r="D294" s="73">
        <v>15.0</v>
      </c>
      <c r="E294" s="311">
        <v>45040.0</v>
      </c>
      <c r="G294" s="350" t="s">
        <v>79</v>
      </c>
      <c r="H294" s="333">
        <f>SUMIF(B285:B327,G294,D285:D327)</f>
        <v>45</v>
      </c>
      <c r="I294" s="334">
        <f>SUMIF(C285:C327,G294,D285:D327)</f>
        <v>0</v>
      </c>
      <c r="J294" s="334">
        <f t="shared" si="8"/>
        <v>-45</v>
      </c>
    </row>
    <row r="295">
      <c r="A295" s="73" t="s">
        <v>267</v>
      </c>
      <c r="B295" s="73" t="s">
        <v>52</v>
      </c>
      <c r="C295" s="73" t="s">
        <v>24</v>
      </c>
      <c r="D295" s="73">
        <v>15.0</v>
      </c>
      <c r="E295" s="311">
        <v>45040.0</v>
      </c>
      <c r="G295" s="350" t="s">
        <v>339</v>
      </c>
      <c r="H295" s="333">
        <f>SUMIF(B285:B327,G295,D285:D327)</f>
        <v>0</v>
      </c>
      <c r="I295" s="334">
        <f>SUMIF(C285:C327,G295,D285:D327)</f>
        <v>0</v>
      </c>
      <c r="J295" s="334">
        <f t="shared" si="8"/>
        <v>0</v>
      </c>
    </row>
    <row r="296">
      <c r="A296" s="73" t="s">
        <v>175</v>
      </c>
      <c r="B296" s="73" t="s">
        <v>16</v>
      </c>
      <c r="C296" s="73" t="s">
        <v>24</v>
      </c>
      <c r="D296" s="73">
        <v>15.0</v>
      </c>
      <c r="E296" s="311">
        <v>45040.0</v>
      </c>
      <c r="G296" s="350" t="s">
        <v>30</v>
      </c>
      <c r="H296" s="333">
        <f>SUMIF(B285:B327,G296,D285:D327)</f>
        <v>15</v>
      </c>
      <c r="I296" s="334">
        <f>SUMIF(C285:C327,G296,D285:D327)</f>
        <v>30</v>
      </c>
      <c r="J296" s="334">
        <f t="shared" si="8"/>
        <v>15</v>
      </c>
    </row>
    <row r="297">
      <c r="A297" s="73" t="s">
        <v>217</v>
      </c>
      <c r="B297" s="73" t="s">
        <v>336</v>
      </c>
      <c r="C297" s="73" t="s">
        <v>24</v>
      </c>
      <c r="D297" s="73">
        <v>15.0</v>
      </c>
      <c r="E297" s="311">
        <v>45040.0</v>
      </c>
      <c r="G297" s="350" t="s">
        <v>340</v>
      </c>
      <c r="H297" s="333">
        <f>SUMIF(B285:B327,G297,D285:D327)</f>
        <v>5</v>
      </c>
      <c r="I297" s="334">
        <f>SUMIF(C285:C327,G297,D285:D327)</f>
        <v>0</v>
      </c>
      <c r="J297" s="334">
        <f t="shared" si="8"/>
        <v>-5</v>
      </c>
    </row>
    <row r="298">
      <c r="A298" s="73" t="s">
        <v>120</v>
      </c>
      <c r="B298" s="73" t="s">
        <v>332</v>
      </c>
      <c r="C298" s="73" t="s">
        <v>30</v>
      </c>
      <c r="D298" s="73">
        <v>15.0</v>
      </c>
      <c r="E298" s="311">
        <v>45047.0</v>
      </c>
      <c r="G298" s="350" t="s">
        <v>256</v>
      </c>
      <c r="H298" s="333">
        <f>SUMIF(B285:B327,G298,D285:D327)</f>
        <v>0</v>
      </c>
      <c r="I298" s="334">
        <f>SUMIF(C285:C327,G298,D285:D327)</f>
        <v>0</v>
      </c>
      <c r="J298" s="334">
        <f t="shared" si="8"/>
        <v>0</v>
      </c>
    </row>
    <row r="299">
      <c r="A299" s="73" t="s">
        <v>175</v>
      </c>
      <c r="B299" s="73" t="s">
        <v>79</v>
      </c>
      <c r="C299" s="73" t="s">
        <v>24</v>
      </c>
      <c r="D299" s="73">
        <v>15.0</v>
      </c>
      <c r="E299" s="311">
        <v>45047.0</v>
      </c>
      <c r="G299" s="350" t="s">
        <v>341</v>
      </c>
      <c r="H299" s="333">
        <f>SUMIF(B285:B327,G299,D285:D327)</f>
        <v>15</v>
      </c>
      <c r="I299" s="334">
        <f>SUMIF(C285:C327,G299,D285:D327)</f>
        <v>0</v>
      </c>
      <c r="J299" s="334">
        <f t="shared" si="8"/>
        <v>-15</v>
      </c>
    </row>
    <row r="300">
      <c r="A300" s="73" t="s">
        <v>164</v>
      </c>
      <c r="B300" s="73" t="s">
        <v>338</v>
      </c>
      <c r="C300" s="73" t="s">
        <v>30</v>
      </c>
      <c r="D300" s="73">
        <v>15.0</v>
      </c>
      <c r="E300" s="311">
        <v>45047.0</v>
      </c>
      <c r="G300" s="350" t="s">
        <v>95</v>
      </c>
      <c r="H300" s="333">
        <f>SUMIF(B285:B327,G300,D285:D327)</f>
        <v>0</v>
      </c>
      <c r="I300" s="334">
        <f>SUMIF(C285:C327,G300,D285:D327)</f>
        <v>15</v>
      </c>
      <c r="J300" s="334">
        <f t="shared" si="8"/>
        <v>15</v>
      </c>
    </row>
    <row r="301">
      <c r="A301" s="73" t="s">
        <v>159</v>
      </c>
      <c r="B301" s="73" t="s">
        <v>79</v>
      </c>
      <c r="C301" s="73" t="s">
        <v>24</v>
      </c>
      <c r="D301" s="73">
        <v>5.0</v>
      </c>
      <c r="E301" s="311">
        <v>45017.0</v>
      </c>
      <c r="G301" s="350" t="s">
        <v>338</v>
      </c>
      <c r="H301" s="333">
        <f>SUMIF(B285:B327,G301,D285:D327)</f>
        <v>35</v>
      </c>
      <c r="I301" s="334">
        <f>SUMIF(C285:C327,G301,D285:D327)</f>
        <v>15</v>
      </c>
      <c r="J301" s="334">
        <f t="shared" si="8"/>
        <v>-20</v>
      </c>
    </row>
    <row r="302">
      <c r="A302" s="73" t="s">
        <v>159</v>
      </c>
      <c r="B302" s="73" t="s">
        <v>334</v>
      </c>
      <c r="C302" s="73" t="s">
        <v>24</v>
      </c>
      <c r="D302" s="73">
        <v>5.0</v>
      </c>
      <c r="E302" s="311">
        <v>45017.0</v>
      </c>
      <c r="G302" s="350" t="s">
        <v>409</v>
      </c>
      <c r="H302" s="333">
        <f>SUMIF(B285:B327,G302,D285:D327)</f>
        <v>0</v>
      </c>
      <c r="I302" s="334">
        <f>SUMIF(C285:C327,G302,D285:D327)</f>
        <v>0</v>
      </c>
      <c r="J302" s="334">
        <f t="shared" si="8"/>
        <v>0</v>
      </c>
    </row>
    <row r="303">
      <c r="A303" s="73" t="s">
        <v>159</v>
      </c>
      <c r="B303" s="73" t="s">
        <v>337</v>
      </c>
      <c r="C303" s="73" t="s">
        <v>24</v>
      </c>
      <c r="D303" s="73">
        <v>5.0</v>
      </c>
      <c r="E303" s="311">
        <v>45018.0</v>
      </c>
      <c r="G303" s="350" t="s">
        <v>40</v>
      </c>
      <c r="H303" s="341">
        <f>SUMIF(B285:B327,G303,D285:D327)</f>
        <v>10</v>
      </c>
      <c r="I303" s="341">
        <f>SUMIF(C285:C327,G303,D285:D327)</f>
        <v>15</v>
      </c>
      <c r="J303" s="342">
        <f t="shared" si="8"/>
        <v>5</v>
      </c>
    </row>
    <row r="304">
      <c r="A304" s="73" t="s">
        <v>159</v>
      </c>
      <c r="B304" s="73" t="s">
        <v>79</v>
      </c>
      <c r="C304" s="73" t="s">
        <v>24</v>
      </c>
      <c r="D304" s="73">
        <v>5.0</v>
      </c>
      <c r="E304" s="311">
        <v>45019.0</v>
      </c>
      <c r="G304" s="344" t="s">
        <v>346</v>
      </c>
      <c r="J304" s="345">
        <f>-SUM(J286:J303)</f>
        <v>300</v>
      </c>
    </row>
    <row r="305">
      <c r="A305" s="73" t="s">
        <v>159</v>
      </c>
      <c r="B305" s="73" t="s">
        <v>338</v>
      </c>
      <c r="C305" s="73" t="s">
        <v>24</v>
      </c>
      <c r="D305" s="73">
        <v>5.0</v>
      </c>
      <c r="E305" s="311">
        <v>45019.0</v>
      </c>
    </row>
    <row r="306">
      <c r="A306" s="73" t="s">
        <v>159</v>
      </c>
      <c r="B306" s="73" t="s">
        <v>336</v>
      </c>
      <c r="C306" s="73" t="s">
        <v>24</v>
      </c>
      <c r="D306" s="73">
        <v>5.0</v>
      </c>
      <c r="E306" s="311">
        <v>45020.0</v>
      </c>
    </row>
    <row r="307">
      <c r="A307" s="73" t="s">
        <v>159</v>
      </c>
      <c r="B307" s="73" t="s">
        <v>336</v>
      </c>
      <c r="C307" s="73" t="s">
        <v>24</v>
      </c>
      <c r="D307" s="73">
        <v>5.0</v>
      </c>
      <c r="E307" s="311">
        <v>45021.0</v>
      </c>
    </row>
    <row r="308">
      <c r="A308" s="73" t="s">
        <v>159</v>
      </c>
      <c r="B308" s="73" t="s">
        <v>338</v>
      </c>
      <c r="C308" s="73" t="s">
        <v>24</v>
      </c>
      <c r="D308" s="73">
        <v>5.0</v>
      </c>
      <c r="E308" s="311">
        <v>45022.0</v>
      </c>
    </row>
    <row r="309">
      <c r="A309" s="73" t="s">
        <v>159</v>
      </c>
      <c r="B309" s="73" t="s">
        <v>340</v>
      </c>
      <c r="C309" s="73" t="s">
        <v>24</v>
      </c>
      <c r="D309" s="73">
        <v>5.0</v>
      </c>
      <c r="E309" s="311">
        <v>45022.0</v>
      </c>
    </row>
    <row r="310">
      <c r="A310" s="73" t="s">
        <v>159</v>
      </c>
      <c r="B310" s="73" t="s">
        <v>16</v>
      </c>
      <c r="C310" s="73" t="s">
        <v>24</v>
      </c>
      <c r="D310" s="73">
        <v>5.0</v>
      </c>
      <c r="E310" s="311">
        <v>45022.0</v>
      </c>
    </row>
    <row r="311">
      <c r="A311" s="73" t="s">
        <v>159</v>
      </c>
      <c r="B311" s="73" t="s">
        <v>337</v>
      </c>
      <c r="C311" s="73" t="s">
        <v>24</v>
      </c>
      <c r="D311" s="73">
        <v>5.0</v>
      </c>
      <c r="E311" s="311">
        <v>45023.0</v>
      </c>
    </row>
    <row r="312">
      <c r="A312" s="73" t="s">
        <v>159</v>
      </c>
      <c r="B312" s="73" t="s">
        <v>40</v>
      </c>
      <c r="C312" s="73" t="s">
        <v>24</v>
      </c>
      <c r="D312" s="73">
        <v>5.0</v>
      </c>
      <c r="E312" s="311">
        <v>45025.0</v>
      </c>
    </row>
    <row r="313">
      <c r="A313" s="73" t="s">
        <v>159</v>
      </c>
      <c r="B313" s="73" t="s">
        <v>130</v>
      </c>
      <c r="C313" s="73" t="s">
        <v>24</v>
      </c>
      <c r="D313" s="73">
        <v>5.0</v>
      </c>
      <c r="E313" s="311">
        <v>45026.0</v>
      </c>
    </row>
    <row r="314">
      <c r="A314" s="73" t="s">
        <v>159</v>
      </c>
      <c r="B314" s="73" t="s">
        <v>336</v>
      </c>
      <c r="C314" s="73" t="s">
        <v>24</v>
      </c>
      <c r="D314" s="73">
        <v>5.0</v>
      </c>
      <c r="E314" s="311">
        <v>45028.0</v>
      </c>
    </row>
    <row r="315">
      <c r="A315" s="73" t="s">
        <v>159</v>
      </c>
      <c r="B315" s="73" t="s">
        <v>40</v>
      </c>
      <c r="C315" s="73" t="s">
        <v>24</v>
      </c>
      <c r="D315" s="73">
        <v>5.0</v>
      </c>
      <c r="E315" s="311">
        <v>45029.0</v>
      </c>
    </row>
    <row r="316">
      <c r="A316" s="73" t="s">
        <v>159</v>
      </c>
      <c r="B316" s="73" t="s">
        <v>337</v>
      </c>
      <c r="C316" s="73" t="s">
        <v>24</v>
      </c>
      <c r="D316" s="73">
        <v>5.0</v>
      </c>
      <c r="E316" s="311">
        <v>45029.0</v>
      </c>
    </row>
    <row r="317">
      <c r="A317" s="73" t="s">
        <v>159</v>
      </c>
      <c r="B317" s="73" t="s">
        <v>16</v>
      </c>
      <c r="C317" s="73" t="s">
        <v>24</v>
      </c>
      <c r="D317" s="73">
        <v>5.0</v>
      </c>
      <c r="E317" s="311">
        <v>45030.0</v>
      </c>
    </row>
    <row r="318">
      <c r="A318" s="73" t="s">
        <v>159</v>
      </c>
      <c r="B318" s="73" t="s">
        <v>79</v>
      </c>
      <c r="C318" s="73" t="s">
        <v>24</v>
      </c>
      <c r="D318" s="73">
        <v>5.0</v>
      </c>
      <c r="E318" s="311">
        <v>45031.0</v>
      </c>
    </row>
    <row r="319">
      <c r="A319" s="73" t="s">
        <v>159</v>
      </c>
      <c r="B319" s="73" t="s">
        <v>334</v>
      </c>
      <c r="C319" s="73" t="s">
        <v>24</v>
      </c>
      <c r="D319" s="73">
        <v>5.0</v>
      </c>
      <c r="E319" s="311">
        <v>45034.0</v>
      </c>
    </row>
    <row r="320">
      <c r="A320" s="73" t="s">
        <v>159</v>
      </c>
      <c r="B320" s="73" t="s">
        <v>338</v>
      </c>
      <c r="C320" s="73" t="s">
        <v>24</v>
      </c>
      <c r="D320" s="73">
        <v>5.0</v>
      </c>
      <c r="E320" s="311">
        <v>45036.0</v>
      </c>
    </row>
    <row r="321">
      <c r="A321" s="73" t="s">
        <v>159</v>
      </c>
      <c r="B321" s="73" t="s">
        <v>16</v>
      </c>
      <c r="C321" s="73" t="s">
        <v>24</v>
      </c>
      <c r="D321" s="73">
        <v>5.0</v>
      </c>
      <c r="E321" s="311">
        <v>45036.0</v>
      </c>
    </row>
    <row r="322">
      <c r="A322" s="73" t="s">
        <v>159</v>
      </c>
      <c r="B322" s="73" t="s">
        <v>337</v>
      </c>
      <c r="C322" s="73" t="s">
        <v>24</v>
      </c>
      <c r="D322" s="73">
        <v>5.0</v>
      </c>
      <c r="E322" s="311">
        <v>45037.0</v>
      </c>
    </row>
    <row r="323">
      <c r="A323" s="73" t="s">
        <v>159</v>
      </c>
      <c r="B323" s="73" t="s">
        <v>334</v>
      </c>
      <c r="C323" s="73" t="s">
        <v>24</v>
      </c>
      <c r="D323" s="73">
        <v>5.0</v>
      </c>
      <c r="E323" s="311">
        <v>45037.0</v>
      </c>
    </row>
    <row r="324">
      <c r="A324" s="73" t="s">
        <v>159</v>
      </c>
      <c r="B324" s="73" t="s">
        <v>16</v>
      </c>
      <c r="C324" s="73" t="s">
        <v>24</v>
      </c>
      <c r="D324" s="73">
        <v>5.0</v>
      </c>
      <c r="E324" s="311">
        <v>45039.0</v>
      </c>
    </row>
    <row r="325">
      <c r="A325" s="73" t="s">
        <v>159</v>
      </c>
      <c r="B325" s="73" t="s">
        <v>334</v>
      </c>
      <c r="C325" s="73" t="s">
        <v>24</v>
      </c>
      <c r="D325" s="73">
        <v>5.0</v>
      </c>
      <c r="E325" s="311">
        <v>45040.0</v>
      </c>
    </row>
    <row r="326">
      <c r="A326" s="73" t="s">
        <v>159</v>
      </c>
      <c r="B326" s="73" t="s">
        <v>338</v>
      </c>
      <c r="C326" s="73" t="s">
        <v>24</v>
      </c>
      <c r="D326" s="73">
        <v>5.0</v>
      </c>
      <c r="E326" s="311">
        <v>45041.0</v>
      </c>
    </row>
    <row r="327">
      <c r="A327" s="73" t="s">
        <v>159</v>
      </c>
      <c r="B327" s="73" t="s">
        <v>52</v>
      </c>
      <c r="C327" s="73" t="s">
        <v>24</v>
      </c>
      <c r="D327" s="73">
        <v>20.0</v>
      </c>
      <c r="E327" s="73" t="s">
        <v>437</v>
      </c>
    </row>
    <row r="328">
      <c r="A328" s="73" t="s">
        <v>159</v>
      </c>
      <c r="B328" s="73" t="s">
        <v>332</v>
      </c>
      <c r="C328" s="73" t="s">
        <v>24</v>
      </c>
      <c r="D328" s="73">
        <v>20.0</v>
      </c>
      <c r="E328" s="73" t="s">
        <v>437</v>
      </c>
    </row>
    <row r="330">
      <c r="A330" s="437" t="s">
        <v>438</v>
      </c>
      <c r="G330" s="437" t="s">
        <v>438</v>
      </c>
    </row>
    <row r="331">
      <c r="A331" s="73" t="s">
        <v>28</v>
      </c>
      <c r="B331" s="73" t="s">
        <v>336</v>
      </c>
      <c r="C331" s="73" t="s">
        <v>24</v>
      </c>
      <c r="D331" s="73">
        <v>15.0</v>
      </c>
      <c r="E331" s="311">
        <v>45047.0</v>
      </c>
      <c r="H331" s="332" t="s">
        <v>329</v>
      </c>
      <c r="I331" s="332" t="s">
        <v>155</v>
      </c>
      <c r="J331" s="332" t="s">
        <v>330</v>
      </c>
    </row>
    <row r="332">
      <c r="A332" s="73" t="s">
        <v>118</v>
      </c>
      <c r="B332" s="73" t="s">
        <v>337</v>
      </c>
      <c r="C332" s="73" t="s">
        <v>95</v>
      </c>
      <c r="D332" s="73">
        <v>15.0</v>
      </c>
      <c r="E332" s="311">
        <v>45047.0</v>
      </c>
      <c r="G332" s="350" t="s">
        <v>332</v>
      </c>
      <c r="H332" s="333">
        <f>SUMIF(B331:B401,G332,D331:D401)</f>
        <v>110</v>
      </c>
      <c r="I332" s="334">
        <f>SUMIF(C331:C401,G332,D331:D401)</f>
        <v>0</v>
      </c>
      <c r="J332" s="334">
        <f t="shared" ref="J332:J349" si="9">I332-H332</f>
        <v>-110</v>
      </c>
    </row>
    <row r="333">
      <c r="A333" s="73" t="s">
        <v>120</v>
      </c>
      <c r="B333" s="73" t="s">
        <v>52</v>
      </c>
      <c r="C333" s="73" t="s">
        <v>334</v>
      </c>
      <c r="D333" s="73">
        <v>15.0</v>
      </c>
      <c r="E333" s="311">
        <v>45047.0</v>
      </c>
      <c r="G333" s="350" t="s">
        <v>335</v>
      </c>
      <c r="H333" s="351">
        <f>SUMIF(B331:B401,G333,D331:D401)</f>
        <v>0</v>
      </c>
      <c r="I333" s="334">
        <f>SUMIF(C331:C401,G333,D331:D401)</f>
        <v>105</v>
      </c>
      <c r="J333" s="334">
        <f t="shared" si="9"/>
        <v>105</v>
      </c>
    </row>
    <row r="334">
      <c r="A334" s="73" t="s">
        <v>122</v>
      </c>
      <c r="B334" s="73" t="s">
        <v>332</v>
      </c>
      <c r="C334" s="73" t="s">
        <v>334</v>
      </c>
      <c r="D334" s="73">
        <v>15.0</v>
      </c>
      <c r="E334" s="311">
        <v>45047.0</v>
      </c>
      <c r="G334" s="350" t="s">
        <v>336</v>
      </c>
      <c r="H334" s="333">
        <f>SUMIF(B331:B401,G334,D331:D401)</f>
        <v>20</v>
      </c>
      <c r="I334" s="334">
        <f>SUMIF(C331:C401,G334,D331:D401)</f>
        <v>0</v>
      </c>
      <c r="J334" s="334">
        <f t="shared" si="9"/>
        <v>-20</v>
      </c>
    </row>
    <row r="335">
      <c r="A335" s="73" t="s">
        <v>343</v>
      </c>
      <c r="B335" s="73" t="s">
        <v>79</v>
      </c>
      <c r="C335" s="73" t="s">
        <v>95</v>
      </c>
      <c r="D335" s="73">
        <v>15.0</v>
      </c>
      <c r="E335" s="311">
        <v>45047.0</v>
      </c>
      <c r="G335" s="350" t="s">
        <v>337</v>
      </c>
      <c r="H335" s="335">
        <f>SUMIF(B331:B401,G335,D331:D401)</f>
        <v>85</v>
      </c>
      <c r="I335" s="334">
        <f>SUMIF(C331:C401,G335,D331:D401)</f>
        <v>0</v>
      </c>
      <c r="J335" s="334">
        <f t="shared" si="9"/>
        <v>-85</v>
      </c>
    </row>
    <row r="336">
      <c r="A336" s="73" t="s">
        <v>267</v>
      </c>
      <c r="B336" s="73" t="s">
        <v>130</v>
      </c>
      <c r="C336" s="73" t="s">
        <v>334</v>
      </c>
      <c r="D336" s="73">
        <v>15.0</v>
      </c>
      <c r="E336" s="311">
        <v>45047.0</v>
      </c>
      <c r="G336" s="350" t="s">
        <v>130</v>
      </c>
      <c r="H336" s="354">
        <f>SUMIF(B331:B401,G336,D331:D401)</f>
        <v>70</v>
      </c>
      <c r="I336" s="334">
        <f>SUMIF(C331:C401,G336,D331:D401)</f>
        <v>0</v>
      </c>
      <c r="J336" s="334">
        <f t="shared" si="9"/>
        <v>-70</v>
      </c>
    </row>
    <row r="337">
      <c r="A337" s="73" t="s">
        <v>118</v>
      </c>
      <c r="B337" s="73" t="s">
        <v>130</v>
      </c>
      <c r="C337" s="73" t="s">
        <v>335</v>
      </c>
      <c r="D337" s="73">
        <v>15.0</v>
      </c>
      <c r="E337" s="311">
        <v>45055.0</v>
      </c>
      <c r="G337" s="350" t="s">
        <v>52</v>
      </c>
      <c r="H337" s="333">
        <f>SUMIF(B331:B401,G337,D331:D401)</f>
        <v>120</v>
      </c>
      <c r="I337" s="334">
        <f>SUMIF(C331:C401,G337,D331:D401)</f>
        <v>0</v>
      </c>
      <c r="J337" s="334">
        <f t="shared" si="9"/>
        <v>-120</v>
      </c>
    </row>
    <row r="338">
      <c r="A338" s="73" t="s">
        <v>120</v>
      </c>
      <c r="B338" s="73" t="s">
        <v>337</v>
      </c>
      <c r="C338" s="73" t="s">
        <v>335</v>
      </c>
      <c r="D338" s="73">
        <v>15.0</v>
      </c>
      <c r="E338" s="311">
        <v>45055.0</v>
      </c>
      <c r="G338" s="350" t="s">
        <v>16</v>
      </c>
      <c r="H338" s="333">
        <f>SUMIF(B331:B401,G338,D331:D401)</f>
        <v>70</v>
      </c>
      <c r="I338" s="334">
        <f>SUMIF(C331:C401,G338,D331:D401)</f>
        <v>0</v>
      </c>
      <c r="J338" s="334">
        <f t="shared" si="9"/>
        <v>-70</v>
      </c>
    </row>
    <row r="339">
      <c r="A339" s="73" t="s">
        <v>124</v>
      </c>
      <c r="B339" s="73" t="s">
        <v>332</v>
      </c>
      <c r="C339" s="73" t="s">
        <v>30</v>
      </c>
      <c r="D339" s="73">
        <v>15.0</v>
      </c>
      <c r="E339" s="311">
        <v>45055.0</v>
      </c>
      <c r="G339" s="350" t="s">
        <v>334</v>
      </c>
      <c r="H339" s="333">
        <f>SUMIF(B331:B401,G339,D331:D401)</f>
        <v>35</v>
      </c>
      <c r="I339" s="334">
        <f>SUMIF(C331:C401,G339,D331:D401)</f>
        <v>225</v>
      </c>
      <c r="J339" s="334">
        <f t="shared" si="9"/>
        <v>190</v>
      </c>
    </row>
    <row r="340">
      <c r="A340" s="73" t="s">
        <v>419</v>
      </c>
      <c r="B340" s="73" t="s">
        <v>40</v>
      </c>
      <c r="C340" s="73" t="s">
        <v>24</v>
      </c>
      <c r="D340" s="73">
        <v>15.0</v>
      </c>
      <c r="E340" s="311">
        <v>45055.0</v>
      </c>
      <c r="G340" s="350" t="s">
        <v>79</v>
      </c>
      <c r="H340" s="333">
        <f>SUMIF(B331:B401,G340,D331:D401)</f>
        <v>95</v>
      </c>
      <c r="I340" s="334">
        <f>SUMIF(C331:C401,G340,D331:D401)</f>
        <v>0</v>
      </c>
      <c r="J340" s="334">
        <f t="shared" si="9"/>
        <v>-95</v>
      </c>
    </row>
    <row r="341">
      <c r="A341" s="73" t="s">
        <v>343</v>
      </c>
      <c r="B341" s="73" t="s">
        <v>16</v>
      </c>
      <c r="C341" s="73" t="s">
        <v>335</v>
      </c>
      <c r="D341" s="73">
        <v>15.0</v>
      </c>
      <c r="E341" s="311">
        <v>45055.0</v>
      </c>
      <c r="G341" s="350" t="s">
        <v>339</v>
      </c>
      <c r="H341" s="333">
        <f>SUMIF(B331:B401,G341,D331:D401)</f>
        <v>5</v>
      </c>
      <c r="I341" s="334">
        <f>SUMIF(C331:C401,G341,D331:D401)</f>
        <v>0</v>
      </c>
      <c r="J341" s="334">
        <f t="shared" si="9"/>
        <v>-5</v>
      </c>
    </row>
    <row r="342">
      <c r="A342" s="73" t="s">
        <v>267</v>
      </c>
      <c r="B342" s="73" t="s">
        <v>79</v>
      </c>
      <c r="C342" s="73" t="s">
        <v>24</v>
      </c>
      <c r="D342" s="73">
        <v>15.0</v>
      </c>
      <c r="E342" s="311">
        <v>45055.0</v>
      </c>
      <c r="G342" s="350" t="s">
        <v>30</v>
      </c>
      <c r="H342" s="333">
        <f>SUMIF(B331:B401,G342,D331:D401)</f>
        <v>10</v>
      </c>
      <c r="I342" s="334">
        <f>SUMIF(C331:C401,G342,D331:D401)</f>
        <v>20</v>
      </c>
      <c r="J342" s="334">
        <f t="shared" si="9"/>
        <v>10</v>
      </c>
    </row>
    <row r="343">
      <c r="A343" s="73" t="s">
        <v>163</v>
      </c>
      <c r="B343" s="73" t="s">
        <v>334</v>
      </c>
      <c r="C343" s="73" t="s">
        <v>256</v>
      </c>
      <c r="D343" s="73">
        <v>15.0</v>
      </c>
      <c r="E343" s="311">
        <v>45055.0</v>
      </c>
      <c r="G343" s="350" t="s">
        <v>340</v>
      </c>
      <c r="H343" s="333">
        <f>SUMIF(B331:B401,G343,D331:D401)</f>
        <v>15</v>
      </c>
      <c r="I343" s="334">
        <f>SUMIF(C331:C401,G343,D331:D401)</f>
        <v>0</v>
      </c>
      <c r="J343" s="334">
        <f t="shared" si="9"/>
        <v>-15</v>
      </c>
    </row>
    <row r="344">
      <c r="A344" s="73" t="s">
        <v>226</v>
      </c>
      <c r="B344" s="73" t="s">
        <v>332</v>
      </c>
      <c r="C344" s="73" t="s">
        <v>24</v>
      </c>
      <c r="D344" s="73">
        <v>15.0</v>
      </c>
      <c r="E344" s="311">
        <v>45055.0</v>
      </c>
      <c r="G344" s="350" t="s">
        <v>256</v>
      </c>
      <c r="H344" s="333">
        <f>SUMIF(B331:B401,G344,D331:D401)</f>
        <v>30</v>
      </c>
      <c r="I344" s="334">
        <f>SUMIF(C331:C401,G344,D331:D401)</f>
        <v>30</v>
      </c>
      <c r="J344" s="334">
        <f t="shared" si="9"/>
        <v>0</v>
      </c>
    </row>
    <row r="345">
      <c r="A345" s="73" t="s">
        <v>122</v>
      </c>
      <c r="B345" s="73" t="s">
        <v>52</v>
      </c>
      <c r="C345" s="73" t="s">
        <v>24</v>
      </c>
      <c r="D345" s="73">
        <v>15.0</v>
      </c>
      <c r="E345" s="311">
        <v>45055.0</v>
      </c>
      <c r="G345" s="350" t="s">
        <v>341</v>
      </c>
      <c r="H345" s="333">
        <f>SUMIF(B331:B401,G345,D331:D401)</f>
        <v>0</v>
      </c>
      <c r="I345" s="334">
        <f>SUMIF(C331:C401,G345,D331:D401)</f>
        <v>0</v>
      </c>
      <c r="J345" s="334">
        <f t="shared" si="9"/>
        <v>0</v>
      </c>
    </row>
    <row r="346">
      <c r="A346" s="73" t="s">
        <v>342</v>
      </c>
      <c r="B346" s="73" t="s">
        <v>256</v>
      </c>
      <c r="C346" s="73" t="s">
        <v>24</v>
      </c>
      <c r="D346" s="73">
        <v>15.0</v>
      </c>
      <c r="E346" s="311">
        <v>45055.0</v>
      </c>
      <c r="G346" s="350" t="s">
        <v>95</v>
      </c>
      <c r="H346" s="333">
        <f>SUMIF(B331:B401,G346,D331:D401)</f>
        <v>15</v>
      </c>
      <c r="I346" s="334">
        <f>SUMIF(C331:C401,G346,D331:D401)</f>
        <v>105</v>
      </c>
      <c r="J346" s="334">
        <f t="shared" si="9"/>
        <v>90</v>
      </c>
    </row>
    <row r="347">
      <c r="A347" s="73" t="s">
        <v>118</v>
      </c>
      <c r="B347" s="73" t="s">
        <v>52</v>
      </c>
      <c r="C347" s="73" t="s">
        <v>334</v>
      </c>
      <c r="D347" s="73">
        <v>15.0</v>
      </c>
      <c r="E347" s="311">
        <v>45064.0</v>
      </c>
      <c r="G347" s="350" t="s">
        <v>338</v>
      </c>
      <c r="H347" s="333">
        <f>SUMIF(B331:B401,G347,D331:D401)</f>
        <v>35</v>
      </c>
      <c r="I347" s="334">
        <f>SUMIF(C331:C401,G347,D331:D401)</f>
        <v>0</v>
      </c>
      <c r="J347" s="334">
        <f t="shared" si="9"/>
        <v>-35</v>
      </c>
    </row>
    <row r="348">
      <c r="A348" s="73" t="s">
        <v>120</v>
      </c>
      <c r="B348" s="73" t="s">
        <v>130</v>
      </c>
      <c r="C348" s="73" t="s">
        <v>334</v>
      </c>
      <c r="D348" s="73">
        <v>15.0</v>
      </c>
      <c r="E348" s="311">
        <v>45064.0</v>
      </c>
      <c r="G348" s="350" t="s">
        <v>409</v>
      </c>
      <c r="H348" s="333">
        <f>SUMIF(B331:B401,G348,D331:D401)</f>
        <v>10</v>
      </c>
      <c r="I348" s="334">
        <f>SUMIF(C331:C401,G348,D331:D401)</f>
        <v>0</v>
      </c>
      <c r="J348" s="334">
        <f t="shared" si="9"/>
        <v>-10</v>
      </c>
    </row>
    <row r="349">
      <c r="A349" s="73" t="s">
        <v>122</v>
      </c>
      <c r="B349" s="73" t="s">
        <v>337</v>
      </c>
      <c r="C349" s="73" t="s">
        <v>334</v>
      </c>
      <c r="D349" s="73">
        <v>15.0</v>
      </c>
      <c r="E349" s="311">
        <v>45064.0</v>
      </c>
      <c r="G349" s="350" t="s">
        <v>40</v>
      </c>
      <c r="H349" s="341">
        <f>SUMIF(B331:B401,G349,D331:D401)</f>
        <v>40</v>
      </c>
      <c r="I349" s="341">
        <f>SUMIF(C331:C401,G349,D331:D401)</f>
        <v>0</v>
      </c>
      <c r="J349" s="342">
        <f t="shared" si="9"/>
        <v>-40</v>
      </c>
    </row>
    <row r="350">
      <c r="A350" s="73" t="s">
        <v>124</v>
      </c>
      <c r="B350" s="73" t="s">
        <v>52</v>
      </c>
      <c r="C350" s="73" t="s">
        <v>334</v>
      </c>
      <c r="D350" s="73">
        <v>15.0</v>
      </c>
      <c r="E350" s="311">
        <v>45064.0</v>
      </c>
      <c r="G350" s="344" t="s">
        <v>346</v>
      </c>
      <c r="J350" s="345">
        <f>-SUM(J332:J349)</f>
        <v>280</v>
      </c>
    </row>
    <row r="351">
      <c r="A351" s="73" t="s">
        <v>419</v>
      </c>
      <c r="B351" s="73" t="s">
        <v>332</v>
      </c>
      <c r="C351" s="73" t="s">
        <v>334</v>
      </c>
      <c r="D351" s="73">
        <v>15.0</v>
      </c>
      <c r="E351" s="311">
        <v>45064.0</v>
      </c>
    </row>
    <row r="352">
      <c r="A352" s="73" t="s">
        <v>342</v>
      </c>
      <c r="B352" s="73" t="s">
        <v>40</v>
      </c>
      <c r="C352" s="73" t="s">
        <v>24</v>
      </c>
      <c r="D352" s="73">
        <v>15.0</v>
      </c>
      <c r="E352" s="311">
        <v>45064.0</v>
      </c>
    </row>
    <row r="353">
      <c r="A353" s="73" t="s">
        <v>343</v>
      </c>
      <c r="B353" s="73" t="s">
        <v>256</v>
      </c>
      <c r="C353" s="73" t="s">
        <v>95</v>
      </c>
      <c r="D353" s="73">
        <v>15.0</v>
      </c>
      <c r="E353" s="311">
        <v>45064.0</v>
      </c>
    </row>
    <row r="354">
      <c r="A354" s="73" t="s">
        <v>164</v>
      </c>
      <c r="B354" s="73" t="s">
        <v>338</v>
      </c>
      <c r="C354" s="73" t="s">
        <v>256</v>
      </c>
      <c r="D354" s="73">
        <v>15.0</v>
      </c>
      <c r="E354" s="311">
        <v>45064.0</v>
      </c>
    </row>
    <row r="355">
      <c r="A355" s="73" t="s">
        <v>175</v>
      </c>
      <c r="B355" s="73" t="s">
        <v>16</v>
      </c>
      <c r="C355" s="73" t="s">
        <v>24</v>
      </c>
      <c r="D355" s="73">
        <v>15.0</v>
      </c>
      <c r="E355" s="311">
        <v>45064.0</v>
      </c>
    </row>
    <row r="356">
      <c r="A356" s="73" t="s">
        <v>227</v>
      </c>
      <c r="B356" s="73" t="s">
        <v>337</v>
      </c>
      <c r="C356" s="73" t="s">
        <v>24</v>
      </c>
      <c r="D356" s="73">
        <v>15.0</v>
      </c>
      <c r="E356" s="311">
        <v>45064.0</v>
      </c>
    </row>
    <row r="357">
      <c r="A357" s="73" t="s">
        <v>118</v>
      </c>
      <c r="B357" s="73" t="s">
        <v>16</v>
      </c>
      <c r="C357" s="73" t="s">
        <v>334</v>
      </c>
      <c r="D357" s="73">
        <v>15.0</v>
      </c>
      <c r="E357" s="311">
        <v>45068.0</v>
      </c>
    </row>
    <row r="358">
      <c r="A358" s="73" t="s">
        <v>120</v>
      </c>
      <c r="B358" s="73" t="s">
        <v>79</v>
      </c>
      <c r="C358" s="73" t="s">
        <v>334</v>
      </c>
      <c r="D358" s="73">
        <v>15.0</v>
      </c>
      <c r="E358" s="311">
        <v>45068.0</v>
      </c>
    </row>
    <row r="359">
      <c r="A359" s="73" t="s">
        <v>124</v>
      </c>
      <c r="B359" s="73" t="s">
        <v>337</v>
      </c>
      <c r="C359" s="73" t="s">
        <v>334</v>
      </c>
      <c r="D359" s="73">
        <v>15.0</v>
      </c>
      <c r="E359" s="311">
        <v>45068.0</v>
      </c>
    </row>
    <row r="360">
      <c r="A360" s="73" t="s">
        <v>419</v>
      </c>
      <c r="B360" s="73" t="s">
        <v>52</v>
      </c>
      <c r="C360" s="73" t="s">
        <v>334</v>
      </c>
      <c r="D360" s="73">
        <v>15.0</v>
      </c>
      <c r="E360" s="311">
        <v>45068.0</v>
      </c>
    </row>
    <row r="361">
      <c r="A361" s="73" t="s">
        <v>342</v>
      </c>
      <c r="B361" s="73" t="s">
        <v>332</v>
      </c>
      <c r="C361" s="73" t="s">
        <v>24</v>
      </c>
      <c r="D361" s="73">
        <v>15.0</v>
      </c>
      <c r="E361" s="311">
        <v>45068.0</v>
      </c>
    </row>
    <row r="362">
      <c r="A362" s="73" t="s">
        <v>163</v>
      </c>
      <c r="B362" s="73" t="s">
        <v>52</v>
      </c>
      <c r="C362" s="73" t="s">
        <v>24</v>
      </c>
      <c r="D362" s="73">
        <v>15.0</v>
      </c>
      <c r="E362" s="311">
        <v>45068.0</v>
      </c>
    </row>
    <row r="363">
      <c r="A363" s="73" t="s">
        <v>175</v>
      </c>
      <c r="B363" s="73" t="s">
        <v>79</v>
      </c>
      <c r="C363" s="73" t="s">
        <v>95</v>
      </c>
      <c r="D363" s="73">
        <v>15.0</v>
      </c>
      <c r="E363" s="311">
        <v>45068.0</v>
      </c>
    </row>
    <row r="364">
      <c r="A364" s="73" t="s">
        <v>227</v>
      </c>
      <c r="B364" s="73" t="s">
        <v>95</v>
      </c>
      <c r="C364" s="73" t="s">
        <v>24</v>
      </c>
      <c r="D364" s="73">
        <v>15.0</v>
      </c>
      <c r="E364" s="311">
        <v>45068.0</v>
      </c>
    </row>
    <row r="365" ht="16.5" customHeight="1">
      <c r="A365" s="73" t="s">
        <v>122</v>
      </c>
      <c r="B365" s="73" t="s">
        <v>79</v>
      </c>
      <c r="C365" s="73" t="s">
        <v>334</v>
      </c>
      <c r="D365" s="73">
        <v>15.0</v>
      </c>
      <c r="E365" s="311">
        <v>45076.0</v>
      </c>
    </row>
    <row r="366">
      <c r="A366" s="73" t="s">
        <v>124</v>
      </c>
      <c r="B366" s="73" t="s">
        <v>130</v>
      </c>
      <c r="C366" s="73" t="s">
        <v>334</v>
      </c>
      <c r="D366" s="73">
        <v>15.0</v>
      </c>
      <c r="E366" s="311">
        <v>45076.0</v>
      </c>
    </row>
    <row r="367">
      <c r="A367" s="73" t="s">
        <v>342</v>
      </c>
      <c r="B367" s="73" t="s">
        <v>52</v>
      </c>
      <c r="C367" s="73" t="s">
        <v>24</v>
      </c>
      <c r="D367" s="73">
        <v>15.0</v>
      </c>
      <c r="E367" s="311">
        <v>45076.0</v>
      </c>
    </row>
    <row r="368">
      <c r="A368" s="73" t="s">
        <v>343</v>
      </c>
      <c r="B368" s="73" t="s">
        <v>332</v>
      </c>
      <c r="C368" s="73" t="s">
        <v>335</v>
      </c>
      <c r="D368" s="73">
        <v>15.0</v>
      </c>
      <c r="E368" s="311">
        <v>45076.0</v>
      </c>
    </row>
    <row r="369">
      <c r="A369" s="73" t="s">
        <v>267</v>
      </c>
      <c r="B369" s="73" t="s">
        <v>40</v>
      </c>
      <c r="C369" s="73" t="s">
        <v>24</v>
      </c>
      <c r="D369" s="73">
        <v>5.0</v>
      </c>
      <c r="E369" s="311">
        <v>45076.0</v>
      </c>
    </row>
    <row r="370">
      <c r="A370" s="73" t="s">
        <v>175</v>
      </c>
      <c r="B370" s="73" t="s">
        <v>16</v>
      </c>
      <c r="C370" s="73" t="s">
        <v>95</v>
      </c>
      <c r="D370" s="73">
        <v>15.0</v>
      </c>
      <c r="E370" s="311">
        <v>45076.0</v>
      </c>
    </row>
    <row r="371">
      <c r="A371" s="73" t="s">
        <v>164</v>
      </c>
      <c r="B371" s="73" t="s">
        <v>338</v>
      </c>
      <c r="C371" s="73" t="s">
        <v>95</v>
      </c>
      <c r="D371" s="73">
        <v>15.0</v>
      </c>
      <c r="E371" s="311">
        <v>45076.0</v>
      </c>
    </row>
    <row r="372">
      <c r="A372" s="73" t="s">
        <v>163</v>
      </c>
      <c r="B372" s="73" t="s">
        <v>334</v>
      </c>
      <c r="C372" s="73" t="s">
        <v>334</v>
      </c>
      <c r="D372" s="73">
        <v>15.0</v>
      </c>
      <c r="E372" s="311">
        <v>45076.0</v>
      </c>
    </row>
    <row r="373">
      <c r="A373" s="73" t="s">
        <v>159</v>
      </c>
      <c r="B373" s="73" t="s">
        <v>409</v>
      </c>
      <c r="C373" s="73" t="s">
        <v>335</v>
      </c>
      <c r="D373" s="73">
        <v>5.0</v>
      </c>
      <c r="E373" s="311">
        <v>45047.0</v>
      </c>
    </row>
    <row r="374">
      <c r="A374" s="73" t="s">
        <v>159</v>
      </c>
      <c r="B374" s="73" t="s">
        <v>332</v>
      </c>
      <c r="C374" s="73" t="s">
        <v>335</v>
      </c>
      <c r="D374" s="73">
        <v>5.0</v>
      </c>
      <c r="E374" s="311">
        <v>45047.0</v>
      </c>
    </row>
    <row r="375">
      <c r="A375" s="73" t="s">
        <v>159</v>
      </c>
      <c r="B375" s="73" t="s">
        <v>337</v>
      </c>
      <c r="C375" s="73" t="s">
        <v>335</v>
      </c>
      <c r="D375" s="73">
        <v>5.0</v>
      </c>
      <c r="E375" s="311">
        <v>45048.0</v>
      </c>
    </row>
    <row r="376">
      <c r="A376" s="73" t="s">
        <v>159</v>
      </c>
      <c r="B376" s="73" t="s">
        <v>332</v>
      </c>
      <c r="C376" s="73" t="s">
        <v>335</v>
      </c>
      <c r="D376" s="73">
        <v>5.0</v>
      </c>
      <c r="E376" s="311">
        <v>45048.0</v>
      </c>
    </row>
    <row r="377">
      <c r="A377" s="73" t="s">
        <v>159</v>
      </c>
      <c r="B377" s="73" t="s">
        <v>40</v>
      </c>
      <c r="C377" s="73" t="s">
        <v>335</v>
      </c>
      <c r="D377" s="73">
        <v>5.0</v>
      </c>
      <c r="E377" s="311">
        <v>45049.0</v>
      </c>
    </row>
    <row r="378">
      <c r="A378" s="73" t="s">
        <v>159</v>
      </c>
      <c r="B378" s="73" t="s">
        <v>336</v>
      </c>
      <c r="C378" s="73" t="s">
        <v>335</v>
      </c>
      <c r="D378" s="73">
        <v>5.0</v>
      </c>
      <c r="E378" s="311">
        <v>45049.0</v>
      </c>
    </row>
    <row r="379">
      <c r="A379" s="73" t="s">
        <v>159</v>
      </c>
      <c r="B379" s="73" t="s">
        <v>30</v>
      </c>
      <c r="C379" s="73" t="s">
        <v>24</v>
      </c>
      <c r="D379" s="73">
        <v>5.0</v>
      </c>
      <c r="E379" s="311">
        <v>45051.0</v>
      </c>
    </row>
    <row r="380">
      <c r="A380" s="73" t="s">
        <v>159</v>
      </c>
      <c r="B380" s="73" t="s">
        <v>409</v>
      </c>
      <c r="C380" s="73" t="s">
        <v>24</v>
      </c>
      <c r="D380" s="73">
        <v>5.0</v>
      </c>
      <c r="E380" s="311">
        <v>45051.0</v>
      </c>
    </row>
    <row r="381">
      <c r="A381" s="73" t="s">
        <v>159</v>
      </c>
      <c r="B381" s="73" t="s">
        <v>30</v>
      </c>
      <c r="C381" s="73" t="s">
        <v>24</v>
      </c>
      <c r="D381" s="73">
        <v>5.0</v>
      </c>
      <c r="E381" s="311">
        <v>45052.0</v>
      </c>
    </row>
    <row r="382">
      <c r="A382" s="73" t="s">
        <v>159</v>
      </c>
      <c r="B382" s="73" t="s">
        <v>79</v>
      </c>
      <c r="C382" s="73" t="s">
        <v>24</v>
      </c>
      <c r="D382" s="73">
        <v>5.0</v>
      </c>
      <c r="E382" s="311">
        <v>45053.0</v>
      </c>
    </row>
    <row r="383">
      <c r="A383" s="73" t="s">
        <v>159</v>
      </c>
      <c r="B383" s="73" t="s">
        <v>52</v>
      </c>
      <c r="C383" s="73" t="s">
        <v>335</v>
      </c>
      <c r="D383" s="73">
        <v>5.0</v>
      </c>
      <c r="E383" s="311">
        <v>45055.0</v>
      </c>
    </row>
    <row r="384">
      <c r="A384" s="73" t="s">
        <v>159</v>
      </c>
      <c r="B384" s="73" t="s">
        <v>340</v>
      </c>
      <c r="C384" s="73" t="s">
        <v>24</v>
      </c>
      <c r="D384" s="73">
        <v>5.0</v>
      </c>
      <c r="E384" s="311">
        <v>45056.0</v>
      </c>
    </row>
    <row r="385">
      <c r="A385" s="73" t="s">
        <v>159</v>
      </c>
      <c r="B385" s="73" t="s">
        <v>340</v>
      </c>
      <c r="C385" s="73" t="s">
        <v>335</v>
      </c>
      <c r="D385" s="73">
        <v>5.0</v>
      </c>
      <c r="E385" s="311">
        <v>45057.0</v>
      </c>
    </row>
    <row r="386">
      <c r="A386" s="73" t="s">
        <v>159</v>
      </c>
      <c r="B386" s="73" t="s">
        <v>338</v>
      </c>
      <c r="C386" s="73" t="s">
        <v>335</v>
      </c>
      <c r="D386" s="73">
        <v>5.0</v>
      </c>
      <c r="E386" s="311">
        <v>45057.0</v>
      </c>
    </row>
    <row r="387">
      <c r="A387" s="73" t="s">
        <v>159</v>
      </c>
      <c r="B387" s="73" t="s">
        <v>340</v>
      </c>
      <c r="C387" s="73" t="s">
        <v>24</v>
      </c>
      <c r="D387" s="73">
        <v>5.0</v>
      </c>
      <c r="E387" s="311">
        <v>45058.0</v>
      </c>
    </row>
    <row r="388">
      <c r="A388" s="73" t="s">
        <v>159</v>
      </c>
      <c r="B388" s="73" t="s">
        <v>16</v>
      </c>
      <c r="C388" s="73" t="s">
        <v>24</v>
      </c>
      <c r="D388" s="73">
        <v>5.0</v>
      </c>
      <c r="E388" s="311">
        <v>45058.0</v>
      </c>
    </row>
    <row r="389">
      <c r="A389" s="73" t="s">
        <v>159</v>
      </c>
      <c r="B389" s="73" t="s">
        <v>332</v>
      </c>
      <c r="C389" s="73" t="s">
        <v>24</v>
      </c>
      <c r="D389" s="73">
        <v>5.0</v>
      </c>
      <c r="E389" s="311">
        <v>45059.0</v>
      </c>
    </row>
    <row r="390">
      <c r="A390" s="73" t="s">
        <v>159</v>
      </c>
      <c r="B390" s="73" t="s">
        <v>79</v>
      </c>
      <c r="C390" s="73" t="s">
        <v>24</v>
      </c>
      <c r="D390" s="73">
        <v>5.0</v>
      </c>
      <c r="E390" s="311">
        <v>45060.0</v>
      </c>
    </row>
    <row r="391">
      <c r="A391" s="73" t="s">
        <v>159</v>
      </c>
      <c r="B391" s="73" t="s">
        <v>52</v>
      </c>
      <c r="C391" s="73" t="s">
        <v>95</v>
      </c>
      <c r="D391" s="73">
        <v>5.0</v>
      </c>
      <c r="E391" s="311">
        <v>45064.0</v>
      </c>
    </row>
    <row r="392">
      <c r="A392" s="73" t="s">
        <v>159</v>
      </c>
      <c r="B392" s="73" t="s">
        <v>16</v>
      </c>
      <c r="C392" s="73" t="s">
        <v>24</v>
      </c>
      <c r="D392" s="73">
        <v>5.0</v>
      </c>
      <c r="E392" s="311">
        <v>45065.0</v>
      </c>
    </row>
    <row r="393">
      <c r="A393" s="73" t="s">
        <v>159</v>
      </c>
      <c r="B393" s="73" t="s">
        <v>337</v>
      </c>
      <c r="C393" s="73" t="s">
        <v>95</v>
      </c>
      <c r="D393" s="73">
        <v>5.0</v>
      </c>
      <c r="E393" s="311">
        <v>45066.0</v>
      </c>
    </row>
    <row r="394">
      <c r="A394" s="73" t="s">
        <v>159</v>
      </c>
      <c r="B394" s="73" t="s">
        <v>79</v>
      </c>
      <c r="C394" s="73" t="s">
        <v>24</v>
      </c>
      <c r="D394" s="73">
        <v>5.0</v>
      </c>
      <c r="E394" s="311">
        <v>45067.0</v>
      </c>
    </row>
    <row r="395">
      <c r="A395" s="73" t="s">
        <v>159</v>
      </c>
      <c r="B395" s="73" t="s">
        <v>130</v>
      </c>
      <c r="C395" s="73" t="s">
        <v>24</v>
      </c>
      <c r="D395" s="73">
        <v>5.0</v>
      </c>
      <c r="E395" s="311">
        <v>45071.0</v>
      </c>
    </row>
    <row r="396">
      <c r="A396" s="73" t="s">
        <v>159</v>
      </c>
      <c r="B396" s="73" t="s">
        <v>334</v>
      </c>
      <c r="C396" s="73" t="s">
        <v>24</v>
      </c>
      <c r="D396" s="73">
        <v>5.0</v>
      </c>
      <c r="E396" s="311">
        <v>45072.0</v>
      </c>
    </row>
    <row r="397">
      <c r="A397" s="73" t="s">
        <v>159</v>
      </c>
      <c r="B397" s="73" t="s">
        <v>130</v>
      </c>
      <c r="C397" s="73" t="s">
        <v>24</v>
      </c>
      <c r="D397" s="73">
        <v>5.0</v>
      </c>
      <c r="E397" s="311">
        <v>45073.0</v>
      </c>
    </row>
    <row r="398">
      <c r="A398" s="73" t="s">
        <v>159</v>
      </c>
      <c r="B398" s="73" t="s">
        <v>79</v>
      </c>
      <c r="C398" s="73" t="s">
        <v>30</v>
      </c>
      <c r="D398" s="73">
        <v>5.0</v>
      </c>
      <c r="E398" s="311">
        <v>45074.0</v>
      </c>
    </row>
    <row r="399">
      <c r="A399" s="73" t="s">
        <v>159</v>
      </c>
      <c r="B399" s="73" t="s">
        <v>339</v>
      </c>
      <c r="C399" s="73" t="s">
        <v>24</v>
      </c>
      <c r="D399" s="73">
        <v>5.0</v>
      </c>
      <c r="E399" s="311">
        <v>45075.0</v>
      </c>
    </row>
    <row r="400">
      <c r="A400" s="73" t="s">
        <v>159</v>
      </c>
      <c r="B400" s="73" t="s">
        <v>52</v>
      </c>
      <c r="C400" s="73" t="s">
        <v>24</v>
      </c>
      <c r="D400" s="73">
        <v>5.0</v>
      </c>
      <c r="E400" s="311">
        <v>45076.0</v>
      </c>
    </row>
    <row r="401">
      <c r="A401" s="73" t="s">
        <v>159</v>
      </c>
      <c r="B401" s="73" t="s">
        <v>332</v>
      </c>
      <c r="C401" s="73" t="s">
        <v>95</v>
      </c>
      <c r="D401" s="73">
        <v>5.0</v>
      </c>
      <c r="E401" s="311">
        <v>45077.0</v>
      </c>
    </row>
    <row r="403">
      <c r="A403" s="438" t="s">
        <v>439</v>
      </c>
      <c r="G403" s="438" t="s">
        <v>439</v>
      </c>
    </row>
    <row r="404">
      <c r="A404" s="73" t="s">
        <v>28</v>
      </c>
      <c r="B404" s="73" t="s">
        <v>336</v>
      </c>
      <c r="C404" s="73" t="s">
        <v>24</v>
      </c>
      <c r="D404" s="73">
        <v>15.0</v>
      </c>
      <c r="E404" s="311">
        <v>45083.0</v>
      </c>
      <c r="H404" s="332" t="s">
        <v>329</v>
      </c>
      <c r="I404" s="332" t="s">
        <v>155</v>
      </c>
      <c r="J404" s="332" t="s">
        <v>330</v>
      </c>
    </row>
    <row r="405">
      <c r="A405" s="73" t="s">
        <v>120</v>
      </c>
      <c r="B405" s="73" t="s">
        <v>256</v>
      </c>
      <c r="C405" s="73" t="s">
        <v>24</v>
      </c>
      <c r="D405" s="73">
        <v>15.0</v>
      </c>
      <c r="E405" s="311">
        <v>45083.0</v>
      </c>
      <c r="G405" s="350" t="s">
        <v>332</v>
      </c>
      <c r="H405" s="333">
        <f>SUMIF(B404:B474,G405,D404:D474)</f>
        <v>100</v>
      </c>
      <c r="I405" s="334">
        <f>SUMIF(C404:C474,G405,D404:D474)</f>
        <v>0</v>
      </c>
      <c r="J405" s="334">
        <f t="shared" ref="J405:J422" si="10">I405-H405</f>
        <v>-100</v>
      </c>
    </row>
    <row r="406">
      <c r="A406" s="73" t="s">
        <v>124</v>
      </c>
      <c r="B406" s="73" t="s">
        <v>79</v>
      </c>
      <c r="C406" s="73" t="s">
        <v>334</v>
      </c>
      <c r="D406" s="73">
        <v>15.0</v>
      </c>
      <c r="E406" s="311">
        <v>45083.0</v>
      </c>
      <c r="G406" s="350" t="s">
        <v>335</v>
      </c>
      <c r="H406" s="351">
        <f>SUMIF(B404:B474,G406,D404:D474)</f>
        <v>0</v>
      </c>
      <c r="I406" s="334">
        <f>SUMIF(C404:C474,G406,D404:D474)</f>
        <v>50</v>
      </c>
      <c r="J406" s="334">
        <f t="shared" si="10"/>
        <v>50</v>
      </c>
    </row>
    <row r="407">
      <c r="A407" s="73" t="s">
        <v>267</v>
      </c>
      <c r="B407" s="73" t="s">
        <v>332</v>
      </c>
      <c r="C407" s="73" t="s">
        <v>24</v>
      </c>
      <c r="D407" s="73">
        <v>15.0</v>
      </c>
      <c r="E407" s="311">
        <v>45083.0</v>
      </c>
      <c r="G407" s="350" t="s">
        <v>336</v>
      </c>
      <c r="H407" s="333">
        <f>SUMIF(B404:B474,G407,D404:D474)</f>
        <v>20</v>
      </c>
      <c r="I407" s="334">
        <f>SUMIF(C404:C474,G407,D404:D474)</f>
        <v>10</v>
      </c>
      <c r="J407" s="334">
        <f t="shared" si="10"/>
        <v>-10</v>
      </c>
    </row>
    <row r="408">
      <c r="A408" s="73" t="s">
        <v>217</v>
      </c>
      <c r="B408" s="73" t="s">
        <v>340</v>
      </c>
      <c r="C408" s="73" t="s">
        <v>24</v>
      </c>
      <c r="D408" s="73">
        <v>15.0</v>
      </c>
      <c r="E408" s="311">
        <v>45083.0</v>
      </c>
      <c r="G408" s="350" t="s">
        <v>337</v>
      </c>
      <c r="H408" s="335">
        <f>SUMIF(B404:B474,G408,D404:D474)</f>
        <v>0</v>
      </c>
      <c r="I408" s="334">
        <f>SUMIF(C404:C474,G408,D404:D474)</f>
        <v>0</v>
      </c>
      <c r="J408" s="334">
        <f t="shared" si="10"/>
        <v>0</v>
      </c>
    </row>
    <row r="409">
      <c r="A409" s="73" t="s">
        <v>343</v>
      </c>
      <c r="B409" s="73" t="s">
        <v>52</v>
      </c>
      <c r="C409" s="73" t="s">
        <v>24</v>
      </c>
      <c r="D409" s="73">
        <v>15.0</v>
      </c>
      <c r="E409" s="311">
        <v>45083.0</v>
      </c>
      <c r="G409" s="350" t="s">
        <v>130</v>
      </c>
      <c r="H409" s="354">
        <f>SUMIF(B404:B474,G409,D404:D474)</f>
        <v>75</v>
      </c>
      <c r="I409" s="334">
        <f>SUMIF(C404:C474,G409,D404:D474)</f>
        <v>0</v>
      </c>
      <c r="J409" s="334">
        <f t="shared" si="10"/>
        <v>-75</v>
      </c>
    </row>
    <row r="410">
      <c r="A410" s="73" t="s">
        <v>118</v>
      </c>
      <c r="B410" s="73" t="s">
        <v>332</v>
      </c>
      <c r="C410" s="73" t="s">
        <v>334</v>
      </c>
      <c r="D410" s="73">
        <v>15.0</v>
      </c>
      <c r="E410" s="311">
        <v>45090.0</v>
      </c>
      <c r="G410" s="350" t="s">
        <v>52</v>
      </c>
      <c r="H410" s="333">
        <f>SUMIF(B404:B474,G410,D404:D474)</f>
        <v>120</v>
      </c>
      <c r="I410" s="334">
        <f>SUMIF(C404:C474,G410,D404:D474)</f>
        <v>0</v>
      </c>
      <c r="J410" s="334">
        <f t="shared" si="10"/>
        <v>-120</v>
      </c>
    </row>
    <row r="411">
      <c r="A411" s="73" t="s">
        <v>124</v>
      </c>
      <c r="B411" s="73" t="s">
        <v>16</v>
      </c>
      <c r="C411" s="73" t="s">
        <v>334</v>
      </c>
      <c r="D411" s="73">
        <v>15.0</v>
      </c>
      <c r="E411" s="311">
        <v>45090.0</v>
      </c>
      <c r="G411" s="350" t="s">
        <v>16</v>
      </c>
      <c r="H411" s="333">
        <f>SUMIF(B404:B474,G411,D404:D474)</f>
        <v>85</v>
      </c>
      <c r="I411" s="334">
        <f>SUMIF(C404:C474,G411,D404:D474)</f>
        <v>0</v>
      </c>
      <c r="J411" s="334">
        <f t="shared" si="10"/>
        <v>-85</v>
      </c>
    </row>
    <row r="412">
      <c r="A412" s="73" t="s">
        <v>342</v>
      </c>
      <c r="B412" s="73" t="s">
        <v>79</v>
      </c>
      <c r="C412" s="73" t="s">
        <v>334</v>
      </c>
      <c r="D412" s="73">
        <v>15.0</v>
      </c>
      <c r="E412" s="311">
        <v>45090.0</v>
      </c>
      <c r="G412" s="350" t="s">
        <v>334</v>
      </c>
      <c r="H412" s="333">
        <f>SUMIF(B404:B474,G412,D404:D474)</f>
        <v>10</v>
      </c>
      <c r="I412" s="334">
        <f>SUMIF(C404:C474,G412,D404:D474)</f>
        <v>355</v>
      </c>
      <c r="J412" s="334">
        <f t="shared" si="10"/>
        <v>345</v>
      </c>
    </row>
    <row r="413">
      <c r="A413" s="73" t="s">
        <v>343</v>
      </c>
      <c r="B413" s="73" t="s">
        <v>130</v>
      </c>
      <c r="C413" s="73" t="s">
        <v>24</v>
      </c>
      <c r="D413" s="73">
        <v>15.0</v>
      </c>
      <c r="E413" s="311">
        <v>45090.0</v>
      </c>
      <c r="G413" s="350" t="s">
        <v>79</v>
      </c>
      <c r="H413" s="333">
        <f>SUMIF(B404:B474,G413,D404:D474)</f>
        <v>90</v>
      </c>
      <c r="I413" s="334">
        <f>SUMIF(C404:C474,G413,D404:D474)</f>
        <v>0</v>
      </c>
      <c r="J413" s="334">
        <f t="shared" si="10"/>
        <v>-90</v>
      </c>
    </row>
    <row r="414">
      <c r="A414" s="73" t="s">
        <v>267</v>
      </c>
      <c r="B414" s="73" t="s">
        <v>52</v>
      </c>
      <c r="C414" s="73" t="s">
        <v>334</v>
      </c>
      <c r="D414" s="73">
        <v>15.0</v>
      </c>
      <c r="E414" s="311">
        <v>45090.0</v>
      </c>
      <c r="G414" s="350" t="s">
        <v>339</v>
      </c>
      <c r="H414" s="333">
        <f>SUMIF(B404:B474,G414,D404:D474)</f>
        <v>10</v>
      </c>
      <c r="I414" s="334">
        <f>SUMIF(C404:C474,G414,D404:D474)</f>
        <v>0</v>
      </c>
      <c r="J414" s="334">
        <f t="shared" si="10"/>
        <v>-10</v>
      </c>
    </row>
    <row r="415">
      <c r="A415" s="73" t="s">
        <v>175</v>
      </c>
      <c r="B415" s="73" t="s">
        <v>16</v>
      </c>
      <c r="C415" s="73" t="s">
        <v>24</v>
      </c>
      <c r="D415" s="73">
        <v>15.0</v>
      </c>
      <c r="E415" s="311">
        <v>45090.0</v>
      </c>
      <c r="G415" s="350" t="s">
        <v>30</v>
      </c>
      <c r="H415" s="333">
        <f>SUMIF(B404:B474,G415,D404:D474)</f>
        <v>10</v>
      </c>
      <c r="I415" s="334">
        <f>SUMIF(C404:C474,G415,D404:D474)</f>
        <v>15</v>
      </c>
      <c r="J415" s="334">
        <f t="shared" si="10"/>
        <v>5</v>
      </c>
    </row>
    <row r="416">
      <c r="A416" s="73" t="s">
        <v>163</v>
      </c>
      <c r="B416" s="73" t="s">
        <v>52</v>
      </c>
      <c r="C416" s="73" t="s">
        <v>334</v>
      </c>
      <c r="D416" s="73">
        <v>15.0</v>
      </c>
      <c r="E416" s="311">
        <v>45090.0</v>
      </c>
      <c r="G416" s="350" t="s">
        <v>340</v>
      </c>
      <c r="H416" s="333">
        <f>SUMIF(B404:B474,G416,D404:D474)</f>
        <v>20</v>
      </c>
      <c r="I416" s="334">
        <f>SUMIF(C404:C474,G416,D404:D474)</f>
        <v>0</v>
      </c>
      <c r="J416" s="334">
        <f t="shared" si="10"/>
        <v>-20</v>
      </c>
    </row>
    <row r="417">
      <c r="A417" s="73" t="s">
        <v>226</v>
      </c>
      <c r="B417" s="73" t="s">
        <v>332</v>
      </c>
      <c r="C417" s="73" t="s">
        <v>24</v>
      </c>
      <c r="D417" s="73">
        <v>15.0</v>
      </c>
      <c r="E417" s="311">
        <v>45090.0</v>
      </c>
      <c r="G417" s="350" t="s">
        <v>256</v>
      </c>
      <c r="H417" s="333">
        <f>SUMIF(B404:B474,G417,D404:D474)</f>
        <v>40</v>
      </c>
      <c r="I417" s="334">
        <f>SUMIF(C404:C474,G417,D404:D474)</f>
        <v>0</v>
      </c>
      <c r="J417" s="334">
        <f t="shared" si="10"/>
        <v>-40</v>
      </c>
    </row>
    <row r="418">
      <c r="A418" s="73" t="s">
        <v>164</v>
      </c>
      <c r="B418" s="73" t="s">
        <v>338</v>
      </c>
      <c r="C418" s="73" t="s">
        <v>24</v>
      </c>
      <c r="D418" s="73">
        <v>15.0</v>
      </c>
      <c r="E418" s="311">
        <v>45090.0</v>
      </c>
      <c r="G418" s="350" t="s">
        <v>341</v>
      </c>
      <c r="H418" s="333">
        <f>SUMIF(B404:B474,G418,D404:D474)</f>
        <v>20</v>
      </c>
      <c r="I418" s="334">
        <f>SUMIF(C404:C474,G418,D404:D474)</f>
        <v>0</v>
      </c>
      <c r="J418" s="334">
        <f t="shared" si="10"/>
        <v>-20</v>
      </c>
    </row>
    <row r="419">
      <c r="A419" s="73" t="s">
        <v>120</v>
      </c>
      <c r="B419" s="73" t="s">
        <v>332</v>
      </c>
      <c r="C419" s="73" t="s">
        <v>24</v>
      </c>
      <c r="D419" s="73">
        <v>15.0</v>
      </c>
      <c r="E419" s="311">
        <v>45103.0</v>
      </c>
      <c r="G419" s="350" t="s">
        <v>95</v>
      </c>
      <c r="H419" s="333">
        <f>SUMIF(B404:B474,G419,D404:D474)</f>
        <v>5</v>
      </c>
      <c r="I419" s="334">
        <f>SUMIF(C404:C474,G419,D404:D474)</f>
        <v>10</v>
      </c>
      <c r="J419" s="334">
        <f t="shared" si="10"/>
        <v>5</v>
      </c>
    </row>
    <row r="420">
      <c r="A420" s="73" t="s">
        <v>343</v>
      </c>
      <c r="B420" s="73" t="s">
        <v>79</v>
      </c>
      <c r="C420" s="73" t="s">
        <v>334</v>
      </c>
      <c r="D420" s="73">
        <v>15.0</v>
      </c>
      <c r="E420" s="311">
        <v>45103.0</v>
      </c>
      <c r="G420" s="350" t="s">
        <v>338</v>
      </c>
      <c r="H420" s="333">
        <f>SUMIF(B404:B474,G420,D404:D474)</f>
        <v>55</v>
      </c>
      <c r="I420" s="334">
        <f>SUMIF(C404:C474,G420,D404:D474)</f>
        <v>0</v>
      </c>
      <c r="J420" s="334">
        <f t="shared" si="10"/>
        <v>-55</v>
      </c>
    </row>
    <row r="421">
      <c r="A421" s="73" t="s">
        <v>267</v>
      </c>
      <c r="B421" s="73" t="s">
        <v>130</v>
      </c>
      <c r="C421" s="73" t="s">
        <v>334</v>
      </c>
      <c r="D421" s="73">
        <v>15.0</v>
      </c>
      <c r="E421" s="311">
        <v>45103.0</v>
      </c>
      <c r="G421" s="350" t="s">
        <v>409</v>
      </c>
      <c r="H421" s="333">
        <f>SUMIF(B404:B474,G421,D404:D474)</f>
        <v>0</v>
      </c>
      <c r="I421" s="334">
        <f>SUMIF(C404:C474,G421,D404:D474)</f>
        <v>0</v>
      </c>
      <c r="J421" s="334">
        <f t="shared" si="10"/>
        <v>0</v>
      </c>
    </row>
    <row r="422">
      <c r="A422" s="73" t="s">
        <v>126</v>
      </c>
      <c r="B422" s="73" t="s">
        <v>52</v>
      </c>
      <c r="C422" s="73" t="s">
        <v>334</v>
      </c>
      <c r="D422" s="73">
        <v>15.0</v>
      </c>
      <c r="E422" s="311">
        <v>45103.0</v>
      </c>
      <c r="G422" s="350" t="s">
        <v>40</v>
      </c>
      <c r="H422" s="341">
        <f>SUMIF(B404:B474,G422,D404:D474)</f>
        <v>50</v>
      </c>
      <c r="I422" s="341">
        <f>SUMIF(C404:C474,G422,D404:D474)</f>
        <v>0</v>
      </c>
      <c r="J422" s="342">
        <f t="shared" si="10"/>
        <v>-50</v>
      </c>
    </row>
    <row r="423">
      <c r="A423" s="73" t="s">
        <v>164</v>
      </c>
      <c r="B423" s="73" t="s">
        <v>338</v>
      </c>
      <c r="C423" s="73" t="s">
        <v>24</v>
      </c>
      <c r="D423" s="73">
        <v>15.0</v>
      </c>
      <c r="E423" s="311">
        <v>45103.0</v>
      </c>
      <c r="G423" s="344" t="s">
        <v>346</v>
      </c>
      <c r="J423" s="345">
        <f>-SUM(J405:J422)</f>
        <v>270</v>
      </c>
    </row>
    <row r="424">
      <c r="A424" s="73" t="s">
        <v>217</v>
      </c>
      <c r="B424" s="73" t="s">
        <v>130</v>
      </c>
      <c r="C424" s="73" t="s">
        <v>24</v>
      </c>
      <c r="D424" s="73">
        <v>15.0</v>
      </c>
      <c r="E424" s="311">
        <v>45103.0</v>
      </c>
    </row>
    <row r="425">
      <c r="A425" s="73" t="s">
        <v>175</v>
      </c>
      <c r="B425" s="73" t="s">
        <v>16</v>
      </c>
      <c r="C425" s="73" t="s">
        <v>24</v>
      </c>
      <c r="D425" s="73">
        <v>15.0</v>
      </c>
      <c r="E425" s="311">
        <v>45103.0</v>
      </c>
    </row>
    <row r="426">
      <c r="A426" s="73" t="s">
        <v>122</v>
      </c>
      <c r="B426" s="73" t="s">
        <v>40</v>
      </c>
      <c r="C426" s="73" t="s">
        <v>334</v>
      </c>
      <c r="D426" s="73">
        <v>15.0</v>
      </c>
      <c r="E426" s="311">
        <v>45103.0</v>
      </c>
    </row>
    <row r="427">
      <c r="A427" s="73" t="s">
        <v>159</v>
      </c>
      <c r="B427" s="73" t="s">
        <v>332</v>
      </c>
      <c r="C427" s="73" t="s">
        <v>95</v>
      </c>
      <c r="D427" s="73">
        <v>5.0</v>
      </c>
      <c r="E427" s="73">
        <v>6.0</v>
      </c>
    </row>
    <row r="428">
      <c r="A428" s="73" t="s">
        <v>159</v>
      </c>
      <c r="B428" s="73" t="s">
        <v>332</v>
      </c>
      <c r="C428" s="73" t="s">
        <v>95</v>
      </c>
      <c r="D428" s="73">
        <v>5.0</v>
      </c>
      <c r="E428" s="73">
        <v>6.0</v>
      </c>
    </row>
    <row r="429">
      <c r="A429" s="73" t="s">
        <v>159</v>
      </c>
      <c r="B429" s="73" t="s">
        <v>95</v>
      </c>
      <c r="C429" s="73" t="s">
        <v>24</v>
      </c>
      <c r="D429" s="73">
        <v>5.0</v>
      </c>
      <c r="E429" s="73">
        <v>6.0</v>
      </c>
    </row>
    <row r="430">
      <c r="A430" s="73" t="s">
        <v>159</v>
      </c>
      <c r="B430" s="73" t="s">
        <v>52</v>
      </c>
      <c r="C430" s="73" t="s">
        <v>24</v>
      </c>
      <c r="D430" s="73">
        <v>5.0</v>
      </c>
      <c r="E430" s="73">
        <v>6.0</v>
      </c>
    </row>
    <row r="431">
      <c r="A431" s="73" t="s">
        <v>159</v>
      </c>
      <c r="B431" s="73" t="s">
        <v>16</v>
      </c>
      <c r="C431" s="73" t="s">
        <v>24</v>
      </c>
      <c r="D431" s="73">
        <v>5.0</v>
      </c>
      <c r="E431" s="73">
        <v>6.0</v>
      </c>
    </row>
    <row r="432">
      <c r="A432" s="73" t="s">
        <v>159</v>
      </c>
      <c r="B432" s="73" t="s">
        <v>338</v>
      </c>
      <c r="C432" s="73" t="s">
        <v>24</v>
      </c>
      <c r="D432" s="73">
        <v>5.0</v>
      </c>
      <c r="E432" s="73">
        <v>6.0</v>
      </c>
    </row>
    <row r="433">
      <c r="A433" s="73" t="s">
        <v>159</v>
      </c>
      <c r="B433" s="73" t="s">
        <v>339</v>
      </c>
      <c r="C433" s="73" t="s">
        <v>24</v>
      </c>
      <c r="D433" s="73">
        <v>5.0</v>
      </c>
      <c r="E433" s="73">
        <v>6.0</v>
      </c>
    </row>
    <row r="434">
      <c r="A434" s="73" t="s">
        <v>159</v>
      </c>
      <c r="B434" s="73" t="s">
        <v>79</v>
      </c>
      <c r="C434" s="73" t="s">
        <v>24</v>
      </c>
      <c r="D434" s="73">
        <v>5.0</v>
      </c>
      <c r="E434" s="73">
        <v>6.0</v>
      </c>
    </row>
    <row r="435">
      <c r="A435" s="73" t="s">
        <v>159</v>
      </c>
      <c r="B435" s="73" t="s">
        <v>341</v>
      </c>
      <c r="C435" s="73" t="s">
        <v>24</v>
      </c>
      <c r="D435" s="73">
        <v>5.0</v>
      </c>
      <c r="E435" s="73">
        <v>6.0</v>
      </c>
    </row>
    <row r="436">
      <c r="A436" s="73" t="s">
        <v>159</v>
      </c>
      <c r="B436" s="73" t="s">
        <v>334</v>
      </c>
      <c r="C436" s="73" t="s">
        <v>24</v>
      </c>
      <c r="D436" s="73">
        <v>5.0</v>
      </c>
      <c r="E436" s="73">
        <v>6.0</v>
      </c>
    </row>
    <row r="437">
      <c r="A437" s="73" t="s">
        <v>159</v>
      </c>
      <c r="B437" s="73" t="s">
        <v>52</v>
      </c>
      <c r="C437" s="73" t="s">
        <v>24</v>
      </c>
      <c r="D437" s="73">
        <v>5.0</v>
      </c>
      <c r="E437" s="73">
        <v>6.0</v>
      </c>
    </row>
    <row r="438">
      <c r="A438" s="73" t="s">
        <v>159</v>
      </c>
      <c r="B438" s="73" t="s">
        <v>16</v>
      </c>
      <c r="C438" s="73" t="s">
        <v>334</v>
      </c>
      <c r="D438" s="73">
        <v>5.0</v>
      </c>
      <c r="E438" s="73">
        <v>6.0</v>
      </c>
    </row>
    <row r="439">
      <c r="A439" s="73" t="s">
        <v>159</v>
      </c>
      <c r="B439" s="73" t="s">
        <v>130</v>
      </c>
      <c r="C439" s="73" t="s">
        <v>334</v>
      </c>
      <c r="D439" s="73">
        <v>5.0</v>
      </c>
      <c r="E439" s="73">
        <v>6.0</v>
      </c>
    </row>
    <row r="440">
      <c r="A440" s="73" t="s">
        <v>159</v>
      </c>
      <c r="B440" s="73" t="s">
        <v>340</v>
      </c>
      <c r="C440" s="73" t="s">
        <v>334</v>
      </c>
      <c r="D440" s="73">
        <v>5.0</v>
      </c>
      <c r="E440" s="73">
        <v>6.0</v>
      </c>
    </row>
    <row r="441">
      <c r="A441" s="73" t="s">
        <v>159</v>
      </c>
      <c r="B441" s="73" t="s">
        <v>336</v>
      </c>
      <c r="C441" s="73" t="s">
        <v>334</v>
      </c>
      <c r="D441" s="73">
        <v>5.0</v>
      </c>
      <c r="E441" s="73">
        <v>6.0</v>
      </c>
    </row>
    <row r="442">
      <c r="A442" s="73" t="s">
        <v>159</v>
      </c>
      <c r="B442" s="73" t="s">
        <v>130</v>
      </c>
      <c r="C442" s="73" t="s">
        <v>334</v>
      </c>
      <c r="D442" s="73">
        <v>5.0</v>
      </c>
      <c r="E442" s="73">
        <v>6.0</v>
      </c>
    </row>
    <row r="443">
      <c r="A443" s="73" t="s">
        <v>159</v>
      </c>
      <c r="B443" s="73" t="s">
        <v>339</v>
      </c>
      <c r="C443" s="73" t="s">
        <v>336</v>
      </c>
      <c r="D443" s="73">
        <v>5.0</v>
      </c>
      <c r="E443" s="73">
        <v>6.0</v>
      </c>
    </row>
    <row r="444">
      <c r="A444" s="73" t="s">
        <v>159</v>
      </c>
      <c r="B444" s="73" t="s">
        <v>79</v>
      </c>
      <c r="C444" s="73" t="s">
        <v>30</v>
      </c>
      <c r="D444" s="73">
        <v>5.0</v>
      </c>
      <c r="E444" s="73">
        <v>6.0</v>
      </c>
    </row>
    <row r="445">
      <c r="A445" s="73" t="s">
        <v>159</v>
      </c>
      <c r="B445" s="73" t="s">
        <v>341</v>
      </c>
      <c r="C445" s="73" t="s">
        <v>335</v>
      </c>
      <c r="D445" s="73">
        <v>5.0</v>
      </c>
      <c r="E445" s="73">
        <v>6.0</v>
      </c>
    </row>
    <row r="446">
      <c r="A446" s="73" t="s">
        <v>159</v>
      </c>
      <c r="B446" s="73" t="s">
        <v>130</v>
      </c>
      <c r="C446" s="73" t="s">
        <v>335</v>
      </c>
      <c r="D446" s="73">
        <v>5.0</v>
      </c>
      <c r="E446" s="73">
        <v>6.0</v>
      </c>
    </row>
    <row r="447">
      <c r="A447" s="73" t="s">
        <v>159</v>
      </c>
      <c r="B447" s="73" t="s">
        <v>338</v>
      </c>
      <c r="C447" s="73" t="s">
        <v>335</v>
      </c>
      <c r="D447" s="73">
        <v>5.0</v>
      </c>
      <c r="E447" s="73">
        <v>6.0</v>
      </c>
    </row>
    <row r="448">
      <c r="A448" s="73" t="s">
        <v>159</v>
      </c>
      <c r="B448" s="73" t="s">
        <v>30</v>
      </c>
      <c r="C448" s="73" t="s">
        <v>335</v>
      </c>
      <c r="D448" s="73">
        <v>5.0</v>
      </c>
      <c r="E448" s="73">
        <v>6.0</v>
      </c>
    </row>
    <row r="449">
      <c r="A449" s="73" t="s">
        <v>159</v>
      </c>
      <c r="B449" s="73" t="s">
        <v>334</v>
      </c>
      <c r="C449" s="73" t="s">
        <v>24</v>
      </c>
      <c r="D449" s="73">
        <v>5.0</v>
      </c>
      <c r="E449" s="73">
        <v>6.0</v>
      </c>
    </row>
    <row r="450">
      <c r="A450" s="73" t="s">
        <v>159</v>
      </c>
      <c r="B450" s="73" t="s">
        <v>79</v>
      </c>
      <c r="C450" s="73" t="s">
        <v>24</v>
      </c>
      <c r="D450" s="73">
        <v>5.0</v>
      </c>
      <c r="E450" s="73">
        <v>6.0</v>
      </c>
    </row>
    <row r="451">
      <c r="A451" s="73" t="s">
        <v>159</v>
      </c>
      <c r="B451" s="73" t="s">
        <v>341</v>
      </c>
      <c r="C451" s="73" t="s">
        <v>24</v>
      </c>
      <c r="D451" s="73">
        <v>5.0</v>
      </c>
      <c r="E451" s="73">
        <v>6.0</v>
      </c>
    </row>
    <row r="452">
      <c r="A452" s="73" t="s">
        <v>159</v>
      </c>
      <c r="B452" s="73" t="s">
        <v>341</v>
      </c>
      <c r="C452" s="73" t="s">
        <v>336</v>
      </c>
      <c r="D452" s="73">
        <v>5.0</v>
      </c>
      <c r="E452" s="73">
        <v>6.0</v>
      </c>
    </row>
    <row r="453">
      <c r="A453" s="73" t="s">
        <v>159</v>
      </c>
      <c r="B453" s="73" t="s">
        <v>40</v>
      </c>
      <c r="C453" s="73" t="s">
        <v>334</v>
      </c>
      <c r="D453" s="73">
        <v>5.0</v>
      </c>
      <c r="E453" s="73">
        <v>6.0</v>
      </c>
    </row>
    <row r="454">
      <c r="A454" s="73" t="s">
        <v>159</v>
      </c>
      <c r="B454" s="73" t="s">
        <v>30</v>
      </c>
      <c r="C454" s="73" t="s">
        <v>334</v>
      </c>
      <c r="D454" s="73">
        <v>5.0</v>
      </c>
      <c r="E454" s="73">
        <v>6.0</v>
      </c>
    </row>
    <row r="455">
      <c r="A455" s="73" t="s">
        <v>159</v>
      </c>
      <c r="B455" s="73" t="s">
        <v>256</v>
      </c>
      <c r="C455" s="73" t="s">
        <v>334</v>
      </c>
      <c r="D455" s="73">
        <v>5.0</v>
      </c>
      <c r="E455" s="73">
        <v>6.0</v>
      </c>
    </row>
    <row r="456">
      <c r="A456" s="73" t="s">
        <v>159</v>
      </c>
      <c r="B456" s="73" t="s">
        <v>256</v>
      </c>
      <c r="C456" s="73" t="s">
        <v>30</v>
      </c>
      <c r="D456" s="73">
        <v>5.0</v>
      </c>
      <c r="E456" s="73">
        <v>6.0</v>
      </c>
    </row>
    <row r="457">
      <c r="A457" s="73" t="s">
        <v>159</v>
      </c>
      <c r="B457" s="73" t="s">
        <v>52</v>
      </c>
      <c r="C457" s="73" t="s">
        <v>30</v>
      </c>
      <c r="D457" s="73">
        <v>5.0</v>
      </c>
      <c r="E457" s="73">
        <v>6.0</v>
      </c>
    </row>
    <row r="459">
      <c r="A459" s="439" t="s">
        <v>440</v>
      </c>
      <c r="G459" s="439" t="s">
        <v>440</v>
      </c>
    </row>
    <row r="460">
      <c r="A460" s="73" t="s">
        <v>118</v>
      </c>
      <c r="B460" s="73" t="s">
        <v>52</v>
      </c>
      <c r="C460" s="73" t="s">
        <v>334</v>
      </c>
      <c r="D460" s="73">
        <v>15.0</v>
      </c>
      <c r="E460" s="311">
        <v>45110.0</v>
      </c>
      <c r="H460" s="332" t="s">
        <v>329</v>
      </c>
      <c r="I460" s="332" t="s">
        <v>155</v>
      </c>
      <c r="J460" s="332" t="s">
        <v>330</v>
      </c>
    </row>
    <row r="461">
      <c r="A461" s="73" t="s">
        <v>122</v>
      </c>
      <c r="B461" s="73" t="s">
        <v>332</v>
      </c>
      <c r="C461" s="73" t="s">
        <v>334</v>
      </c>
      <c r="D461" s="73">
        <v>15.0</v>
      </c>
      <c r="E461" s="311">
        <v>45110.0</v>
      </c>
      <c r="G461" s="350" t="s">
        <v>332</v>
      </c>
      <c r="H461" s="333">
        <f>SUMIF(B460:B529,G461,D460:D529)</f>
        <v>150</v>
      </c>
      <c r="I461" s="334">
        <f>SUMIF(C460:C529,G461,D460:D529)</f>
        <v>0</v>
      </c>
      <c r="J461" s="334">
        <f t="shared" ref="J461:J478" si="11">I461-H461</f>
        <v>-150</v>
      </c>
    </row>
    <row r="462">
      <c r="A462" s="73" t="s">
        <v>124</v>
      </c>
      <c r="B462" s="73" t="s">
        <v>40</v>
      </c>
      <c r="C462" s="73" t="s">
        <v>334</v>
      </c>
      <c r="D462" s="73">
        <v>15.0</v>
      </c>
      <c r="E462" s="311">
        <v>45110.0</v>
      </c>
      <c r="G462" s="350" t="s">
        <v>335</v>
      </c>
      <c r="H462" s="351">
        <f>SUMIF(B460:B529,G462,D460:D529)</f>
        <v>20</v>
      </c>
      <c r="I462" s="334">
        <f>SUMIF(C460:C529,G462,D460:D529)</f>
        <v>80</v>
      </c>
      <c r="J462" s="334">
        <f t="shared" si="11"/>
        <v>60</v>
      </c>
    </row>
    <row r="463">
      <c r="A463" s="73" t="s">
        <v>419</v>
      </c>
      <c r="B463" s="73" t="s">
        <v>256</v>
      </c>
      <c r="C463" s="73" t="s">
        <v>24</v>
      </c>
      <c r="D463" s="73">
        <v>15.0</v>
      </c>
      <c r="E463" s="311">
        <v>45110.0</v>
      </c>
      <c r="G463" s="350" t="s">
        <v>336</v>
      </c>
      <c r="H463" s="333">
        <f>SUMIF(B460:B529,G463,D460:D529)</f>
        <v>5</v>
      </c>
      <c r="I463" s="334">
        <f>SUMIF(C460:C529,G463,D460:D529)</f>
        <v>0</v>
      </c>
      <c r="J463" s="334">
        <f t="shared" si="11"/>
        <v>-5</v>
      </c>
    </row>
    <row r="464">
      <c r="A464" s="73" t="s">
        <v>342</v>
      </c>
      <c r="B464" s="73" t="s">
        <v>16</v>
      </c>
      <c r="C464" s="73" t="s">
        <v>334</v>
      </c>
      <c r="D464" s="73">
        <v>15.0</v>
      </c>
      <c r="E464" s="311">
        <v>45110.0</v>
      </c>
      <c r="G464" s="350" t="s">
        <v>337</v>
      </c>
      <c r="H464" s="335">
        <f>SUMIF(B460:B529,G464,D460:D529)</f>
        <v>0</v>
      </c>
      <c r="I464" s="334">
        <f>SUMIF(C460:C529,G464,D460:D529)</f>
        <v>0</v>
      </c>
      <c r="J464" s="334">
        <f t="shared" si="11"/>
        <v>0</v>
      </c>
    </row>
    <row r="465">
      <c r="A465" s="73" t="s">
        <v>267</v>
      </c>
      <c r="B465" s="73" t="s">
        <v>79</v>
      </c>
      <c r="C465" s="73" t="s">
        <v>334</v>
      </c>
      <c r="D465" s="73">
        <v>15.0</v>
      </c>
      <c r="E465" s="311">
        <v>45110.0</v>
      </c>
      <c r="G465" s="350" t="s">
        <v>130</v>
      </c>
      <c r="H465" s="354">
        <f>SUMIF(B460:B529,G465,D460:D529)</f>
        <v>75</v>
      </c>
      <c r="I465" s="334">
        <f>SUMIF(C460:C529,G465,D460:D529)</f>
        <v>0</v>
      </c>
      <c r="J465" s="334">
        <f t="shared" si="11"/>
        <v>-75</v>
      </c>
    </row>
    <row r="466">
      <c r="A466" s="73" t="s">
        <v>126</v>
      </c>
      <c r="B466" s="73" t="s">
        <v>130</v>
      </c>
      <c r="C466" s="73" t="s">
        <v>334</v>
      </c>
      <c r="D466" s="73">
        <v>15.0</v>
      </c>
      <c r="E466" s="311">
        <v>45110.0</v>
      </c>
      <c r="G466" s="350" t="s">
        <v>52</v>
      </c>
      <c r="H466" s="333">
        <f>SUMIF(B460:B529,G466,D460:D529)</f>
        <v>140</v>
      </c>
      <c r="I466" s="334">
        <f>SUMIF(C460:C529,G466,D460:D529)</f>
        <v>0</v>
      </c>
      <c r="J466" s="334">
        <f t="shared" si="11"/>
        <v>-140</v>
      </c>
    </row>
    <row r="467">
      <c r="A467" s="73" t="s">
        <v>175</v>
      </c>
      <c r="B467" s="73" t="s">
        <v>79</v>
      </c>
      <c r="C467" s="73" t="s">
        <v>24</v>
      </c>
      <c r="D467" s="73">
        <v>15.0</v>
      </c>
      <c r="E467" s="311">
        <v>45110.0</v>
      </c>
      <c r="G467" s="350" t="s">
        <v>16</v>
      </c>
      <c r="H467" s="333">
        <f>SUMIF(B460:B529,G467,D460:D529)</f>
        <v>75</v>
      </c>
      <c r="I467" s="334">
        <f>SUMIF(C460:C529,G467,D460:D529)</f>
        <v>0</v>
      </c>
      <c r="J467" s="334">
        <f t="shared" si="11"/>
        <v>-75</v>
      </c>
    </row>
    <row r="468">
      <c r="A468" s="73" t="s">
        <v>163</v>
      </c>
      <c r="B468" s="73" t="s">
        <v>52</v>
      </c>
      <c r="C468" s="73" t="s">
        <v>334</v>
      </c>
      <c r="D468" s="73">
        <v>15.0</v>
      </c>
      <c r="E468" s="311">
        <v>45110.0</v>
      </c>
      <c r="G468" s="350" t="s">
        <v>334</v>
      </c>
      <c r="H468" s="333">
        <f>SUMIF(B460:B529,G468,D460:D529)</f>
        <v>0</v>
      </c>
      <c r="I468" s="334">
        <f>SUMIF(C460:C529,G468,D460:D529)</f>
        <v>475</v>
      </c>
      <c r="J468" s="334">
        <f t="shared" si="11"/>
        <v>475</v>
      </c>
    </row>
    <row r="469">
      <c r="A469" s="73" t="s">
        <v>175</v>
      </c>
      <c r="B469" s="73" t="s">
        <v>16</v>
      </c>
      <c r="C469" s="73" t="s">
        <v>334</v>
      </c>
      <c r="D469" s="73">
        <v>15.0</v>
      </c>
      <c r="E469" s="311">
        <v>45117.0</v>
      </c>
      <c r="G469" s="350" t="s">
        <v>79</v>
      </c>
      <c r="H469" s="333">
        <f>SUMIF(B460:B529,G469,D460:D529)</f>
        <v>120</v>
      </c>
      <c r="I469" s="334">
        <f>SUMIF(C460:C529,G469,D460:D529)</f>
        <v>0</v>
      </c>
      <c r="J469" s="334">
        <f t="shared" si="11"/>
        <v>-120</v>
      </c>
    </row>
    <row r="470">
      <c r="A470" s="73" t="s">
        <v>120</v>
      </c>
      <c r="B470" s="73" t="s">
        <v>52</v>
      </c>
      <c r="C470" s="73" t="s">
        <v>334</v>
      </c>
      <c r="D470" s="73">
        <v>15.0</v>
      </c>
      <c r="E470" s="311">
        <v>45117.0</v>
      </c>
      <c r="G470" s="350" t="s">
        <v>339</v>
      </c>
      <c r="H470" s="333">
        <f>SUMIF(B460:B529,G470,D460:D529)</f>
        <v>0</v>
      </c>
      <c r="I470" s="334">
        <f>SUMIF(C460:C529,G470,D460:D529)</f>
        <v>5</v>
      </c>
      <c r="J470" s="334">
        <f t="shared" si="11"/>
        <v>5</v>
      </c>
    </row>
    <row r="471">
      <c r="A471" s="73" t="s">
        <v>122</v>
      </c>
      <c r="B471" s="73" t="s">
        <v>331</v>
      </c>
      <c r="C471" s="73" t="s">
        <v>334</v>
      </c>
      <c r="D471" s="73">
        <v>15.0</v>
      </c>
      <c r="E471" s="311">
        <v>45117.0</v>
      </c>
      <c r="G471" s="350" t="s">
        <v>30</v>
      </c>
      <c r="H471" s="333">
        <f>SUMIF(B460:B529,G471,D460:D529)</f>
        <v>0</v>
      </c>
      <c r="I471" s="334">
        <f>SUMIF(C460:C529,G471,D460:D529)</f>
        <v>0</v>
      </c>
      <c r="J471" s="334">
        <f t="shared" si="11"/>
        <v>0</v>
      </c>
    </row>
    <row r="472">
      <c r="A472" s="73" t="s">
        <v>124</v>
      </c>
      <c r="B472" s="73" t="s">
        <v>332</v>
      </c>
      <c r="C472" s="73" t="s">
        <v>334</v>
      </c>
      <c r="D472" s="73">
        <v>15.0</v>
      </c>
      <c r="E472" s="311">
        <v>45117.0</v>
      </c>
      <c r="G472" s="350" t="s">
        <v>340</v>
      </c>
      <c r="H472" s="333">
        <f>SUMIF(B460:B529,G472,D460:D529)</f>
        <v>15</v>
      </c>
      <c r="I472" s="334">
        <f>SUMIF(C460:C529,G472,D460:D529)</f>
        <v>5</v>
      </c>
      <c r="J472" s="334">
        <f t="shared" si="11"/>
        <v>-10</v>
      </c>
    </row>
    <row r="473">
      <c r="A473" s="73" t="s">
        <v>164</v>
      </c>
      <c r="B473" s="73" t="s">
        <v>338</v>
      </c>
      <c r="C473" s="73" t="s">
        <v>335</v>
      </c>
      <c r="D473" s="73">
        <v>15.0</v>
      </c>
      <c r="E473" s="311">
        <v>45117.0</v>
      </c>
      <c r="G473" s="350" t="s">
        <v>256</v>
      </c>
      <c r="H473" s="333">
        <f>SUMIF(B460:B529,G473,D460:D529)</f>
        <v>15</v>
      </c>
      <c r="I473" s="334">
        <f>SUMIF(C460:C529,G473,D460:D529)</f>
        <v>0</v>
      </c>
      <c r="J473" s="334">
        <f t="shared" si="11"/>
        <v>-15</v>
      </c>
    </row>
    <row r="474">
      <c r="A474" s="73" t="s">
        <v>217</v>
      </c>
      <c r="B474" s="73" t="s">
        <v>40</v>
      </c>
      <c r="C474" s="73" t="s">
        <v>335</v>
      </c>
      <c r="D474" s="73">
        <v>15.0</v>
      </c>
      <c r="E474" s="311">
        <v>45117.0</v>
      </c>
      <c r="G474" s="350" t="s">
        <v>341</v>
      </c>
      <c r="H474" s="333">
        <f>SUMIF(B460:B529,G474,D460:D529)</f>
        <v>0</v>
      </c>
      <c r="I474" s="334">
        <f>SUMIF(C460:C529,G474,D460:D529)</f>
        <v>0</v>
      </c>
      <c r="J474" s="334">
        <f t="shared" si="11"/>
        <v>0</v>
      </c>
    </row>
    <row r="475">
      <c r="A475" s="73" t="s">
        <v>126</v>
      </c>
      <c r="B475" s="73" t="s">
        <v>79</v>
      </c>
      <c r="C475" s="73" t="s">
        <v>335</v>
      </c>
      <c r="D475" s="73">
        <v>15.0</v>
      </c>
      <c r="E475" s="311">
        <v>45117.0</v>
      </c>
      <c r="G475" s="350" t="s">
        <v>95</v>
      </c>
      <c r="H475" s="333">
        <f>SUMIF(B460:B529,G475,D460:D529)</f>
        <v>0</v>
      </c>
      <c r="I475" s="334">
        <f>SUMIF(C460:C529,G475,D460:D529)</f>
        <v>10</v>
      </c>
      <c r="J475" s="334">
        <f t="shared" si="11"/>
        <v>10</v>
      </c>
    </row>
    <row r="476">
      <c r="A476" s="73" t="s">
        <v>226</v>
      </c>
      <c r="B476" s="73" t="s">
        <v>332</v>
      </c>
      <c r="C476" s="73" t="s">
        <v>24</v>
      </c>
      <c r="D476" s="73">
        <v>15.0</v>
      </c>
      <c r="E476" s="311">
        <v>45124.0</v>
      </c>
      <c r="G476" s="350" t="s">
        <v>338</v>
      </c>
      <c r="H476" s="333">
        <f>SUMIF(B460:B529,G476,D460:D529)</f>
        <v>55</v>
      </c>
      <c r="I476" s="334">
        <f>SUMIF(C460:C529,G476,D460:D529)</f>
        <v>0</v>
      </c>
      <c r="J476" s="334">
        <f t="shared" si="11"/>
        <v>-55</v>
      </c>
    </row>
    <row r="477">
      <c r="A477" s="73" t="s">
        <v>175</v>
      </c>
      <c r="B477" s="73" t="s">
        <v>79</v>
      </c>
      <c r="C477" s="73" t="s">
        <v>24</v>
      </c>
      <c r="D477" s="73">
        <v>15.0</v>
      </c>
      <c r="E477" s="311">
        <v>45124.0</v>
      </c>
      <c r="G477" s="350" t="s">
        <v>331</v>
      </c>
      <c r="H477" s="333">
        <f>SUMIF(B460:B529,G477,D460:D529)</f>
        <v>95</v>
      </c>
      <c r="I477" s="334">
        <f>SUMIF(C460:C529,G477,D460:D529)</f>
        <v>0</v>
      </c>
      <c r="J477" s="334">
        <f t="shared" si="11"/>
        <v>-95</v>
      </c>
    </row>
    <row r="478">
      <c r="A478" s="73" t="s">
        <v>118</v>
      </c>
      <c r="B478" s="73" t="s">
        <v>79</v>
      </c>
      <c r="C478" s="73" t="s">
        <v>24</v>
      </c>
      <c r="D478" s="73">
        <v>15.0</v>
      </c>
      <c r="E478" s="311">
        <v>45124.0</v>
      </c>
      <c r="G478" s="350" t="s">
        <v>40</v>
      </c>
      <c r="H478" s="341">
        <f>SUMIF(B460:B529,G478,D460:D529)</f>
        <v>95</v>
      </c>
      <c r="I478" s="341">
        <f>SUMIF(C460:C529,G478,D460:D529)</f>
        <v>0</v>
      </c>
      <c r="J478" s="342">
        <f t="shared" si="11"/>
        <v>-95</v>
      </c>
    </row>
    <row r="479">
      <c r="A479" s="73" t="s">
        <v>122</v>
      </c>
      <c r="B479" s="73" t="s">
        <v>52</v>
      </c>
      <c r="C479" s="73" t="s">
        <v>334</v>
      </c>
      <c r="D479" s="73">
        <v>15.0</v>
      </c>
      <c r="E479" s="311">
        <v>45124.0</v>
      </c>
      <c r="G479" s="344" t="s">
        <v>346</v>
      </c>
      <c r="J479" s="345">
        <f>-SUM(J461:J478)</f>
        <v>285</v>
      </c>
    </row>
    <row r="480">
      <c r="A480" s="73" t="s">
        <v>124</v>
      </c>
      <c r="B480" s="73" t="s">
        <v>331</v>
      </c>
      <c r="C480" s="73" t="s">
        <v>334</v>
      </c>
      <c r="D480" s="73">
        <v>15.0</v>
      </c>
      <c r="E480" s="311">
        <v>45124.0</v>
      </c>
    </row>
    <row r="481">
      <c r="A481" s="73" t="s">
        <v>419</v>
      </c>
      <c r="B481" s="73" t="s">
        <v>332</v>
      </c>
      <c r="C481" s="73" t="s">
        <v>24</v>
      </c>
      <c r="D481" s="73">
        <v>15.0</v>
      </c>
      <c r="E481" s="311">
        <v>45124.0</v>
      </c>
    </row>
    <row r="482">
      <c r="A482" s="73" t="s">
        <v>342</v>
      </c>
      <c r="B482" s="73" t="s">
        <v>40</v>
      </c>
      <c r="C482" s="73" t="s">
        <v>334</v>
      </c>
      <c r="D482" s="73">
        <v>15.0</v>
      </c>
      <c r="E482" s="311">
        <v>45124.0</v>
      </c>
    </row>
    <row r="483">
      <c r="A483" s="73" t="s">
        <v>267</v>
      </c>
      <c r="B483" s="73" t="s">
        <v>16</v>
      </c>
      <c r="C483" s="73" t="s">
        <v>334</v>
      </c>
      <c r="D483" s="73">
        <v>15.0</v>
      </c>
      <c r="E483" s="311">
        <v>45124.0</v>
      </c>
    </row>
    <row r="484">
      <c r="A484" s="73" t="s">
        <v>118</v>
      </c>
      <c r="B484" s="73" t="s">
        <v>16</v>
      </c>
      <c r="C484" s="73" t="s">
        <v>334</v>
      </c>
      <c r="D484" s="73">
        <v>15.0</v>
      </c>
      <c r="E484" s="311">
        <v>45133.0</v>
      </c>
    </row>
    <row r="485">
      <c r="A485" s="73" t="s">
        <v>120</v>
      </c>
      <c r="B485" s="73" t="s">
        <v>79</v>
      </c>
      <c r="C485" s="73" t="s">
        <v>334</v>
      </c>
      <c r="D485" s="73">
        <v>15.0</v>
      </c>
      <c r="E485" s="311">
        <v>45133.0</v>
      </c>
    </row>
    <row r="486">
      <c r="A486" s="73" t="s">
        <v>124</v>
      </c>
      <c r="B486" s="73" t="s">
        <v>52</v>
      </c>
      <c r="C486" s="73" t="s">
        <v>334</v>
      </c>
      <c r="D486" s="73">
        <v>15.0</v>
      </c>
      <c r="E486" s="311">
        <v>45133.0</v>
      </c>
    </row>
    <row r="487">
      <c r="A487" s="73" t="s">
        <v>163</v>
      </c>
      <c r="B487" s="73" t="s">
        <v>52</v>
      </c>
      <c r="C487" s="73" t="s">
        <v>334</v>
      </c>
      <c r="D487" s="73">
        <v>15.0</v>
      </c>
      <c r="E487" s="311">
        <v>45133.0</v>
      </c>
    </row>
    <row r="488">
      <c r="A488" s="73" t="s">
        <v>419</v>
      </c>
      <c r="B488" s="73" t="s">
        <v>331</v>
      </c>
      <c r="C488" s="73" t="s">
        <v>334</v>
      </c>
      <c r="D488" s="73">
        <v>15.0</v>
      </c>
      <c r="E488" s="311">
        <v>45133.0</v>
      </c>
    </row>
    <row r="489">
      <c r="A489" s="73" t="s">
        <v>135</v>
      </c>
      <c r="B489" s="73" t="s">
        <v>335</v>
      </c>
      <c r="C489" s="73" t="s">
        <v>334</v>
      </c>
      <c r="D489" s="73">
        <v>5.0</v>
      </c>
      <c r="E489" s="311">
        <v>45133.0</v>
      </c>
    </row>
    <row r="490">
      <c r="A490" s="73" t="s">
        <v>342</v>
      </c>
      <c r="B490" s="73" t="s">
        <v>332</v>
      </c>
      <c r="C490" s="73" t="s">
        <v>334</v>
      </c>
      <c r="D490" s="73">
        <v>15.0</v>
      </c>
      <c r="E490" s="311">
        <v>45133.0</v>
      </c>
    </row>
    <row r="491">
      <c r="A491" s="73" t="s">
        <v>441</v>
      </c>
      <c r="B491" s="73" t="s">
        <v>40</v>
      </c>
      <c r="C491" s="73" t="s">
        <v>334</v>
      </c>
      <c r="D491" s="73">
        <v>15.0</v>
      </c>
      <c r="E491" s="311">
        <v>45133.0</v>
      </c>
    </row>
    <row r="492">
      <c r="A492" s="73" t="s">
        <v>267</v>
      </c>
      <c r="B492" s="73" t="s">
        <v>130</v>
      </c>
      <c r="C492" s="73" t="s">
        <v>334</v>
      </c>
      <c r="D492" s="73">
        <v>15.0</v>
      </c>
      <c r="E492" s="311">
        <v>45133.0</v>
      </c>
    </row>
    <row r="493">
      <c r="A493" s="73" t="s">
        <v>175</v>
      </c>
      <c r="B493" s="73" t="s">
        <v>16</v>
      </c>
      <c r="C493" s="73" t="s">
        <v>24</v>
      </c>
      <c r="D493" s="73">
        <v>15.0</v>
      </c>
      <c r="E493" s="311">
        <v>45133.0</v>
      </c>
    </row>
    <row r="494">
      <c r="A494" s="73" t="s">
        <v>217</v>
      </c>
      <c r="B494" s="73" t="s">
        <v>130</v>
      </c>
      <c r="C494" s="73" t="s">
        <v>24</v>
      </c>
      <c r="D494" s="73">
        <v>15.0</v>
      </c>
      <c r="E494" s="311">
        <v>45133.0</v>
      </c>
    </row>
    <row r="495">
      <c r="A495" s="73" t="s">
        <v>164</v>
      </c>
      <c r="B495" s="73" t="s">
        <v>338</v>
      </c>
      <c r="C495" s="73" t="s">
        <v>24</v>
      </c>
      <c r="D495" s="73">
        <v>15.0</v>
      </c>
      <c r="E495" s="311">
        <v>45133.0</v>
      </c>
    </row>
    <row r="496">
      <c r="A496" s="73" t="s">
        <v>442</v>
      </c>
      <c r="B496" s="73" t="s">
        <v>332</v>
      </c>
      <c r="C496" s="73" t="s">
        <v>24</v>
      </c>
      <c r="D496" s="73">
        <v>15.0</v>
      </c>
      <c r="E496" s="311">
        <v>45131.0</v>
      </c>
    </row>
    <row r="497">
      <c r="A497" s="73" t="s">
        <v>442</v>
      </c>
      <c r="B497" s="73" t="s">
        <v>338</v>
      </c>
      <c r="C497" s="73" t="s">
        <v>24</v>
      </c>
      <c r="D497" s="73">
        <v>15.0</v>
      </c>
      <c r="E497" s="311">
        <v>45131.0</v>
      </c>
    </row>
    <row r="498">
      <c r="A498" s="73" t="s">
        <v>118</v>
      </c>
      <c r="B498" s="73" t="s">
        <v>130</v>
      </c>
      <c r="C498" s="73" t="s">
        <v>334</v>
      </c>
      <c r="D498" s="73">
        <v>15.0</v>
      </c>
      <c r="E498" s="311">
        <v>45140.0</v>
      </c>
    </row>
    <row r="499">
      <c r="A499" s="73" t="s">
        <v>122</v>
      </c>
      <c r="B499" s="73" t="s">
        <v>79</v>
      </c>
      <c r="C499" s="73" t="s">
        <v>334</v>
      </c>
      <c r="D499" s="73">
        <v>15.0</v>
      </c>
      <c r="E499" s="311">
        <v>45140.0</v>
      </c>
    </row>
    <row r="500">
      <c r="A500" s="73" t="s">
        <v>419</v>
      </c>
      <c r="B500" s="73" t="s">
        <v>52</v>
      </c>
      <c r="C500" s="73" t="s">
        <v>334</v>
      </c>
      <c r="D500" s="73">
        <v>15.0</v>
      </c>
      <c r="E500" s="311">
        <v>45140.0</v>
      </c>
    </row>
    <row r="501">
      <c r="A501" s="73" t="s">
        <v>135</v>
      </c>
      <c r="B501" s="73" t="s">
        <v>335</v>
      </c>
      <c r="C501" s="73" t="s">
        <v>334</v>
      </c>
      <c r="D501" s="73">
        <v>15.0</v>
      </c>
      <c r="E501" s="311">
        <v>45140.0</v>
      </c>
    </row>
    <row r="502">
      <c r="A502" s="73" t="s">
        <v>342</v>
      </c>
      <c r="B502" s="73" t="s">
        <v>331</v>
      </c>
      <c r="C502" s="73" t="s">
        <v>334</v>
      </c>
      <c r="D502" s="73">
        <v>15.0</v>
      </c>
      <c r="E502" s="311">
        <v>45140.0</v>
      </c>
    </row>
    <row r="503">
      <c r="A503" s="73" t="s">
        <v>441</v>
      </c>
      <c r="B503" s="73" t="s">
        <v>332</v>
      </c>
      <c r="C503" s="73" t="s">
        <v>24</v>
      </c>
      <c r="D503" s="73">
        <v>15.0</v>
      </c>
      <c r="E503" s="311">
        <v>45140.0</v>
      </c>
    </row>
    <row r="504">
      <c r="A504" s="73" t="s">
        <v>267</v>
      </c>
      <c r="B504" s="73" t="s">
        <v>40</v>
      </c>
      <c r="C504" s="73" t="s">
        <v>334</v>
      </c>
      <c r="D504" s="73">
        <v>15.0</v>
      </c>
      <c r="E504" s="311">
        <v>45140.0</v>
      </c>
    </row>
    <row r="505">
      <c r="A505" s="73" t="s">
        <v>217</v>
      </c>
      <c r="B505" s="73" t="s">
        <v>340</v>
      </c>
      <c r="C505" s="73" t="s">
        <v>335</v>
      </c>
      <c r="D505" s="73">
        <v>15.0</v>
      </c>
      <c r="E505" s="311">
        <v>45140.0</v>
      </c>
    </row>
    <row r="506">
      <c r="A506" s="73" t="s">
        <v>226</v>
      </c>
      <c r="B506" s="73" t="s">
        <v>332</v>
      </c>
      <c r="C506" s="73" t="s">
        <v>335</v>
      </c>
      <c r="D506" s="73">
        <v>15.0</v>
      </c>
      <c r="E506" s="311">
        <v>45140.0</v>
      </c>
    </row>
    <row r="508">
      <c r="A508" s="440" t="s">
        <v>443</v>
      </c>
      <c r="G508" s="440" t="s">
        <v>443</v>
      </c>
    </row>
    <row r="509">
      <c r="A509" s="73" t="s">
        <v>163</v>
      </c>
      <c r="B509" s="73" t="s">
        <v>52</v>
      </c>
      <c r="D509" s="73">
        <v>15.0</v>
      </c>
      <c r="E509" s="311">
        <v>45152.0</v>
      </c>
      <c r="H509" s="332" t="s">
        <v>329</v>
      </c>
      <c r="I509" s="332" t="s">
        <v>155</v>
      </c>
      <c r="J509" s="332" t="s">
        <v>330</v>
      </c>
    </row>
    <row r="510">
      <c r="A510" s="73" t="s">
        <v>175</v>
      </c>
      <c r="B510" s="73" t="s">
        <v>331</v>
      </c>
      <c r="D510" s="73">
        <v>15.0</v>
      </c>
      <c r="E510" s="311">
        <v>45152.0</v>
      </c>
      <c r="G510" s="350" t="s">
        <v>332</v>
      </c>
      <c r="H510" s="333">
        <f>SUMIF(B509:B578,G510,D509:D578)</f>
        <v>30</v>
      </c>
      <c r="I510" s="334">
        <f>SUMIF(C509:C578,G510,D509:D578)</f>
        <v>0</v>
      </c>
      <c r="J510" s="334">
        <f t="shared" ref="J510:J527" si="12">I510-H510</f>
        <v>-30</v>
      </c>
      <c r="K510" s="73" t="s">
        <v>333</v>
      </c>
    </row>
    <row r="511">
      <c r="A511" s="73" t="s">
        <v>159</v>
      </c>
      <c r="B511" s="73" t="s">
        <v>332</v>
      </c>
      <c r="C511" s="73" t="s">
        <v>334</v>
      </c>
      <c r="D511" s="73">
        <v>5.0</v>
      </c>
      <c r="E511" s="311">
        <v>45152.0</v>
      </c>
      <c r="G511" s="73" t="s">
        <v>335</v>
      </c>
      <c r="H511" s="335">
        <f>SUMIF(B509:B578,G511,D509:D578)</f>
        <v>0</v>
      </c>
      <c r="I511" s="334">
        <f>SUMIF(C509:C578,G511,D509:D578)</f>
        <v>5</v>
      </c>
      <c r="J511" s="334">
        <f t="shared" si="12"/>
        <v>5</v>
      </c>
      <c r="K511" s="73" t="s">
        <v>333</v>
      </c>
    </row>
    <row r="512">
      <c r="A512" s="73" t="s">
        <v>159</v>
      </c>
      <c r="B512" s="73" t="s">
        <v>332</v>
      </c>
      <c r="C512" s="73" t="s">
        <v>334</v>
      </c>
      <c r="D512" s="73">
        <v>5.0</v>
      </c>
      <c r="E512" s="311">
        <v>45152.0</v>
      </c>
      <c r="G512" s="322" t="s">
        <v>336</v>
      </c>
      <c r="H512" s="333">
        <f>SUMIF(B509:B578,G512,D509:D578)</f>
        <v>5</v>
      </c>
      <c r="I512" s="334">
        <f>SUMIF(C509:C578,G512,D509:D578)</f>
        <v>0</v>
      </c>
      <c r="J512" s="334">
        <f t="shared" si="12"/>
        <v>-5</v>
      </c>
    </row>
    <row r="513">
      <c r="A513" s="73" t="s">
        <v>159</v>
      </c>
      <c r="B513" s="73" t="s">
        <v>336</v>
      </c>
      <c r="C513" s="73" t="s">
        <v>334</v>
      </c>
      <c r="D513" s="73">
        <v>5.0</v>
      </c>
      <c r="E513" s="311">
        <v>45152.0</v>
      </c>
      <c r="G513" s="73" t="s">
        <v>337</v>
      </c>
      <c r="H513" s="335">
        <f>SUMIF(B509:B578,G513,D509:D578)</f>
        <v>0</v>
      </c>
      <c r="I513" s="334">
        <f>SUMIF(C509:C578,G513,D509:D578)</f>
        <v>0</v>
      </c>
      <c r="J513" s="334">
        <f t="shared" si="12"/>
        <v>0</v>
      </c>
      <c r="K513" s="73" t="s">
        <v>333</v>
      </c>
    </row>
    <row r="514">
      <c r="A514" s="73" t="s">
        <v>159</v>
      </c>
      <c r="B514" s="73" t="s">
        <v>338</v>
      </c>
      <c r="C514" s="73" t="s">
        <v>95</v>
      </c>
      <c r="D514" s="73">
        <v>5.0</v>
      </c>
      <c r="E514" s="311">
        <v>45152.0</v>
      </c>
      <c r="G514" s="322" t="s">
        <v>130</v>
      </c>
      <c r="H514" s="333">
        <f>SUMIF(B509:B578,G514,D509:D578)</f>
        <v>15</v>
      </c>
      <c r="I514" s="334">
        <f>SUMIF(C509:C578,G514,D509:D578)</f>
        <v>0</v>
      </c>
      <c r="J514" s="334">
        <f t="shared" si="12"/>
        <v>-15</v>
      </c>
    </row>
    <row r="515">
      <c r="A515" s="73" t="s">
        <v>159</v>
      </c>
      <c r="B515" s="73" t="s">
        <v>331</v>
      </c>
      <c r="C515" s="73" t="s">
        <v>95</v>
      </c>
      <c r="D515" s="73">
        <v>5.0</v>
      </c>
      <c r="E515" s="311">
        <v>45152.0</v>
      </c>
      <c r="G515" s="73" t="s">
        <v>52</v>
      </c>
      <c r="H515" s="333">
        <f>SUMIF(B509:B578,G515,D509:D578)</f>
        <v>35</v>
      </c>
      <c r="I515" s="334">
        <f>SUMIF(C509:C578,G515,D509:D578)</f>
        <v>0</v>
      </c>
      <c r="J515" s="334">
        <f t="shared" si="12"/>
        <v>-35</v>
      </c>
      <c r="K515" s="73" t="s">
        <v>56</v>
      </c>
    </row>
    <row r="516">
      <c r="A516" s="73" t="s">
        <v>159</v>
      </c>
      <c r="B516" s="73" t="s">
        <v>40</v>
      </c>
      <c r="C516" s="73" t="s">
        <v>335</v>
      </c>
      <c r="D516" s="73">
        <v>5.0</v>
      </c>
      <c r="E516" s="311">
        <v>45152.0</v>
      </c>
      <c r="G516" s="322" t="s">
        <v>16</v>
      </c>
      <c r="H516" s="333">
        <f>SUMIF(B509:B578,G516,D509:D578)</f>
        <v>0</v>
      </c>
      <c r="I516" s="334">
        <f>SUMIF(C509:C578,G516,D509:D578)</f>
        <v>0</v>
      </c>
      <c r="J516" s="334">
        <f t="shared" si="12"/>
        <v>0</v>
      </c>
    </row>
    <row r="517">
      <c r="A517" s="73" t="s">
        <v>159</v>
      </c>
      <c r="B517" s="73" t="s">
        <v>130</v>
      </c>
      <c r="C517" s="73" t="s">
        <v>339</v>
      </c>
      <c r="D517" s="73">
        <v>5.0</v>
      </c>
      <c r="E517" s="311">
        <v>45152.0</v>
      </c>
      <c r="G517" s="73" t="s">
        <v>334</v>
      </c>
      <c r="H517" s="333">
        <f>SUMIF(B509:B578,G517,D509:D578)</f>
        <v>0</v>
      </c>
      <c r="I517" s="334">
        <f>SUMIF(C509:C578,G517,D509:D578)</f>
        <v>35</v>
      </c>
      <c r="J517" s="334">
        <f t="shared" si="12"/>
        <v>35</v>
      </c>
      <c r="K517" s="73" t="s">
        <v>333</v>
      </c>
    </row>
    <row r="518">
      <c r="A518" s="73" t="s">
        <v>159</v>
      </c>
      <c r="B518" s="73" t="s">
        <v>332</v>
      </c>
      <c r="C518" s="73" t="s">
        <v>334</v>
      </c>
      <c r="D518" s="73">
        <v>5.0</v>
      </c>
      <c r="E518" s="311">
        <v>45152.0</v>
      </c>
      <c r="G518" s="322" t="s">
        <v>79</v>
      </c>
      <c r="H518" s="333">
        <f>SUMIF(B509:B578,G518,D509:D578)</f>
        <v>15</v>
      </c>
      <c r="I518" s="334">
        <f>SUMIF(C509:C578,G518,D509:D578)</f>
        <v>0</v>
      </c>
      <c r="J518" s="334">
        <f t="shared" si="12"/>
        <v>-15</v>
      </c>
    </row>
    <row r="519">
      <c r="A519" s="73" t="s">
        <v>159</v>
      </c>
      <c r="B519" s="73" t="s">
        <v>130</v>
      </c>
      <c r="C519" s="73" t="s">
        <v>334</v>
      </c>
      <c r="D519" s="73">
        <v>5.0</v>
      </c>
      <c r="E519" s="311">
        <v>45152.0</v>
      </c>
      <c r="G519" s="73" t="s">
        <v>339</v>
      </c>
      <c r="H519" s="333">
        <f>SUMIF(B509:B578,G519,D509:D578)</f>
        <v>0</v>
      </c>
      <c r="I519" s="334">
        <f>SUMIF(C509:C578,G519,D509:D578)</f>
        <v>5</v>
      </c>
      <c r="J519" s="334">
        <f t="shared" si="12"/>
        <v>5</v>
      </c>
      <c r="K519" s="73" t="s">
        <v>333</v>
      </c>
    </row>
    <row r="520">
      <c r="A520" s="73" t="s">
        <v>159</v>
      </c>
      <c r="B520" s="73" t="s">
        <v>52</v>
      </c>
      <c r="C520" s="73" t="s">
        <v>334</v>
      </c>
      <c r="D520" s="73">
        <v>5.0</v>
      </c>
      <c r="E520" s="311">
        <v>45152.0</v>
      </c>
      <c r="G520" s="322" t="s">
        <v>30</v>
      </c>
      <c r="H520" s="333">
        <f>SUMIF(B509:B578,G520,D509:D578)</f>
        <v>0</v>
      </c>
      <c r="I520" s="334">
        <f>SUMIF(C509:C578,G520,D509:D578)</f>
        <v>0</v>
      </c>
      <c r="J520" s="334">
        <f t="shared" si="12"/>
        <v>0</v>
      </c>
    </row>
    <row r="521">
      <c r="A521" s="73" t="s">
        <v>159</v>
      </c>
      <c r="B521" s="73" t="s">
        <v>130</v>
      </c>
      <c r="C521" s="73" t="s">
        <v>334</v>
      </c>
      <c r="D521" s="73">
        <v>5.0</v>
      </c>
      <c r="E521" s="311">
        <v>45152.0</v>
      </c>
      <c r="G521" s="73" t="s">
        <v>340</v>
      </c>
      <c r="H521" s="333">
        <f>SUMIF(B509:B578,G521,D509:D578)</f>
        <v>0</v>
      </c>
      <c r="I521" s="334">
        <f>SUMIF(C509:C578,G521,D509:D578)</f>
        <v>5</v>
      </c>
      <c r="J521" s="334">
        <f t="shared" si="12"/>
        <v>5</v>
      </c>
      <c r="K521" s="73" t="s">
        <v>333</v>
      </c>
    </row>
    <row r="522">
      <c r="A522" s="73" t="s">
        <v>159</v>
      </c>
      <c r="B522" s="73" t="s">
        <v>338</v>
      </c>
      <c r="C522" s="73" t="s">
        <v>340</v>
      </c>
      <c r="D522" s="73">
        <v>5.0</v>
      </c>
      <c r="E522" s="311">
        <v>45152.0</v>
      </c>
      <c r="G522" s="322" t="s">
        <v>256</v>
      </c>
      <c r="H522" s="333">
        <f>SUMIF(B509:B578,G522,D509:D578)</f>
        <v>0</v>
      </c>
      <c r="I522" s="334">
        <f>SUMIF(C509:C578,G522,D509:D578)</f>
        <v>0</v>
      </c>
      <c r="J522" s="334">
        <f t="shared" si="12"/>
        <v>0</v>
      </c>
    </row>
    <row r="523">
      <c r="A523" s="73" t="s">
        <v>118</v>
      </c>
      <c r="B523" s="73" t="s">
        <v>40</v>
      </c>
      <c r="D523" s="73">
        <v>15.0</v>
      </c>
      <c r="E523" s="311">
        <v>45152.0</v>
      </c>
      <c r="G523" s="73" t="s">
        <v>341</v>
      </c>
      <c r="H523" s="333">
        <f>SUMIF(B509:B578,G523,D509:D578)</f>
        <v>0</v>
      </c>
      <c r="I523" s="334">
        <f>SUMIF(C509:C578,G523,D509:D578)</f>
        <v>0</v>
      </c>
      <c r="J523" s="334">
        <f t="shared" si="12"/>
        <v>0</v>
      </c>
      <c r="K523" s="73" t="s">
        <v>333</v>
      </c>
    </row>
    <row r="524">
      <c r="A524" s="73" t="s">
        <v>124</v>
      </c>
      <c r="B524" s="73" t="s">
        <v>79</v>
      </c>
      <c r="D524" s="73">
        <v>15.0</v>
      </c>
      <c r="E524" s="311">
        <v>45152.0</v>
      </c>
      <c r="G524" s="322" t="s">
        <v>95</v>
      </c>
      <c r="H524" s="333">
        <f>SUMIF(B509:B578,G524,D509:D578)</f>
        <v>0</v>
      </c>
      <c r="I524" s="73">
        <v>45.0</v>
      </c>
      <c r="J524" s="334">
        <f t="shared" si="12"/>
        <v>45</v>
      </c>
    </row>
    <row r="525">
      <c r="A525" s="73" t="s">
        <v>342</v>
      </c>
      <c r="B525" s="73" t="s">
        <v>52</v>
      </c>
      <c r="D525" s="73">
        <v>15.0</v>
      </c>
      <c r="E525" s="311">
        <v>45152.0</v>
      </c>
      <c r="G525" s="73" t="s">
        <v>338</v>
      </c>
      <c r="H525" s="333">
        <f>SUMIF(B509:B578,G525,D509:D578)</f>
        <v>10</v>
      </c>
      <c r="I525" s="334">
        <f>SUMIF(C509:C578,G525,D509:D578)</f>
        <v>0</v>
      </c>
      <c r="J525" s="334">
        <f t="shared" si="12"/>
        <v>-10</v>
      </c>
      <c r="K525" s="73" t="s">
        <v>333</v>
      </c>
    </row>
    <row r="526">
      <c r="A526" s="73" t="s">
        <v>343</v>
      </c>
      <c r="B526" s="73" t="s">
        <v>331</v>
      </c>
      <c r="D526" s="73">
        <v>15.0</v>
      </c>
      <c r="E526" s="311">
        <v>45152.0</v>
      </c>
      <c r="G526" s="73" t="s">
        <v>331</v>
      </c>
      <c r="H526" s="333">
        <f>SUMIF(B509:B578,G526,D509:D578)</f>
        <v>35</v>
      </c>
      <c r="I526" s="334">
        <f>SUMIF(C509:C578,G526,D509:D578)</f>
        <v>0</v>
      </c>
      <c r="J526" s="334">
        <f t="shared" si="12"/>
        <v>-35</v>
      </c>
      <c r="K526" s="73" t="s">
        <v>333</v>
      </c>
    </row>
    <row r="527">
      <c r="A527" s="73" t="s">
        <v>267</v>
      </c>
      <c r="B527" s="73" t="s">
        <v>332</v>
      </c>
      <c r="D527" s="73">
        <v>15.0</v>
      </c>
      <c r="E527" s="311">
        <v>45152.0</v>
      </c>
      <c r="G527" s="322" t="s">
        <v>40</v>
      </c>
      <c r="H527" s="341">
        <f>SUMIF(B509:B578,G527,D509:D578)</f>
        <v>20</v>
      </c>
      <c r="I527" s="341">
        <f>SUMIF(C509:C578,G527,D509:D578)</f>
        <v>0</v>
      </c>
      <c r="J527" s="342">
        <f t="shared" si="12"/>
        <v>-20</v>
      </c>
    </row>
    <row r="528">
      <c r="A528" s="73" t="s">
        <v>444</v>
      </c>
      <c r="B528" s="73" t="s">
        <v>56</v>
      </c>
      <c r="C528" s="73" t="s">
        <v>445</v>
      </c>
      <c r="D528" s="73">
        <v>35.0</v>
      </c>
      <c r="E528" s="73" t="s">
        <v>345</v>
      </c>
      <c r="G528" s="344" t="s">
        <v>346</v>
      </c>
      <c r="J528" s="345">
        <f>-SUM(J510:J527)</f>
        <v>70</v>
      </c>
    </row>
    <row r="530">
      <c r="A530" s="441" t="s">
        <v>402</v>
      </c>
      <c r="G530" s="441" t="s">
        <v>402</v>
      </c>
    </row>
    <row r="531">
      <c r="A531" s="348" t="s">
        <v>17</v>
      </c>
      <c r="B531" s="349" t="s">
        <v>347</v>
      </c>
      <c r="C531" s="349" t="s">
        <v>348</v>
      </c>
      <c r="D531" s="349" t="s">
        <v>349</v>
      </c>
      <c r="E531" s="349" t="s">
        <v>350</v>
      </c>
      <c r="H531" s="332" t="s">
        <v>329</v>
      </c>
      <c r="I531" s="332" t="s">
        <v>155</v>
      </c>
      <c r="J531" s="332" t="s">
        <v>330</v>
      </c>
    </row>
    <row r="532">
      <c r="G532" s="350" t="s">
        <v>95</v>
      </c>
      <c r="H532" s="333">
        <f>SUMIF(B531:B600,G532,D531:D600)</f>
        <v>0</v>
      </c>
      <c r="I532" s="334">
        <f>SUMIF(C531:C600,G532,D531:D600)</f>
        <v>0</v>
      </c>
      <c r="J532" s="334">
        <f t="shared" ref="J532:J549" si="13">I532-H532</f>
        <v>0</v>
      </c>
    </row>
    <row r="533">
      <c r="G533" s="350" t="s">
        <v>30</v>
      </c>
      <c r="H533" s="351">
        <f>SUMIF(B531:B600,G533,D531:D600)</f>
        <v>0</v>
      </c>
      <c r="I533" s="334">
        <f>SUMIF(C531:C600,G533,D531:D600)</f>
        <v>0</v>
      </c>
      <c r="J533" s="334">
        <f t="shared" si="13"/>
        <v>0</v>
      </c>
    </row>
    <row r="534">
      <c r="G534" s="350" t="s">
        <v>99</v>
      </c>
      <c r="H534" s="333">
        <f>SUMIF(B531:B600,G534,D531:D600)</f>
        <v>0</v>
      </c>
      <c r="I534" s="334">
        <f>SUMIF(C531:C600,G534,D531:D600)</f>
        <v>0</v>
      </c>
      <c r="J534" s="334">
        <f t="shared" si="13"/>
        <v>0</v>
      </c>
    </row>
    <row r="535">
      <c r="G535" s="350" t="s">
        <v>53</v>
      </c>
      <c r="H535" s="335">
        <f>SUMIF(B531:B600,G535,D531:D600)</f>
        <v>0</v>
      </c>
      <c r="I535" s="334">
        <f>SUMIF(C531:C600,G535,D531:D600)</f>
        <v>0</v>
      </c>
      <c r="J535" s="334">
        <f t="shared" si="13"/>
        <v>0</v>
      </c>
    </row>
    <row r="536">
      <c r="G536" s="350" t="s">
        <v>130</v>
      </c>
      <c r="H536" s="354">
        <f>SUMIF(B531:B600,G536,D531:D600)</f>
        <v>0</v>
      </c>
      <c r="I536" s="334">
        <f>SUMIF(C531:C600,G536,D531:D600)</f>
        <v>0</v>
      </c>
      <c r="J536" s="334">
        <f t="shared" si="13"/>
        <v>0</v>
      </c>
    </row>
    <row r="537">
      <c r="G537" s="350" t="s">
        <v>25</v>
      </c>
      <c r="H537" s="333">
        <f>SUMIF(B531:B600,G537,D531:D600)</f>
        <v>0</v>
      </c>
      <c r="I537" s="334">
        <f>SUMIF(C531:C600,G537,D531:D600)</f>
        <v>0</v>
      </c>
      <c r="J537" s="334">
        <f t="shared" si="13"/>
        <v>0</v>
      </c>
    </row>
    <row r="538">
      <c r="G538" s="350" t="s">
        <v>317</v>
      </c>
      <c r="H538" s="333">
        <f>SUMIF(B531:B600,G538,D531:D600)</f>
        <v>0</v>
      </c>
      <c r="I538" s="334">
        <f>SUMIF(C531:C600,G538,D531:D600)</f>
        <v>0</v>
      </c>
      <c r="J538" s="334">
        <f t="shared" si="13"/>
        <v>0</v>
      </c>
    </row>
    <row r="539">
      <c r="G539" s="350" t="s">
        <v>15</v>
      </c>
      <c r="H539" s="333">
        <f>SUMIF(B531:B600,G539,D531:D600)</f>
        <v>0</v>
      </c>
      <c r="I539" s="334">
        <f>SUMIF(C531:C600,G539,D531:D600)</f>
        <v>0</v>
      </c>
      <c r="J539" s="334">
        <f t="shared" si="13"/>
        <v>0</v>
      </c>
    </row>
    <row r="540">
      <c r="G540" s="350" t="s">
        <v>47</v>
      </c>
      <c r="H540" s="333">
        <f>SUMIF(B531:B600,G540,D531:D600)</f>
        <v>0</v>
      </c>
      <c r="I540" s="334">
        <f>SUMIF(C531:C600,G540,D531:D600)</f>
        <v>0</v>
      </c>
      <c r="J540" s="334">
        <f t="shared" si="13"/>
        <v>0</v>
      </c>
    </row>
    <row r="541">
      <c r="G541" s="350" t="s">
        <v>144</v>
      </c>
      <c r="H541" s="333">
        <f>SUMIF(B531:B600,G541,D531:D600)</f>
        <v>0</v>
      </c>
      <c r="I541" s="334">
        <f>SUMIF(C531:C600,G541,D531:D600)</f>
        <v>0</v>
      </c>
      <c r="J541" s="334">
        <f t="shared" si="13"/>
        <v>0</v>
      </c>
    </row>
    <row r="542">
      <c r="G542" s="350" t="s">
        <v>79</v>
      </c>
      <c r="H542" s="333">
        <f>SUMIF(B531:B600,G542,D531:D600)</f>
        <v>0</v>
      </c>
      <c r="I542" s="334">
        <f>SUMIF(C531:C600,G542,D531:D600)</f>
        <v>0</v>
      </c>
      <c r="J542" s="334">
        <f t="shared" si="13"/>
        <v>0</v>
      </c>
    </row>
    <row r="543">
      <c r="G543" s="350" t="s">
        <v>27</v>
      </c>
      <c r="H543" s="333">
        <f>SUMIF(B531:B600,G543,D531:D600)</f>
        <v>0</v>
      </c>
      <c r="I543" s="334">
        <f>SUMIF(C531:C600,G543,D531:D600)</f>
        <v>0</v>
      </c>
      <c r="J543" s="334">
        <f t="shared" si="13"/>
        <v>0</v>
      </c>
    </row>
    <row r="544">
      <c r="G544" s="350" t="s">
        <v>77</v>
      </c>
      <c r="H544" s="333">
        <f>SUMIF(B531:B600,G544,D531:D600)</f>
        <v>0</v>
      </c>
      <c r="I544" s="334">
        <f>SUMIF(C531:C600,G544,D531:D600)</f>
        <v>0</v>
      </c>
      <c r="J544" s="334">
        <f t="shared" si="13"/>
        <v>0</v>
      </c>
    </row>
    <row r="545">
      <c r="G545" s="350" t="s">
        <v>256</v>
      </c>
      <c r="H545" s="333">
        <f>SUMIF(B531:B600,G545,D531:D600)</f>
        <v>0</v>
      </c>
      <c r="I545" s="334">
        <f>SUMIF(C531:C600,G545,D531:D600)</f>
        <v>0</v>
      </c>
      <c r="J545" s="334">
        <f t="shared" si="13"/>
        <v>0</v>
      </c>
    </row>
    <row r="546">
      <c r="G546" s="350" t="s">
        <v>33</v>
      </c>
      <c r="H546" s="333">
        <f>SUMIF(B531:B600,G546,D531:D600)</f>
        <v>0</v>
      </c>
      <c r="I546" s="334">
        <f>SUMIF(C531:C600,G546,D531:D600)</f>
        <v>0</v>
      </c>
      <c r="J546" s="334">
        <f t="shared" si="13"/>
        <v>0</v>
      </c>
    </row>
    <row r="547">
      <c r="G547" s="350" t="s">
        <v>40</v>
      </c>
      <c r="H547" s="333">
        <f>SUMIF(B531:B600,G547,D531:D600)</f>
        <v>0</v>
      </c>
      <c r="I547" s="334">
        <f>SUMIF(C531:C600,G547,D531:D600)</f>
        <v>0</v>
      </c>
      <c r="J547" s="334">
        <f t="shared" si="13"/>
        <v>0</v>
      </c>
    </row>
    <row r="548">
      <c r="G548" s="350" t="s">
        <v>52</v>
      </c>
      <c r="H548" s="333">
        <f>SUMIF(B531:B600,G548,D531:D600)</f>
        <v>0</v>
      </c>
      <c r="I548" s="334">
        <f>SUMIF(C531:C600,G548,D531:D600)</f>
        <v>0</v>
      </c>
      <c r="J548" s="334">
        <f t="shared" si="13"/>
        <v>0</v>
      </c>
    </row>
    <row r="549">
      <c r="G549" s="350" t="s">
        <v>35</v>
      </c>
      <c r="H549" s="341">
        <f>SUMIF(B531:B600,G549,D531:D600)</f>
        <v>0</v>
      </c>
      <c r="I549" s="341">
        <f>SUMIF(C531:C600,G549,D531:D600)</f>
        <v>0</v>
      </c>
      <c r="J549" s="342">
        <f t="shared" si="13"/>
        <v>0</v>
      </c>
    </row>
    <row r="550">
      <c r="G550" s="344" t="s">
        <v>346</v>
      </c>
      <c r="J550" s="345">
        <f>-SUM(J532:J549)</f>
        <v>0</v>
      </c>
    </row>
  </sheetData>
  <mergeCells count="38">
    <mergeCell ref="A3:E3"/>
    <mergeCell ref="G3:J3"/>
    <mergeCell ref="A24:E24"/>
    <mergeCell ref="G24:J24"/>
    <mergeCell ref="G44:I44"/>
    <mergeCell ref="G75:J75"/>
    <mergeCell ref="G95:I95"/>
    <mergeCell ref="A75:E75"/>
    <mergeCell ref="A127:E127"/>
    <mergeCell ref="G127:J127"/>
    <mergeCell ref="G147:I147"/>
    <mergeCell ref="A168:E168"/>
    <mergeCell ref="G168:J168"/>
    <mergeCell ref="G188:I188"/>
    <mergeCell ref="A196:E196"/>
    <mergeCell ref="G196:J196"/>
    <mergeCell ref="G216:I216"/>
    <mergeCell ref="A238:E238"/>
    <mergeCell ref="G238:J238"/>
    <mergeCell ref="G258:I258"/>
    <mergeCell ref="A284:E284"/>
    <mergeCell ref="G284:J284"/>
    <mergeCell ref="G304:I304"/>
    <mergeCell ref="A330:E330"/>
    <mergeCell ref="G330:J330"/>
    <mergeCell ref="G350:I350"/>
    <mergeCell ref="G403:J403"/>
    <mergeCell ref="G423:I423"/>
    <mergeCell ref="A530:E530"/>
    <mergeCell ref="G530:J530"/>
    <mergeCell ref="G550:I550"/>
    <mergeCell ref="A403:E403"/>
    <mergeCell ref="A459:E459"/>
    <mergeCell ref="G459:J459"/>
    <mergeCell ref="G479:I479"/>
    <mergeCell ref="A508:E508"/>
    <mergeCell ref="G508:J508"/>
    <mergeCell ref="G528:I528"/>
  </mergeCells>
  <conditionalFormatting sqref="J4:J22">
    <cfRule type="cellIs" dxfId="9" priority="1" operator="greaterThan">
      <formula>0</formula>
    </cfRule>
  </conditionalFormatting>
  <conditionalFormatting sqref="J4:J22">
    <cfRule type="cellIs" dxfId="8" priority="2" operator="lessThan">
      <formula>0</formula>
    </cfRule>
  </conditionalFormatting>
  <conditionalFormatting sqref="J25:J43 J76:J94 J128:J147 J169:J188 J197:J216 J239:J258 J285:J304 J331:J351 J404:J423 J460:J479 J509:J528 J531:J550">
    <cfRule type="cellIs" dxfId="7" priority="3" operator="greaterThan">
      <formula>0</formula>
    </cfRule>
  </conditionalFormatting>
  <conditionalFormatting sqref="J25:J43 J76:J94 J128:J147 J169:J188 J197:J216 J239:J258 J285:J304 J331:J351 J404:J423 J460:J479 J509:J528 J531:J550">
    <cfRule type="cellIs" dxfId="8" priority="4" operator="lessThan">
      <formula>0</formula>
    </cfRule>
  </conditionalFormatting>
  <drawing r:id="rId1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5"/>
    <col customWidth="1" min="2" max="9" width="14.0"/>
  </cols>
  <sheetData>
    <row r="1">
      <c r="A1" s="226" t="s">
        <v>17</v>
      </c>
      <c r="B1" s="227"/>
      <c r="C1" s="227" t="s">
        <v>91</v>
      </c>
      <c r="D1" s="227"/>
      <c r="E1" s="227" t="s">
        <v>91</v>
      </c>
      <c r="F1" s="227"/>
      <c r="G1" s="227" t="s">
        <v>91</v>
      </c>
      <c r="I1" s="73" t="s">
        <v>446</v>
      </c>
      <c r="J1" s="232" t="s">
        <v>447</v>
      </c>
      <c r="N1" s="73"/>
      <c r="P1" s="237"/>
      <c r="Q1" s="237"/>
      <c r="R1" s="237"/>
      <c r="S1" s="237"/>
      <c r="T1" s="237"/>
      <c r="U1" s="237"/>
      <c r="V1" s="237"/>
      <c r="W1" s="237"/>
      <c r="X1" s="237"/>
    </row>
    <row r="2">
      <c r="A2" s="227" t="s">
        <v>28</v>
      </c>
      <c r="B2" s="433"/>
      <c r="C2" s="227"/>
      <c r="F2" s="227"/>
      <c r="G2" s="227"/>
      <c r="I2" s="232" t="s">
        <v>338</v>
      </c>
      <c r="J2" s="73" t="s">
        <v>448</v>
      </c>
      <c r="M2" s="232"/>
      <c r="N2" s="442"/>
      <c r="O2" s="232"/>
      <c r="P2" s="237"/>
      <c r="Q2" s="237"/>
      <c r="R2" s="237"/>
      <c r="S2" s="237"/>
      <c r="T2" s="237"/>
      <c r="U2" s="237"/>
      <c r="V2" s="237"/>
      <c r="W2" s="237"/>
      <c r="X2" s="237"/>
      <c r="Y2" s="237"/>
      <c r="Z2" s="237"/>
    </row>
    <row r="3">
      <c r="A3" s="278" t="s">
        <v>118</v>
      </c>
      <c r="C3" s="278"/>
      <c r="E3" s="412"/>
      <c r="F3" s="278"/>
      <c r="G3" s="278"/>
      <c r="I3" s="232" t="s">
        <v>336</v>
      </c>
      <c r="J3" s="73">
        <v>3.0</v>
      </c>
      <c r="M3" s="232"/>
      <c r="N3" s="232"/>
      <c r="O3" s="232"/>
      <c r="P3" s="237"/>
      <c r="Q3" s="237"/>
      <c r="R3" s="237"/>
      <c r="S3" s="237"/>
      <c r="T3" s="237"/>
      <c r="U3" s="237"/>
      <c r="V3" s="237"/>
      <c r="W3" s="237"/>
      <c r="X3" s="237"/>
      <c r="Y3" s="237"/>
      <c r="Z3" s="237"/>
    </row>
    <row r="4">
      <c r="A4" s="278" t="s">
        <v>120</v>
      </c>
      <c r="B4" s="278"/>
      <c r="C4" s="278"/>
      <c r="E4" s="412"/>
      <c r="G4" s="278"/>
      <c r="I4" s="232" t="s">
        <v>256</v>
      </c>
      <c r="J4" s="73">
        <v>0.0</v>
      </c>
      <c r="M4" s="232"/>
      <c r="N4" s="442"/>
      <c r="O4" s="232"/>
      <c r="P4" s="442"/>
      <c r="Q4" s="237"/>
      <c r="R4" s="237"/>
      <c r="S4" s="237"/>
      <c r="T4" s="237"/>
      <c r="U4" s="237"/>
      <c r="V4" s="237"/>
      <c r="W4" s="237"/>
      <c r="X4" s="237"/>
      <c r="Y4" s="237"/>
      <c r="Z4" s="237"/>
    </row>
    <row r="5">
      <c r="A5" s="278" t="s">
        <v>122</v>
      </c>
      <c r="C5" s="278"/>
      <c r="D5" s="412"/>
      <c r="E5" s="412"/>
      <c r="G5" s="278"/>
      <c r="I5" s="73" t="s">
        <v>52</v>
      </c>
      <c r="J5" s="73" t="s">
        <v>448</v>
      </c>
      <c r="M5" s="232"/>
      <c r="N5" s="442"/>
      <c r="O5" s="232"/>
      <c r="P5" s="442"/>
      <c r="Q5" s="237"/>
      <c r="R5" s="237"/>
      <c r="S5" s="237"/>
      <c r="T5" s="237"/>
      <c r="U5" s="237"/>
      <c r="V5" s="237"/>
      <c r="W5" s="237"/>
      <c r="X5" s="237"/>
      <c r="Y5" s="237"/>
      <c r="Z5" s="237"/>
    </row>
    <row r="6">
      <c r="A6" s="227" t="s">
        <v>124</v>
      </c>
      <c r="C6" s="278"/>
      <c r="E6" s="412"/>
      <c r="F6" s="433"/>
      <c r="G6" s="227"/>
      <c r="I6" s="232" t="s">
        <v>130</v>
      </c>
      <c r="J6" s="73" t="s">
        <v>448</v>
      </c>
      <c r="M6" s="232"/>
      <c r="N6" s="232"/>
      <c r="O6" s="237"/>
      <c r="P6" s="237"/>
      <c r="Q6" s="237"/>
      <c r="R6" s="237"/>
      <c r="S6" s="237"/>
      <c r="T6" s="237"/>
      <c r="U6" s="237"/>
      <c r="V6" s="237"/>
      <c r="W6" s="237"/>
      <c r="X6" s="237"/>
      <c r="Y6" s="237"/>
      <c r="Z6" s="237"/>
    </row>
    <row r="7">
      <c r="A7" s="278" t="s">
        <v>419</v>
      </c>
      <c r="B7" s="433"/>
      <c r="C7" s="278"/>
      <c r="E7" s="412"/>
      <c r="G7" s="278"/>
      <c r="I7" s="232" t="s">
        <v>16</v>
      </c>
      <c r="J7" s="73" t="s">
        <v>448</v>
      </c>
      <c r="M7" s="232"/>
      <c r="N7" s="442"/>
      <c r="O7" s="232"/>
      <c r="P7" s="237"/>
      <c r="Q7" s="237"/>
      <c r="R7" s="237"/>
      <c r="S7" s="237"/>
      <c r="T7" s="237"/>
      <c r="U7" s="237"/>
      <c r="V7" s="237"/>
      <c r="W7" s="237"/>
      <c r="X7" s="237"/>
      <c r="Y7" s="237"/>
      <c r="Z7" s="237"/>
    </row>
    <row r="8">
      <c r="A8" s="278" t="s">
        <v>135</v>
      </c>
      <c r="C8" s="278"/>
      <c r="E8" s="412"/>
      <c r="F8" s="433"/>
      <c r="G8" s="278"/>
      <c r="I8" s="73" t="s">
        <v>341</v>
      </c>
      <c r="J8" s="232">
        <v>1.0</v>
      </c>
      <c r="M8" s="232"/>
      <c r="N8" s="232"/>
      <c r="O8" s="237"/>
      <c r="P8" s="237"/>
      <c r="Q8" s="237"/>
      <c r="R8" s="237"/>
      <c r="S8" s="237"/>
      <c r="T8" s="237"/>
      <c r="U8" s="237"/>
      <c r="V8" s="237"/>
      <c r="W8" s="237"/>
      <c r="X8" s="237"/>
      <c r="Y8" s="237"/>
      <c r="Z8" s="237"/>
    </row>
    <row r="9">
      <c r="A9" s="278" t="s">
        <v>427</v>
      </c>
      <c r="B9" s="433"/>
      <c r="E9" s="412"/>
      <c r="F9" s="433"/>
      <c r="G9" s="278"/>
      <c r="I9" s="73" t="s">
        <v>332</v>
      </c>
      <c r="J9" s="232" t="s">
        <v>448</v>
      </c>
      <c r="M9" s="232"/>
      <c r="N9" s="232"/>
      <c r="O9" s="237"/>
      <c r="P9" s="237"/>
      <c r="Q9" s="237"/>
      <c r="R9" s="237"/>
      <c r="S9" s="237"/>
      <c r="T9" s="237"/>
      <c r="U9" s="237"/>
      <c r="V9" s="237"/>
      <c r="W9" s="237"/>
      <c r="X9" s="237"/>
      <c r="Y9" s="237"/>
      <c r="Z9" s="237"/>
    </row>
    <row r="10">
      <c r="A10" s="278" t="s">
        <v>343</v>
      </c>
      <c r="B10" s="433"/>
      <c r="E10" s="412"/>
      <c r="F10" s="433"/>
      <c r="G10" s="278"/>
      <c r="I10" s="73" t="s">
        <v>40</v>
      </c>
      <c r="J10" s="232">
        <v>2.0</v>
      </c>
      <c r="M10" s="232"/>
      <c r="N10" s="232"/>
      <c r="O10" s="232"/>
      <c r="P10" s="237"/>
      <c r="Q10" s="237"/>
      <c r="R10" s="237"/>
      <c r="S10" s="237"/>
      <c r="T10" s="237"/>
      <c r="U10" s="237"/>
      <c r="V10" s="237"/>
      <c r="W10" s="237"/>
      <c r="X10" s="237"/>
      <c r="Y10" s="237"/>
      <c r="Z10" s="237"/>
    </row>
    <row r="11">
      <c r="A11" s="278" t="s">
        <v>267</v>
      </c>
      <c r="B11" s="433"/>
      <c r="E11" s="412"/>
      <c r="F11" s="433"/>
      <c r="G11" s="278"/>
      <c r="I11" s="73" t="s">
        <v>335</v>
      </c>
      <c r="J11" s="73">
        <v>2.0</v>
      </c>
      <c r="M11" s="232"/>
      <c r="N11" s="232"/>
      <c r="O11" s="232"/>
      <c r="P11" s="237"/>
      <c r="Q11" s="237"/>
      <c r="R11" s="237"/>
      <c r="S11" s="237"/>
      <c r="T11" s="237"/>
      <c r="U11" s="237"/>
      <c r="V11" s="237"/>
      <c r="W11" s="237"/>
      <c r="X11" s="237"/>
      <c r="Y11" s="237"/>
      <c r="Z11" s="237"/>
    </row>
    <row r="12">
      <c r="A12" s="278" t="s">
        <v>126</v>
      </c>
      <c r="B12" s="433"/>
      <c r="C12" s="278"/>
      <c r="E12" s="412"/>
      <c r="F12" s="278"/>
      <c r="G12" s="278"/>
      <c r="I12" s="73" t="s">
        <v>337</v>
      </c>
      <c r="J12" s="232">
        <v>3.0</v>
      </c>
      <c r="M12" s="232"/>
      <c r="N12" s="232"/>
      <c r="O12" s="232"/>
      <c r="P12" s="237"/>
      <c r="Q12" s="237"/>
      <c r="R12" s="237"/>
      <c r="S12" s="237"/>
      <c r="T12" s="237"/>
      <c r="U12" s="237"/>
      <c r="V12" s="237"/>
      <c r="W12" s="237"/>
      <c r="X12" s="237"/>
      <c r="Y12" s="237"/>
      <c r="Z12" s="237"/>
    </row>
    <row r="13">
      <c r="J13" s="248"/>
      <c r="M13" s="248"/>
      <c r="N13" s="248"/>
      <c r="O13" s="248"/>
      <c r="P13" s="237"/>
      <c r="Q13" s="237"/>
      <c r="R13" s="237"/>
      <c r="S13" s="237"/>
      <c r="T13" s="237"/>
      <c r="U13" s="237"/>
      <c r="V13" s="237"/>
      <c r="W13" s="237"/>
      <c r="X13" s="237"/>
      <c r="Y13" s="237"/>
      <c r="Z13" s="237"/>
    </row>
    <row r="14">
      <c r="A14" s="443" t="s">
        <v>449</v>
      </c>
      <c r="B14" s="444">
        <v>44866.0</v>
      </c>
      <c r="C14" s="444">
        <v>44880.0</v>
      </c>
      <c r="D14" s="444">
        <v>44894.0</v>
      </c>
      <c r="E14" s="444">
        <v>44908.0</v>
      </c>
      <c r="F14" s="444">
        <v>44922.0</v>
      </c>
      <c r="G14" s="444">
        <v>44936.0</v>
      </c>
      <c r="I14" s="73"/>
      <c r="J14" s="73" t="s">
        <v>447</v>
      </c>
      <c r="M14" s="237"/>
      <c r="N14" s="237"/>
      <c r="O14" s="237"/>
    </row>
    <row r="15">
      <c r="H15" s="445"/>
      <c r="I15" s="232"/>
      <c r="J15" s="232"/>
    </row>
    <row r="16">
      <c r="A16" s="227" t="s">
        <v>17</v>
      </c>
      <c r="B16" s="227" t="s">
        <v>450</v>
      </c>
      <c r="C16" s="227" t="s">
        <v>91</v>
      </c>
      <c r="D16" s="227" t="s">
        <v>451</v>
      </c>
      <c r="E16" s="227" t="s">
        <v>91</v>
      </c>
      <c r="F16" s="227"/>
      <c r="G16" s="227" t="s">
        <v>91</v>
      </c>
      <c r="H16" s="445"/>
      <c r="I16" s="232"/>
      <c r="J16" s="232"/>
    </row>
    <row r="17">
      <c r="A17" s="227" t="s">
        <v>28</v>
      </c>
      <c r="B17" s="433" t="s">
        <v>336</v>
      </c>
      <c r="C17" s="227" t="s">
        <v>255</v>
      </c>
      <c r="D17" s="73" t="s">
        <v>336</v>
      </c>
      <c r="F17" s="227"/>
      <c r="G17" s="227"/>
      <c r="H17" s="445"/>
      <c r="I17" s="232"/>
      <c r="J17" s="232"/>
    </row>
    <row r="18">
      <c r="A18" s="278" t="s">
        <v>118</v>
      </c>
      <c r="B18" s="73" t="s">
        <v>40</v>
      </c>
      <c r="C18" s="278">
        <v>15.0</v>
      </c>
      <c r="D18" s="73" t="s">
        <v>332</v>
      </c>
      <c r="E18" s="412"/>
      <c r="F18" s="278"/>
      <c r="G18" s="278"/>
      <c r="H18" s="445"/>
      <c r="I18" s="232"/>
      <c r="J18" s="232"/>
    </row>
    <row r="19">
      <c r="A19" s="278" t="s">
        <v>120</v>
      </c>
      <c r="B19" s="278" t="s">
        <v>452</v>
      </c>
      <c r="C19" s="278" t="s">
        <v>452</v>
      </c>
      <c r="D19" s="73" t="s">
        <v>40</v>
      </c>
      <c r="E19" s="412"/>
      <c r="G19" s="278"/>
      <c r="H19" s="445"/>
      <c r="I19" s="232"/>
      <c r="J19" s="232"/>
    </row>
    <row r="20">
      <c r="A20" s="278" t="s">
        <v>122</v>
      </c>
      <c r="B20" s="73" t="s">
        <v>16</v>
      </c>
      <c r="C20" s="278" t="s">
        <v>255</v>
      </c>
      <c r="D20" s="412" t="s">
        <v>452</v>
      </c>
      <c r="E20" s="412"/>
      <c r="G20" s="278"/>
      <c r="H20" s="445"/>
      <c r="I20" s="232"/>
      <c r="J20" s="232"/>
    </row>
    <row r="21">
      <c r="A21" s="227" t="s">
        <v>124</v>
      </c>
      <c r="B21" s="73" t="s">
        <v>79</v>
      </c>
      <c r="C21" s="278">
        <v>15.0</v>
      </c>
      <c r="D21" s="73" t="s">
        <v>16</v>
      </c>
      <c r="E21" s="412"/>
      <c r="F21" s="433"/>
      <c r="G21" s="227"/>
      <c r="H21" s="445"/>
      <c r="I21" s="232"/>
      <c r="J21" s="232"/>
    </row>
    <row r="22">
      <c r="A22" s="278" t="s">
        <v>419</v>
      </c>
      <c r="B22" s="433" t="s">
        <v>452</v>
      </c>
      <c r="C22" s="278" t="s">
        <v>452</v>
      </c>
      <c r="D22" s="73" t="s">
        <v>79</v>
      </c>
      <c r="E22" s="412"/>
      <c r="G22" s="278"/>
      <c r="H22" s="445"/>
      <c r="I22" s="232"/>
      <c r="J22" s="232"/>
    </row>
    <row r="23">
      <c r="A23" s="278" t="s">
        <v>135</v>
      </c>
      <c r="B23" s="73" t="s">
        <v>335</v>
      </c>
      <c r="C23" s="278" t="s">
        <v>255</v>
      </c>
      <c r="D23" s="73" t="s">
        <v>335</v>
      </c>
      <c r="E23" s="412"/>
      <c r="F23" s="433"/>
      <c r="G23" s="278"/>
      <c r="H23" s="445"/>
      <c r="I23" s="232"/>
      <c r="J23" s="232"/>
    </row>
    <row r="24">
      <c r="A24" s="278" t="s">
        <v>427</v>
      </c>
      <c r="B24" s="433" t="s">
        <v>52</v>
      </c>
      <c r="C24" s="73">
        <v>15.0</v>
      </c>
      <c r="D24" s="73" t="s">
        <v>452</v>
      </c>
      <c r="E24" s="412"/>
      <c r="F24" s="433"/>
      <c r="G24" s="278"/>
      <c r="H24" s="445"/>
      <c r="I24" s="232"/>
      <c r="J24" s="232"/>
    </row>
    <row r="25">
      <c r="A25" s="278" t="s">
        <v>343</v>
      </c>
      <c r="B25" s="433" t="s">
        <v>331</v>
      </c>
      <c r="C25" s="73">
        <v>15.0</v>
      </c>
      <c r="D25" s="73" t="s">
        <v>52</v>
      </c>
      <c r="E25" s="412"/>
      <c r="F25" s="433"/>
      <c r="G25" s="278"/>
      <c r="H25" s="445"/>
      <c r="I25" s="232"/>
      <c r="J25" s="232"/>
    </row>
    <row r="26">
      <c r="A26" s="278" t="s">
        <v>267</v>
      </c>
      <c r="B26" s="433" t="s">
        <v>332</v>
      </c>
      <c r="C26" s="73">
        <v>15.0</v>
      </c>
      <c r="D26" s="73" t="s">
        <v>331</v>
      </c>
      <c r="E26" s="412"/>
      <c r="F26" s="433"/>
      <c r="G26" s="278"/>
      <c r="H26" s="445"/>
      <c r="I26" s="232"/>
      <c r="J26" s="232"/>
    </row>
    <row r="27">
      <c r="A27" s="278" t="s">
        <v>126</v>
      </c>
      <c r="B27" s="433" t="s">
        <v>339</v>
      </c>
      <c r="C27" s="278" t="s">
        <v>255</v>
      </c>
      <c r="D27" s="73" t="s">
        <v>339</v>
      </c>
      <c r="E27" s="412"/>
      <c r="F27" s="278"/>
      <c r="G27" s="278"/>
      <c r="H27" s="445"/>
      <c r="I27" s="232"/>
      <c r="J27" s="232"/>
    </row>
    <row r="28">
      <c r="H28" s="445"/>
      <c r="I28" s="232"/>
      <c r="J28" s="232"/>
    </row>
    <row r="29">
      <c r="A29" s="227" t="s">
        <v>17</v>
      </c>
      <c r="B29" s="227" t="s">
        <v>453</v>
      </c>
      <c r="C29" s="227" t="s">
        <v>91</v>
      </c>
      <c r="D29" s="227" t="s">
        <v>454</v>
      </c>
      <c r="E29" s="227" t="s">
        <v>91</v>
      </c>
      <c r="F29" s="227" t="s">
        <v>455</v>
      </c>
      <c r="G29" s="227" t="s">
        <v>91</v>
      </c>
      <c r="H29" s="445"/>
      <c r="I29" s="232"/>
      <c r="J29" s="232"/>
    </row>
    <row r="30">
      <c r="A30" s="227" t="s">
        <v>28</v>
      </c>
      <c r="B30" s="433" t="s">
        <v>336</v>
      </c>
      <c r="C30" s="227" t="s">
        <v>255</v>
      </c>
      <c r="D30" s="73" t="s">
        <v>336</v>
      </c>
      <c r="E30" s="73" t="s">
        <v>255</v>
      </c>
      <c r="F30" s="227" t="s">
        <v>336</v>
      </c>
      <c r="G30" s="227" t="s">
        <v>255</v>
      </c>
      <c r="H30" s="445"/>
      <c r="I30" s="232"/>
      <c r="J30" s="232"/>
    </row>
    <row r="31">
      <c r="A31" s="278" t="s">
        <v>118</v>
      </c>
      <c r="B31" s="73" t="s">
        <v>79</v>
      </c>
      <c r="C31" s="278">
        <v>15.0</v>
      </c>
      <c r="D31" s="73" t="s">
        <v>16</v>
      </c>
      <c r="E31" s="412">
        <v>15.0</v>
      </c>
      <c r="F31" s="278" t="s">
        <v>130</v>
      </c>
      <c r="G31" s="278">
        <v>15.0</v>
      </c>
      <c r="H31" s="445"/>
      <c r="I31" s="232"/>
      <c r="J31" s="232"/>
    </row>
    <row r="32">
      <c r="A32" s="278" t="s">
        <v>120</v>
      </c>
      <c r="B32" s="278" t="s">
        <v>452</v>
      </c>
      <c r="C32" s="278" t="s">
        <v>452</v>
      </c>
      <c r="D32" s="73" t="s">
        <v>79</v>
      </c>
      <c r="E32" s="412">
        <v>15.0</v>
      </c>
      <c r="F32" s="73" t="s">
        <v>16</v>
      </c>
      <c r="G32" s="278" t="s">
        <v>255</v>
      </c>
      <c r="H32" s="445"/>
      <c r="I32" s="232"/>
      <c r="J32" s="232"/>
    </row>
    <row r="33">
      <c r="A33" s="278" t="s">
        <v>122</v>
      </c>
      <c r="B33" s="73" t="s">
        <v>52</v>
      </c>
      <c r="C33" s="278">
        <v>15.0</v>
      </c>
      <c r="D33" s="412" t="s">
        <v>452</v>
      </c>
      <c r="E33" s="412" t="s">
        <v>452</v>
      </c>
      <c r="F33" s="73" t="s">
        <v>79</v>
      </c>
      <c r="G33" s="278">
        <v>15.0</v>
      </c>
      <c r="H33" s="445"/>
      <c r="I33" s="232"/>
      <c r="J33" s="232"/>
    </row>
    <row r="34">
      <c r="A34" s="227" t="s">
        <v>124</v>
      </c>
      <c r="B34" s="73" t="s">
        <v>331</v>
      </c>
      <c r="C34" s="278">
        <v>15.0</v>
      </c>
      <c r="D34" s="73" t="s">
        <v>52</v>
      </c>
      <c r="E34" s="412">
        <v>15.0</v>
      </c>
      <c r="F34" s="433" t="s">
        <v>452</v>
      </c>
      <c r="G34" s="227" t="s">
        <v>452</v>
      </c>
      <c r="H34" s="445"/>
      <c r="I34" s="232"/>
      <c r="J34" s="232"/>
    </row>
    <row r="35">
      <c r="A35" s="278" t="s">
        <v>419</v>
      </c>
      <c r="B35" s="433" t="s">
        <v>332</v>
      </c>
      <c r="C35" s="278">
        <v>15.0</v>
      </c>
      <c r="D35" s="73" t="s">
        <v>331</v>
      </c>
      <c r="E35" s="412">
        <v>15.0</v>
      </c>
      <c r="F35" s="73" t="s">
        <v>52</v>
      </c>
      <c r="G35" s="278">
        <v>15.0</v>
      </c>
      <c r="H35" s="445"/>
      <c r="I35" s="232"/>
      <c r="J35" s="232"/>
    </row>
    <row r="36">
      <c r="A36" s="278" t="s">
        <v>135</v>
      </c>
      <c r="B36" s="73" t="s">
        <v>335</v>
      </c>
      <c r="C36" s="278" t="s">
        <v>255</v>
      </c>
      <c r="D36" s="73" t="s">
        <v>335</v>
      </c>
      <c r="E36" s="412">
        <v>5.0</v>
      </c>
      <c r="F36" s="433" t="s">
        <v>335</v>
      </c>
      <c r="G36" s="278">
        <v>10.0</v>
      </c>
      <c r="H36" s="445"/>
      <c r="I36" s="232"/>
      <c r="J36" s="232"/>
    </row>
    <row r="37">
      <c r="A37" s="278" t="s">
        <v>427</v>
      </c>
      <c r="B37" s="433" t="s">
        <v>40</v>
      </c>
      <c r="C37" s="278">
        <v>15.0</v>
      </c>
      <c r="D37" s="73" t="s">
        <v>332</v>
      </c>
      <c r="E37" s="412">
        <v>15.0</v>
      </c>
      <c r="F37" s="433" t="s">
        <v>331</v>
      </c>
      <c r="G37" s="278">
        <v>15.0</v>
      </c>
      <c r="H37" s="445"/>
      <c r="I37" s="232"/>
      <c r="J37" s="232"/>
    </row>
    <row r="38">
      <c r="A38" s="278" t="s">
        <v>343</v>
      </c>
      <c r="B38" s="433" t="s">
        <v>452</v>
      </c>
      <c r="C38" s="278" t="s">
        <v>452</v>
      </c>
      <c r="D38" s="73" t="s">
        <v>40</v>
      </c>
      <c r="E38" s="412">
        <v>15.0</v>
      </c>
      <c r="F38" s="433" t="s">
        <v>332</v>
      </c>
      <c r="G38" s="278">
        <v>15.0</v>
      </c>
      <c r="H38" s="445"/>
      <c r="I38" s="232"/>
      <c r="J38" s="232"/>
    </row>
    <row r="39">
      <c r="A39" s="278" t="s">
        <v>267</v>
      </c>
      <c r="B39" s="433" t="s">
        <v>16</v>
      </c>
      <c r="C39" s="278">
        <v>15.0</v>
      </c>
      <c r="D39" s="73" t="s">
        <v>130</v>
      </c>
      <c r="E39" s="412">
        <v>15.0</v>
      </c>
      <c r="F39" s="433" t="s">
        <v>40</v>
      </c>
      <c r="G39" s="278">
        <v>15.0</v>
      </c>
      <c r="H39" s="445"/>
      <c r="I39" s="232"/>
      <c r="J39" s="232"/>
    </row>
    <row r="40">
      <c r="A40" s="278" t="s">
        <v>126</v>
      </c>
      <c r="B40" s="433" t="s">
        <v>339</v>
      </c>
      <c r="C40" s="278" t="s">
        <v>255</v>
      </c>
      <c r="D40" s="73" t="s">
        <v>339</v>
      </c>
      <c r="E40" s="412" t="s">
        <v>255</v>
      </c>
      <c r="F40" s="278" t="s">
        <v>339</v>
      </c>
      <c r="G40" s="278" t="s">
        <v>255</v>
      </c>
      <c r="H40" s="445"/>
      <c r="I40" s="232"/>
      <c r="J40" s="232"/>
    </row>
    <row r="41">
      <c r="H41" s="445"/>
      <c r="I41" s="232"/>
      <c r="J41" s="232"/>
    </row>
    <row r="42">
      <c r="A42" s="227" t="s">
        <v>17</v>
      </c>
      <c r="B42" s="227" t="s">
        <v>456</v>
      </c>
      <c r="C42" s="227" t="s">
        <v>91</v>
      </c>
      <c r="D42" s="227" t="s">
        <v>457</v>
      </c>
      <c r="E42" s="227" t="s">
        <v>91</v>
      </c>
      <c r="F42" s="227" t="s">
        <v>458</v>
      </c>
      <c r="G42" s="227" t="s">
        <v>91</v>
      </c>
      <c r="H42" s="445"/>
      <c r="I42" s="232"/>
      <c r="J42" s="232"/>
    </row>
    <row r="43">
      <c r="A43" s="227" t="s">
        <v>28</v>
      </c>
      <c r="B43" s="433" t="s">
        <v>336</v>
      </c>
      <c r="C43" s="227" t="s">
        <v>255</v>
      </c>
      <c r="D43" s="73" t="s">
        <v>336</v>
      </c>
      <c r="E43" s="73" t="s">
        <v>255</v>
      </c>
      <c r="F43" s="227" t="s">
        <v>336</v>
      </c>
      <c r="G43" s="227" t="s">
        <v>255</v>
      </c>
      <c r="H43" s="445"/>
      <c r="I43" s="232"/>
      <c r="J43" s="232"/>
    </row>
    <row r="44">
      <c r="A44" s="278" t="s">
        <v>118</v>
      </c>
      <c r="B44" s="73" t="s">
        <v>452</v>
      </c>
      <c r="C44" s="278" t="s">
        <v>452</v>
      </c>
      <c r="D44" s="73" t="s">
        <v>52</v>
      </c>
      <c r="E44" s="412">
        <v>15.0</v>
      </c>
      <c r="F44" s="278" t="s">
        <v>452</v>
      </c>
      <c r="G44" s="278" t="s">
        <v>452</v>
      </c>
      <c r="H44" s="445"/>
      <c r="I44" s="232"/>
      <c r="J44" s="232"/>
    </row>
    <row r="45">
      <c r="A45" s="278" t="s">
        <v>120</v>
      </c>
      <c r="B45" s="278" t="s">
        <v>332</v>
      </c>
      <c r="C45" s="278">
        <v>15.0</v>
      </c>
      <c r="D45" s="73" t="s">
        <v>452</v>
      </c>
      <c r="E45" s="412" t="s">
        <v>452</v>
      </c>
      <c r="F45" s="73" t="s">
        <v>52</v>
      </c>
      <c r="G45" s="278">
        <v>15.0</v>
      </c>
      <c r="H45" s="445"/>
      <c r="I45" s="232"/>
      <c r="J45" s="232"/>
    </row>
    <row r="46">
      <c r="A46" s="278" t="s">
        <v>122</v>
      </c>
      <c r="B46" s="73" t="s">
        <v>40</v>
      </c>
      <c r="C46" s="278">
        <v>15.0</v>
      </c>
      <c r="D46" s="412" t="s">
        <v>332</v>
      </c>
      <c r="E46" s="412">
        <v>15.0</v>
      </c>
      <c r="F46" s="73" t="s">
        <v>331</v>
      </c>
      <c r="G46" s="278">
        <v>15.0</v>
      </c>
      <c r="H46" s="445"/>
      <c r="I46" s="232"/>
      <c r="J46" s="232"/>
    </row>
    <row r="47">
      <c r="A47" s="227" t="s">
        <v>124</v>
      </c>
      <c r="B47" s="73" t="s">
        <v>256</v>
      </c>
      <c r="C47" s="278" t="s">
        <v>255</v>
      </c>
      <c r="D47" s="73" t="s">
        <v>40</v>
      </c>
      <c r="E47" s="412">
        <v>15.0</v>
      </c>
      <c r="F47" s="433" t="s">
        <v>332</v>
      </c>
      <c r="G47" s="227">
        <v>15.0</v>
      </c>
      <c r="H47" s="445"/>
      <c r="I47" s="232"/>
      <c r="J47" s="232"/>
    </row>
    <row r="48">
      <c r="A48" s="278" t="s">
        <v>419</v>
      </c>
      <c r="B48" s="433" t="s">
        <v>16</v>
      </c>
      <c r="C48" s="278" t="s">
        <v>255</v>
      </c>
      <c r="D48" s="73" t="s">
        <v>256</v>
      </c>
      <c r="E48" s="412">
        <v>15.0</v>
      </c>
      <c r="F48" s="73" t="s">
        <v>40</v>
      </c>
      <c r="G48" s="278" t="s">
        <v>255</v>
      </c>
      <c r="H48" s="445"/>
      <c r="I48" s="232"/>
      <c r="J48" s="232"/>
    </row>
    <row r="49">
      <c r="A49" s="278" t="s">
        <v>135</v>
      </c>
      <c r="B49" s="73" t="s">
        <v>335</v>
      </c>
      <c r="C49" s="278" t="s">
        <v>255</v>
      </c>
      <c r="D49" s="73" t="s">
        <v>335</v>
      </c>
      <c r="E49" s="412" t="s">
        <v>255</v>
      </c>
      <c r="F49" s="433" t="s">
        <v>335</v>
      </c>
      <c r="G49" s="278" t="s">
        <v>255</v>
      </c>
      <c r="H49" s="445"/>
      <c r="I49" s="232"/>
      <c r="J49" s="232"/>
    </row>
    <row r="50">
      <c r="A50" s="278" t="s">
        <v>427</v>
      </c>
      <c r="B50" s="433" t="s">
        <v>452</v>
      </c>
      <c r="C50" s="278" t="s">
        <v>452</v>
      </c>
      <c r="D50" s="73" t="s">
        <v>16</v>
      </c>
      <c r="E50" s="412">
        <v>15.0</v>
      </c>
      <c r="F50" s="433" t="s">
        <v>452</v>
      </c>
      <c r="G50" s="278" t="s">
        <v>452</v>
      </c>
      <c r="H50" s="445"/>
      <c r="I50" s="232"/>
      <c r="J50" s="232"/>
    </row>
    <row r="51">
      <c r="A51" s="278" t="s">
        <v>343</v>
      </c>
      <c r="B51" s="433" t="s">
        <v>79</v>
      </c>
      <c r="C51" s="278">
        <v>15.0</v>
      </c>
      <c r="D51" s="73" t="s">
        <v>452</v>
      </c>
      <c r="E51" s="412" t="s">
        <v>452</v>
      </c>
      <c r="F51" s="433" t="s">
        <v>16</v>
      </c>
      <c r="G51" s="278" t="s">
        <v>255</v>
      </c>
      <c r="H51" s="445"/>
      <c r="I51" s="232"/>
      <c r="J51" s="232"/>
    </row>
    <row r="52">
      <c r="A52" s="278" t="s">
        <v>267</v>
      </c>
      <c r="B52" s="433" t="s">
        <v>130</v>
      </c>
      <c r="C52" s="278">
        <v>15.0</v>
      </c>
      <c r="D52" s="73" t="s">
        <v>79</v>
      </c>
      <c r="E52" s="412">
        <v>15.0</v>
      </c>
      <c r="F52" s="433" t="s">
        <v>452</v>
      </c>
      <c r="G52" s="278" t="s">
        <v>452</v>
      </c>
      <c r="H52" s="445"/>
      <c r="I52" s="232"/>
      <c r="J52" s="232"/>
    </row>
    <row r="53">
      <c r="A53" s="278" t="s">
        <v>126</v>
      </c>
      <c r="B53" s="433" t="s">
        <v>52</v>
      </c>
      <c r="C53" s="278">
        <v>15.0</v>
      </c>
      <c r="D53" s="73" t="s">
        <v>130</v>
      </c>
      <c r="E53" s="412">
        <v>15.0</v>
      </c>
      <c r="F53" s="278" t="s">
        <v>79</v>
      </c>
      <c r="G53" s="278">
        <v>15.0</v>
      </c>
      <c r="H53" s="445"/>
      <c r="I53" s="232"/>
      <c r="J53" s="232"/>
    </row>
    <row r="54">
      <c r="H54" s="445"/>
      <c r="I54" s="232"/>
      <c r="J54" s="232"/>
    </row>
    <row r="55">
      <c r="A55" s="227" t="s">
        <v>17</v>
      </c>
      <c r="B55" s="227" t="s">
        <v>459</v>
      </c>
      <c r="C55" s="227" t="s">
        <v>91</v>
      </c>
      <c r="D55" s="227" t="s">
        <v>460</v>
      </c>
      <c r="E55" s="227" t="s">
        <v>91</v>
      </c>
      <c r="F55" s="227" t="s">
        <v>461</v>
      </c>
      <c r="G55" s="227" t="s">
        <v>91</v>
      </c>
      <c r="H55" s="445"/>
      <c r="I55" s="232"/>
      <c r="J55" s="232"/>
    </row>
    <row r="56">
      <c r="A56" s="227" t="s">
        <v>28</v>
      </c>
      <c r="B56" s="433" t="s">
        <v>336</v>
      </c>
      <c r="C56" s="227" t="s">
        <v>255</v>
      </c>
      <c r="D56" s="73" t="s">
        <v>336</v>
      </c>
      <c r="E56" s="73">
        <v>15.0</v>
      </c>
      <c r="F56" s="227" t="s">
        <v>336</v>
      </c>
      <c r="G56" s="227" t="s">
        <v>255</v>
      </c>
      <c r="H56" s="445"/>
      <c r="I56" s="232"/>
      <c r="J56" s="232"/>
    </row>
    <row r="57">
      <c r="A57" s="278" t="s">
        <v>118</v>
      </c>
      <c r="B57" s="73" t="s">
        <v>256</v>
      </c>
      <c r="C57" s="278" t="s">
        <v>255</v>
      </c>
      <c r="D57" s="73" t="s">
        <v>40</v>
      </c>
      <c r="E57" s="412">
        <v>10.0</v>
      </c>
      <c r="F57" s="278" t="s">
        <v>332</v>
      </c>
      <c r="G57" s="278">
        <v>15.0</v>
      </c>
      <c r="H57" s="445"/>
      <c r="I57" s="232"/>
      <c r="J57" s="232"/>
    </row>
    <row r="58">
      <c r="A58" s="278" t="s">
        <v>120</v>
      </c>
      <c r="B58" s="278" t="s">
        <v>16</v>
      </c>
      <c r="C58" s="278" t="s">
        <v>255</v>
      </c>
      <c r="D58" s="73" t="s">
        <v>256</v>
      </c>
      <c r="E58" s="412">
        <v>15.0</v>
      </c>
      <c r="F58" s="73" t="s">
        <v>40</v>
      </c>
      <c r="G58" s="278" t="s">
        <v>255</v>
      </c>
      <c r="H58" s="445"/>
      <c r="I58" s="232"/>
      <c r="J58" s="232"/>
    </row>
    <row r="59">
      <c r="A59" s="278" t="s">
        <v>122</v>
      </c>
      <c r="B59" s="73" t="s">
        <v>79</v>
      </c>
      <c r="C59" s="278">
        <v>15.0</v>
      </c>
      <c r="D59" s="412" t="s">
        <v>16</v>
      </c>
      <c r="E59" s="412" t="s">
        <v>255</v>
      </c>
      <c r="F59" s="73" t="s">
        <v>256</v>
      </c>
      <c r="G59" s="278" t="s">
        <v>255</v>
      </c>
      <c r="H59" s="445"/>
      <c r="I59" s="232"/>
      <c r="J59" s="232"/>
    </row>
    <row r="60">
      <c r="A60" s="227" t="s">
        <v>124</v>
      </c>
      <c r="B60" s="73" t="s">
        <v>130</v>
      </c>
      <c r="C60" s="278">
        <v>15.0</v>
      </c>
      <c r="D60" s="73" t="s">
        <v>79</v>
      </c>
      <c r="E60" s="412">
        <v>15.0</v>
      </c>
      <c r="F60" s="433" t="s">
        <v>16</v>
      </c>
      <c r="G60" s="227">
        <v>15.0</v>
      </c>
      <c r="H60" s="445"/>
      <c r="I60" s="232"/>
      <c r="J60" s="232"/>
    </row>
    <row r="61">
      <c r="A61" s="278" t="s">
        <v>419</v>
      </c>
      <c r="B61" s="433" t="s">
        <v>452</v>
      </c>
      <c r="C61" s="278" t="s">
        <v>452</v>
      </c>
      <c r="D61" s="73" t="s">
        <v>130</v>
      </c>
      <c r="E61" s="412" t="s">
        <v>255</v>
      </c>
      <c r="F61" s="73" t="s">
        <v>452</v>
      </c>
      <c r="G61" s="278" t="s">
        <v>452</v>
      </c>
      <c r="H61" s="445"/>
      <c r="I61" s="232"/>
      <c r="J61" s="232"/>
    </row>
    <row r="62">
      <c r="A62" s="278" t="s">
        <v>135</v>
      </c>
      <c r="B62" s="73" t="s">
        <v>335</v>
      </c>
      <c r="C62" s="278" t="s">
        <v>255</v>
      </c>
      <c r="D62" s="73" t="s">
        <v>335</v>
      </c>
      <c r="E62" s="412" t="s">
        <v>255</v>
      </c>
      <c r="F62" s="433" t="s">
        <v>335</v>
      </c>
      <c r="G62" s="278" t="s">
        <v>255</v>
      </c>
      <c r="H62" s="445"/>
      <c r="I62" s="232"/>
      <c r="J62" s="232"/>
    </row>
    <row r="63">
      <c r="A63" s="278" t="s">
        <v>427</v>
      </c>
      <c r="B63" s="433" t="s">
        <v>52</v>
      </c>
      <c r="C63" s="278">
        <v>15.0</v>
      </c>
      <c r="D63" s="73" t="s">
        <v>452</v>
      </c>
      <c r="E63" s="412"/>
      <c r="F63" s="433" t="s">
        <v>79</v>
      </c>
      <c r="G63" s="278">
        <v>15.0</v>
      </c>
      <c r="H63" s="445"/>
      <c r="I63" s="232"/>
      <c r="J63" s="232"/>
    </row>
    <row r="64">
      <c r="A64" s="278" t="s">
        <v>343</v>
      </c>
      <c r="B64" s="433" t="s">
        <v>332</v>
      </c>
      <c r="C64" s="278">
        <v>15.0</v>
      </c>
      <c r="D64" s="73" t="s">
        <v>52</v>
      </c>
      <c r="E64" s="412">
        <v>15.0</v>
      </c>
      <c r="F64" s="433" t="s">
        <v>130</v>
      </c>
      <c r="G64" s="278">
        <v>15.0</v>
      </c>
      <c r="H64" s="445"/>
      <c r="I64" s="232"/>
      <c r="J64" s="232"/>
    </row>
    <row r="65">
      <c r="A65" s="278" t="s">
        <v>267</v>
      </c>
      <c r="B65" s="433" t="s">
        <v>40</v>
      </c>
      <c r="C65" s="278">
        <v>5.0</v>
      </c>
      <c r="D65" s="73" t="s">
        <v>332</v>
      </c>
      <c r="E65" s="412">
        <v>15.0</v>
      </c>
      <c r="F65" s="433" t="s">
        <v>52</v>
      </c>
      <c r="G65" s="278">
        <v>15.0</v>
      </c>
      <c r="H65" s="445"/>
      <c r="I65" s="232"/>
      <c r="J65" s="232"/>
    </row>
    <row r="66">
      <c r="A66" s="278" t="s">
        <v>126</v>
      </c>
      <c r="B66" s="433" t="s">
        <v>341</v>
      </c>
      <c r="C66" s="278" t="s">
        <v>255</v>
      </c>
      <c r="D66" s="73" t="s">
        <v>341</v>
      </c>
      <c r="E66" s="412" t="s">
        <v>255</v>
      </c>
      <c r="F66" s="278" t="s">
        <v>341</v>
      </c>
      <c r="G66" s="278" t="s">
        <v>255</v>
      </c>
      <c r="H66" s="445"/>
      <c r="I66" s="232"/>
      <c r="J66" s="232"/>
    </row>
    <row r="67">
      <c r="H67" s="445"/>
      <c r="I67" s="232"/>
      <c r="J67" s="232"/>
    </row>
    <row r="68">
      <c r="A68" s="227" t="s">
        <v>17</v>
      </c>
      <c r="B68" s="227" t="s">
        <v>462</v>
      </c>
      <c r="C68" s="227" t="s">
        <v>91</v>
      </c>
      <c r="D68" s="227" t="s">
        <v>463</v>
      </c>
      <c r="E68" s="227" t="s">
        <v>91</v>
      </c>
      <c r="F68" s="227" t="s">
        <v>464</v>
      </c>
      <c r="G68" s="227" t="s">
        <v>91</v>
      </c>
      <c r="H68" s="445"/>
      <c r="I68" s="232"/>
      <c r="J68" s="232"/>
    </row>
    <row r="69">
      <c r="A69" s="227" t="s">
        <v>28</v>
      </c>
      <c r="B69" s="433" t="s">
        <v>336</v>
      </c>
      <c r="C69" s="227" t="s">
        <v>255</v>
      </c>
      <c r="D69" s="73" t="s">
        <v>336</v>
      </c>
      <c r="E69" s="73" t="s">
        <v>255</v>
      </c>
      <c r="F69" s="227" t="s">
        <v>336</v>
      </c>
      <c r="G69" s="227" t="s">
        <v>255</v>
      </c>
      <c r="H69" s="445"/>
      <c r="I69" s="232"/>
      <c r="J69" s="232"/>
    </row>
    <row r="70">
      <c r="A70" s="278" t="s">
        <v>118</v>
      </c>
      <c r="B70" s="73" t="s">
        <v>130</v>
      </c>
      <c r="C70" s="278">
        <v>15.0</v>
      </c>
      <c r="D70" s="73" t="s">
        <v>79</v>
      </c>
      <c r="E70" s="412">
        <v>15.0</v>
      </c>
      <c r="F70" s="278" t="s">
        <v>16</v>
      </c>
      <c r="G70" s="278">
        <v>15.0</v>
      </c>
      <c r="H70" s="445"/>
      <c r="I70" s="232"/>
      <c r="J70" s="232"/>
    </row>
    <row r="71">
      <c r="A71" s="278" t="s">
        <v>120</v>
      </c>
      <c r="B71" s="278" t="s">
        <v>337</v>
      </c>
      <c r="C71" s="278">
        <v>15.0</v>
      </c>
      <c r="D71" s="73" t="s">
        <v>130</v>
      </c>
      <c r="E71" s="412">
        <v>15.0</v>
      </c>
      <c r="F71" s="73" t="s">
        <v>79</v>
      </c>
      <c r="G71" s="278">
        <v>15.0</v>
      </c>
      <c r="H71" s="445"/>
      <c r="I71" s="232"/>
      <c r="J71" s="232"/>
    </row>
    <row r="72">
      <c r="A72" s="278" t="s">
        <v>122</v>
      </c>
      <c r="B72" s="73" t="s">
        <v>52</v>
      </c>
      <c r="C72" s="278">
        <v>15.0</v>
      </c>
      <c r="D72" s="412" t="s">
        <v>337</v>
      </c>
      <c r="E72" s="412">
        <v>15.0</v>
      </c>
      <c r="F72" s="73" t="s">
        <v>130</v>
      </c>
      <c r="G72" s="278" t="s">
        <v>255</v>
      </c>
      <c r="H72" s="445"/>
      <c r="I72" s="232"/>
      <c r="J72" s="232"/>
    </row>
    <row r="73">
      <c r="A73" s="227" t="s">
        <v>124</v>
      </c>
      <c r="B73" s="73" t="s">
        <v>332</v>
      </c>
      <c r="C73" s="278">
        <v>15.0</v>
      </c>
      <c r="D73" s="73" t="s">
        <v>52</v>
      </c>
      <c r="E73" s="412">
        <v>15.0</v>
      </c>
      <c r="F73" s="433" t="s">
        <v>337</v>
      </c>
      <c r="G73" s="227">
        <v>15.0</v>
      </c>
      <c r="H73" s="445"/>
      <c r="I73" s="232"/>
      <c r="J73" s="232"/>
    </row>
    <row r="74">
      <c r="A74" s="278" t="s">
        <v>419</v>
      </c>
      <c r="B74" s="433" t="s">
        <v>40</v>
      </c>
      <c r="C74" s="278">
        <v>15.0</v>
      </c>
      <c r="D74" s="73" t="s">
        <v>332</v>
      </c>
      <c r="E74" s="412">
        <v>15.0</v>
      </c>
      <c r="F74" s="73" t="s">
        <v>52</v>
      </c>
      <c r="G74" s="278">
        <v>15.0</v>
      </c>
      <c r="H74" s="445"/>
      <c r="I74" s="232"/>
      <c r="J74" s="232"/>
    </row>
    <row r="75">
      <c r="A75" s="278" t="s">
        <v>135</v>
      </c>
      <c r="B75" s="73" t="s">
        <v>335</v>
      </c>
      <c r="C75" s="278" t="s">
        <v>255</v>
      </c>
      <c r="D75" s="73" t="s">
        <v>335</v>
      </c>
      <c r="E75" s="412" t="s">
        <v>255</v>
      </c>
      <c r="F75" s="433" t="s">
        <v>335</v>
      </c>
      <c r="G75" s="278" t="s">
        <v>255</v>
      </c>
      <c r="H75" s="445"/>
      <c r="I75" s="232"/>
      <c r="J75" s="232"/>
    </row>
    <row r="76">
      <c r="A76" s="278" t="s">
        <v>427</v>
      </c>
      <c r="B76" s="433" t="s">
        <v>256</v>
      </c>
      <c r="C76" s="278">
        <v>15.0</v>
      </c>
      <c r="D76" s="73" t="s">
        <v>40</v>
      </c>
      <c r="E76" s="412">
        <v>15.0</v>
      </c>
      <c r="F76" s="433" t="s">
        <v>332</v>
      </c>
      <c r="G76" s="278">
        <v>15.0</v>
      </c>
      <c r="H76" s="445"/>
      <c r="I76" s="232"/>
      <c r="J76" s="232"/>
    </row>
    <row r="77">
      <c r="A77" s="278" t="s">
        <v>343</v>
      </c>
      <c r="B77" s="433" t="s">
        <v>16</v>
      </c>
      <c r="C77" s="278">
        <v>15.0</v>
      </c>
      <c r="D77" s="73" t="s">
        <v>256</v>
      </c>
      <c r="E77" s="412">
        <v>15.0</v>
      </c>
      <c r="F77" s="433" t="s">
        <v>40</v>
      </c>
      <c r="G77" s="278" t="s">
        <v>255</v>
      </c>
      <c r="H77" s="445"/>
      <c r="I77" s="232"/>
      <c r="J77" s="232"/>
    </row>
    <row r="78">
      <c r="A78" s="278" t="s">
        <v>267</v>
      </c>
      <c r="B78" s="433" t="s">
        <v>79</v>
      </c>
      <c r="C78" s="278">
        <v>15.0</v>
      </c>
      <c r="D78" s="73" t="s">
        <v>16</v>
      </c>
      <c r="E78" s="412" t="s">
        <v>255</v>
      </c>
      <c r="F78" s="433" t="s">
        <v>256</v>
      </c>
      <c r="G78" s="278" t="s">
        <v>465</v>
      </c>
      <c r="H78" s="445"/>
      <c r="I78" s="232"/>
      <c r="J78" s="232"/>
    </row>
    <row r="79">
      <c r="A79" s="278" t="s">
        <v>126</v>
      </c>
      <c r="B79" s="433" t="s">
        <v>341</v>
      </c>
      <c r="C79" s="278" t="s">
        <v>255</v>
      </c>
      <c r="D79" s="73" t="s">
        <v>341</v>
      </c>
      <c r="E79" s="412" t="s">
        <v>255</v>
      </c>
      <c r="F79" s="278" t="s">
        <v>341</v>
      </c>
      <c r="G79" s="278" t="s">
        <v>255</v>
      </c>
      <c r="H79" s="445"/>
      <c r="I79" s="232"/>
      <c r="J79" s="232"/>
    </row>
    <row r="80">
      <c r="H80" s="445"/>
      <c r="I80" s="232"/>
      <c r="J80" s="232"/>
    </row>
    <row r="81">
      <c r="A81" s="227" t="s">
        <v>17</v>
      </c>
      <c r="B81" s="227" t="s">
        <v>466</v>
      </c>
      <c r="C81" s="227" t="s">
        <v>91</v>
      </c>
      <c r="D81" s="227" t="s">
        <v>467</v>
      </c>
      <c r="E81" s="227" t="s">
        <v>91</v>
      </c>
      <c r="F81" s="227" t="s">
        <v>468</v>
      </c>
      <c r="G81" s="227" t="s">
        <v>91</v>
      </c>
      <c r="H81" s="445"/>
      <c r="I81" s="446" t="s">
        <v>469</v>
      </c>
      <c r="J81" s="232" t="s">
        <v>470</v>
      </c>
    </row>
    <row r="82">
      <c r="A82" s="227" t="s">
        <v>28</v>
      </c>
      <c r="B82" s="433" t="s">
        <v>336</v>
      </c>
      <c r="C82" s="227"/>
      <c r="D82" s="73" t="s">
        <v>336</v>
      </c>
      <c r="E82" s="73" t="s">
        <v>255</v>
      </c>
      <c r="F82" s="227" t="s">
        <v>471</v>
      </c>
      <c r="G82" s="227">
        <v>15.0</v>
      </c>
      <c r="H82" s="445"/>
      <c r="I82" s="232" t="s">
        <v>472</v>
      </c>
      <c r="J82" s="442"/>
    </row>
    <row r="83">
      <c r="A83" s="278" t="s">
        <v>118</v>
      </c>
      <c r="B83" s="73" t="s">
        <v>332</v>
      </c>
      <c r="C83" s="278"/>
      <c r="D83" s="73" t="s">
        <v>52</v>
      </c>
      <c r="E83" s="412" t="s">
        <v>255</v>
      </c>
      <c r="F83" s="278" t="s">
        <v>337</v>
      </c>
      <c r="G83" s="278">
        <v>15.0</v>
      </c>
      <c r="H83" s="445"/>
      <c r="I83" s="232" t="s">
        <v>473</v>
      </c>
      <c r="J83" s="442"/>
    </row>
    <row r="84">
      <c r="A84" s="278" t="s">
        <v>120</v>
      </c>
      <c r="B84" s="278" t="s">
        <v>40</v>
      </c>
      <c r="C84" s="278"/>
      <c r="D84" s="73" t="s">
        <v>332</v>
      </c>
      <c r="E84" s="412">
        <v>15.0</v>
      </c>
      <c r="F84" s="73" t="s">
        <v>52</v>
      </c>
      <c r="G84" s="278">
        <v>15.0</v>
      </c>
      <c r="H84" s="445"/>
      <c r="I84" s="232" t="s">
        <v>474</v>
      </c>
      <c r="J84" s="232"/>
    </row>
    <row r="85">
      <c r="A85" s="278" t="s">
        <v>122</v>
      </c>
      <c r="B85" s="73" t="s">
        <v>256</v>
      </c>
      <c r="C85" s="278"/>
      <c r="D85" s="412" t="s">
        <v>40</v>
      </c>
      <c r="E85" s="412" t="s">
        <v>255</v>
      </c>
      <c r="F85" s="73" t="s">
        <v>332</v>
      </c>
      <c r="G85" s="278">
        <v>15.0</v>
      </c>
      <c r="H85" s="445"/>
      <c r="I85" s="446" t="s">
        <v>475</v>
      </c>
      <c r="J85" s="442" t="s">
        <v>476</v>
      </c>
    </row>
    <row r="86">
      <c r="A86" s="227" t="s">
        <v>124</v>
      </c>
      <c r="B86" s="73" t="s">
        <v>16</v>
      </c>
      <c r="C86" s="278"/>
      <c r="D86" s="73" t="s">
        <v>256</v>
      </c>
      <c r="E86" s="412" t="s">
        <v>255</v>
      </c>
      <c r="F86" s="433" t="s">
        <v>40</v>
      </c>
      <c r="G86" s="227" t="s">
        <v>255</v>
      </c>
      <c r="H86" s="445"/>
      <c r="I86" s="446" t="s">
        <v>477</v>
      </c>
      <c r="J86" s="232" t="s">
        <v>478</v>
      </c>
    </row>
    <row r="87">
      <c r="A87" s="278" t="s">
        <v>419</v>
      </c>
      <c r="B87" s="433" t="s">
        <v>338</v>
      </c>
      <c r="C87" s="278"/>
      <c r="D87" s="73" t="s">
        <v>16</v>
      </c>
      <c r="E87" s="412" t="s">
        <v>255</v>
      </c>
      <c r="F87" s="73" t="s">
        <v>256</v>
      </c>
      <c r="G87" s="278" t="s">
        <v>465</v>
      </c>
      <c r="H87" s="445"/>
      <c r="I87" s="232" t="s">
        <v>479</v>
      </c>
      <c r="J87" s="232"/>
    </row>
    <row r="88">
      <c r="A88" s="278" t="s">
        <v>135</v>
      </c>
      <c r="B88" s="73" t="s">
        <v>335</v>
      </c>
      <c r="C88" s="278"/>
      <c r="D88" s="73" t="s">
        <v>335</v>
      </c>
      <c r="E88" s="412" t="s">
        <v>255</v>
      </c>
      <c r="F88" s="433" t="s">
        <v>436</v>
      </c>
      <c r="G88" s="278" t="s">
        <v>255</v>
      </c>
      <c r="H88" s="445"/>
      <c r="I88" s="232" t="s">
        <v>480</v>
      </c>
      <c r="J88" s="232"/>
    </row>
    <row r="89">
      <c r="A89" s="278" t="s">
        <v>427</v>
      </c>
      <c r="B89" s="433" t="s">
        <v>130</v>
      </c>
      <c r="C89" s="278"/>
      <c r="D89" s="73" t="s">
        <v>79</v>
      </c>
      <c r="E89" s="412" t="s">
        <v>255</v>
      </c>
      <c r="F89" s="433" t="s">
        <v>16</v>
      </c>
      <c r="G89" s="278" t="s">
        <v>465</v>
      </c>
      <c r="H89" s="445"/>
      <c r="I89" s="447" t="s">
        <v>481</v>
      </c>
      <c r="J89" s="232"/>
    </row>
    <row r="90">
      <c r="A90" s="278" t="s">
        <v>343</v>
      </c>
      <c r="B90" s="433" t="s">
        <v>337</v>
      </c>
      <c r="C90" s="278"/>
      <c r="D90" s="73" t="s">
        <v>130</v>
      </c>
      <c r="E90" s="412" t="s">
        <v>255</v>
      </c>
      <c r="F90" s="433" t="s">
        <v>79</v>
      </c>
      <c r="G90" s="278">
        <v>15.0</v>
      </c>
      <c r="H90" s="445"/>
      <c r="I90" s="73" t="s">
        <v>482</v>
      </c>
      <c r="J90" s="232"/>
    </row>
    <row r="91">
      <c r="A91" s="278" t="s">
        <v>267</v>
      </c>
      <c r="B91" s="433" t="s">
        <v>52</v>
      </c>
      <c r="C91" s="278"/>
      <c r="D91" s="73" t="s">
        <v>337</v>
      </c>
      <c r="E91" s="412" t="s">
        <v>255</v>
      </c>
      <c r="F91" s="433" t="s">
        <v>130</v>
      </c>
      <c r="G91" s="278">
        <v>15.0</v>
      </c>
      <c r="H91" s="445"/>
      <c r="I91" s="447" t="s">
        <v>483</v>
      </c>
      <c r="J91" s="232"/>
    </row>
    <row r="92">
      <c r="A92" s="278" t="s">
        <v>126</v>
      </c>
      <c r="B92" s="433" t="s">
        <v>341</v>
      </c>
      <c r="C92" s="278"/>
      <c r="D92" s="73" t="s">
        <v>341</v>
      </c>
      <c r="E92" s="412" t="s">
        <v>255</v>
      </c>
      <c r="F92" s="278" t="s">
        <v>341</v>
      </c>
      <c r="G92" s="278" t="s">
        <v>465</v>
      </c>
      <c r="H92" s="445"/>
      <c r="I92" s="448" t="s">
        <v>484</v>
      </c>
      <c r="J92" s="232" t="s">
        <v>485</v>
      </c>
    </row>
    <row r="93">
      <c r="H93" s="445"/>
      <c r="I93" s="448" t="s">
        <v>486</v>
      </c>
      <c r="J93" s="73" t="s">
        <v>487</v>
      </c>
    </row>
    <row r="94">
      <c r="A94" s="227" t="s">
        <v>17</v>
      </c>
      <c r="B94" s="227" t="s">
        <v>488</v>
      </c>
      <c r="C94" s="227" t="s">
        <v>91</v>
      </c>
      <c r="D94" s="227" t="s">
        <v>489</v>
      </c>
      <c r="E94" s="227" t="s">
        <v>91</v>
      </c>
      <c r="F94" s="227" t="s">
        <v>490</v>
      </c>
      <c r="G94" s="227" t="s">
        <v>91</v>
      </c>
      <c r="H94" s="445"/>
      <c r="I94" s="447" t="s">
        <v>491</v>
      </c>
    </row>
    <row r="95">
      <c r="A95" s="227" t="s">
        <v>28</v>
      </c>
      <c r="B95" s="433" t="s">
        <v>336</v>
      </c>
      <c r="C95" s="227" t="s">
        <v>255</v>
      </c>
      <c r="D95" s="433" t="s">
        <v>336</v>
      </c>
      <c r="E95" s="433" t="s">
        <v>255</v>
      </c>
      <c r="F95" s="227" t="s">
        <v>336</v>
      </c>
      <c r="G95" s="227" t="s">
        <v>255</v>
      </c>
      <c r="H95" s="445"/>
      <c r="I95" s="73" t="s">
        <v>492</v>
      </c>
    </row>
    <row r="96">
      <c r="A96" s="278" t="s">
        <v>118</v>
      </c>
      <c r="B96" s="433" t="s">
        <v>16</v>
      </c>
      <c r="C96" s="278" t="s">
        <v>465</v>
      </c>
      <c r="D96" s="433" t="s">
        <v>256</v>
      </c>
      <c r="E96" s="449" t="s">
        <v>255</v>
      </c>
      <c r="F96" s="278" t="s">
        <v>40</v>
      </c>
      <c r="G96" s="278" t="s">
        <v>255</v>
      </c>
      <c r="I96" s="73" t="s">
        <v>493</v>
      </c>
    </row>
    <row r="97">
      <c r="A97" s="278" t="s">
        <v>120</v>
      </c>
      <c r="B97" s="278" t="s">
        <v>338</v>
      </c>
      <c r="C97" s="278" t="s">
        <v>255</v>
      </c>
      <c r="D97" s="433" t="s">
        <v>16</v>
      </c>
      <c r="E97" s="449" t="s">
        <v>255</v>
      </c>
      <c r="F97" s="433" t="s">
        <v>256</v>
      </c>
      <c r="G97" s="278"/>
      <c r="I97" s="448" t="s">
        <v>494</v>
      </c>
      <c r="J97" s="73" t="s">
        <v>495</v>
      </c>
    </row>
    <row r="98">
      <c r="A98" s="278" t="s">
        <v>122</v>
      </c>
      <c r="B98" s="433" t="s">
        <v>130</v>
      </c>
      <c r="C98" s="278">
        <v>15.0</v>
      </c>
      <c r="D98" s="449" t="s">
        <v>338</v>
      </c>
      <c r="E98" s="449" t="s">
        <v>255</v>
      </c>
      <c r="F98" s="433" t="s">
        <v>16</v>
      </c>
      <c r="G98" s="278"/>
      <c r="I98" s="73" t="s">
        <v>496</v>
      </c>
    </row>
    <row r="99">
      <c r="A99" s="227" t="s">
        <v>124</v>
      </c>
      <c r="B99" s="433" t="s">
        <v>337</v>
      </c>
      <c r="C99" s="278" t="s">
        <v>465</v>
      </c>
      <c r="D99" s="433" t="s">
        <v>130</v>
      </c>
      <c r="E99" s="449" t="s">
        <v>255</v>
      </c>
      <c r="F99" s="433" t="s">
        <v>338</v>
      </c>
      <c r="G99" s="227"/>
    </row>
    <row r="100">
      <c r="A100" s="278" t="s">
        <v>419</v>
      </c>
      <c r="B100" s="433" t="s">
        <v>52</v>
      </c>
      <c r="C100" s="278">
        <v>15.0</v>
      </c>
      <c r="D100" s="433" t="s">
        <v>337</v>
      </c>
      <c r="E100" s="449">
        <v>15.0</v>
      </c>
      <c r="F100" s="433" t="s">
        <v>130</v>
      </c>
      <c r="G100" s="278"/>
    </row>
    <row r="101">
      <c r="A101" s="278" t="s">
        <v>135</v>
      </c>
      <c r="B101" s="433" t="s">
        <v>335</v>
      </c>
      <c r="C101" s="278" t="s">
        <v>255</v>
      </c>
      <c r="D101" s="433" t="s">
        <v>335</v>
      </c>
      <c r="E101" s="449" t="s">
        <v>255</v>
      </c>
      <c r="F101" s="433" t="s">
        <v>335</v>
      </c>
      <c r="G101" s="278" t="s">
        <v>255</v>
      </c>
    </row>
    <row r="102">
      <c r="A102" s="278" t="s">
        <v>427</v>
      </c>
      <c r="B102" s="433" t="s">
        <v>332</v>
      </c>
      <c r="C102" s="278">
        <v>15.0</v>
      </c>
      <c r="D102" s="433" t="s">
        <v>52</v>
      </c>
      <c r="E102" s="449">
        <v>15.0</v>
      </c>
      <c r="F102" s="433" t="s">
        <v>337</v>
      </c>
      <c r="G102" s="278" t="s">
        <v>255</v>
      </c>
    </row>
    <row r="103">
      <c r="A103" s="278" t="s">
        <v>343</v>
      </c>
      <c r="B103" s="433" t="s">
        <v>40</v>
      </c>
      <c r="C103" s="278" t="s">
        <v>255</v>
      </c>
      <c r="D103" s="433" t="s">
        <v>332</v>
      </c>
      <c r="E103" s="449">
        <v>15.0</v>
      </c>
      <c r="F103" s="433" t="s">
        <v>52</v>
      </c>
      <c r="G103" s="278"/>
    </row>
    <row r="104">
      <c r="A104" s="278" t="s">
        <v>267</v>
      </c>
      <c r="B104" s="433" t="s">
        <v>256</v>
      </c>
      <c r="C104" s="278" t="s">
        <v>465</v>
      </c>
      <c r="D104" s="433" t="s">
        <v>40</v>
      </c>
      <c r="E104" s="449" t="s">
        <v>255</v>
      </c>
      <c r="F104" s="433" t="s">
        <v>332</v>
      </c>
      <c r="G104" s="278"/>
    </row>
    <row r="105">
      <c r="A105" s="278" t="s">
        <v>126</v>
      </c>
      <c r="B105" s="433" t="s">
        <v>341</v>
      </c>
      <c r="C105" s="278" t="s">
        <v>255</v>
      </c>
      <c r="D105" s="433" t="s">
        <v>341</v>
      </c>
      <c r="E105" s="449" t="s">
        <v>255</v>
      </c>
      <c r="F105" s="278" t="s">
        <v>341</v>
      </c>
      <c r="G105" s="278"/>
    </row>
    <row r="107">
      <c r="A107" s="227" t="s">
        <v>17</v>
      </c>
      <c r="B107" s="227" t="s">
        <v>497</v>
      </c>
      <c r="C107" s="227" t="s">
        <v>91</v>
      </c>
      <c r="D107" s="227" t="s">
        <v>498</v>
      </c>
      <c r="E107" s="227" t="s">
        <v>91</v>
      </c>
      <c r="F107" s="227" t="s">
        <v>499</v>
      </c>
      <c r="G107" s="227" t="s">
        <v>91</v>
      </c>
    </row>
    <row r="108">
      <c r="A108" s="227" t="s">
        <v>28</v>
      </c>
      <c r="B108" s="433" t="s">
        <v>336</v>
      </c>
      <c r="C108" s="227" t="s">
        <v>255</v>
      </c>
      <c r="D108" s="450"/>
      <c r="E108" s="450"/>
      <c r="F108" s="227" t="s">
        <v>336</v>
      </c>
      <c r="G108" s="227" t="s">
        <v>255</v>
      </c>
    </row>
    <row r="109">
      <c r="A109" s="278" t="s">
        <v>118</v>
      </c>
      <c r="B109" s="73" t="s">
        <v>130</v>
      </c>
      <c r="C109" s="278" t="s">
        <v>255</v>
      </c>
      <c r="D109" s="451"/>
      <c r="E109" s="452"/>
      <c r="F109" s="278" t="s">
        <v>338</v>
      </c>
      <c r="G109" s="278">
        <v>15.0</v>
      </c>
      <c r="H109" s="227"/>
      <c r="I109" s="227"/>
    </row>
    <row r="110">
      <c r="A110" s="278" t="s">
        <v>120</v>
      </c>
      <c r="B110" s="278" t="s">
        <v>337</v>
      </c>
      <c r="C110" s="278" t="s">
        <v>255</v>
      </c>
      <c r="D110" s="451"/>
      <c r="E110" s="452"/>
      <c r="F110" s="73" t="s">
        <v>130</v>
      </c>
      <c r="G110" s="278">
        <v>15.0</v>
      </c>
      <c r="H110" s="232"/>
      <c r="I110" s="227"/>
    </row>
    <row r="111">
      <c r="A111" s="278" t="s">
        <v>122</v>
      </c>
      <c r="B111" s="73" t="s">
        <v>52</v>
      </c>
      <c r="C111" s="278">
        <v>15.0</v>
      </c>
      <c r="D111" s="452"/>
      <c r="E111" s="452"/>
      <c r="F111" s="73" t="s">
        <v>337</v>
      </c>
      <c r="G111" s="278">
        <v>10.0</v>
      </c>
      <c r="H111" s="232"/>
      <c r="I111" s="227"/>
    </row>
    <row r="112">
      <c r="A112" s="227" t="s">
        <v>124</v>
      </c>
      <c r="B112" s="73" t="s">
        <v>332</v>
      </c>
      <c r="C112" s="278">
        <v>15.0</v>
      </c>
      <c r="D112" s="451"/>
      <c r="E112" s="452"/>
      <c r="F112" s="433" t="s">
        <v>52</v>
      </c>
      <c r="G112" s="227">
        <v>15.0</v>
      </c>
      <c r="H112" s="232"/>
      <c r="I112" s="453"/>
    </row>
    <row r="113">
      <c r="A113" s="278" t="s">
        <v>419</v>
      </c>
      <c r="B113" s="433" t="s">
        <v>430</v>
      </c>
      <c r="C113" s="278" t="s">
        <v>255</v>
      </c>
      <c r="D113" s="451"/>
      <c r="E113" s="452"/>
      <c r="F113" s="73" t="s">
        <v>332</v>
      </c>
      <c r="G113" s="278">
        <v>15.0</v>
      </c>
      <c r="H113" s="232"/>
      <c r="I113" s="227"/>
    </row>
    <row r="114">
      <c r="A114" s="278" t="s">
        <v>135</v>
      </c>
      <c r="B114" s="73" t="s">
        <v>335</v>
      </c>
      <c r="C114" s="278" t="s">
        <v>255</v>
      </c>
      <c r="D114" s="450"/>
      <c r="E114" s="452"/>
      <c r="F114" s="433" t="s">
        <v>335</v>
      </c>
      <c r="G114" s="278" t="s">
        <v>255</v>
      </c>
      <c r="H114" s="232"/>
      <c r="I114" s="227"/>
    </row>
    <row r="115">
      <c r="A115" s="278" t="s">
        <v>427</v>
      </c>
      <c r="B115" s="433" t="s">
        <v>256</v>
      </c>
      <c r="C115" s="278" t="s">
        <v>255</v>
      </c>
      <c r="D115" s="451"/>
      <c r="E115" s="452"/>
      <c r="F115" s="433" t="s">
        <v>40</v>
      </c>
      <c r="G115" s="278" t="s">
        <v>465</v>
      </c>
      <c r="H115" s="232"/>
      <c r="I115" s="227"/>
    </row>
    <row r="116">
      <c r="A116" s="278" t="s">
        <v>343</v>
      </c>
      <c r="B116" s="433" t="s">
        <v>16</v>
      </c>
      <c r="C116" s="278" t="s">
        <v>255</v>
      </c>
      <c r="D116" s="450"/>
      <c r="E116" s="452"/>
      <c r="F116" s="433" t="s">
        <v>256</v>
      </c>
      <c r="G116" s="278" t="s">
        <v>255</v>
      </c>
      <c r="H116" s="232"/>
      <c r="I116" s="227"/>
    </row>
    <row r="117">
      <c r="A117" s="278" t="s">
        <v>267</v>
      </c>
      <c r="B117" s="433" t="s">
        <v>338</v>
      </c>
      <c r="C117" s="278" t="s">
        <v>255</v>
      </c>
      <c r="D117" s="450"/>
      <c r="E117" s="452"/>
      <c r="F117" s="433" t="s">
        <v>16</v>
      </c>
      <c r="G117" s="278">
        <v>15.0</v>
      </c>
      <c r="H117" s="232"/>
      <c r="I117" s="279"/>
    </row>
    <row r="118">
      <c r="A118" s="278" t="s">
        <v>126</v>
      </c>
      <c r="B118" s="433" t="s">
        <v>341</v>
      </c>
      <c r="C118" s="278" t="s">
        <v>255</v>
      </c>
      <c r="D118" s="450"/>
      <c r="E118" s="452"/>
      <c r="F118" s="278" t="s">
        <v>341</v>
      </c>
      <c r="G118" s="278" t="s">
        <v>255</v>
      </c>
      <c r="H118" s="232"/>
      <c r="I118" s="227"/>
    </row>
    <row r="119">
      <c r="H119" s="248"/>
    </row>
    <row r="120">
      <c r="A120" s="227" t="s">
        <v>17</v>
      </c>
      <c r="B120" s="227" t="s">
        <v>500</v>
      </c>
      <c r="C120" s="227" t="s">
        <v>91</v>
      </c>
      <c r="D120" s="227" t="s">
        <v>501</v>
      </c>
      <c r="E120" s="227" t="s">
        <v>91</v>
      </c>
      <c r="F120" s="227" t="s">
        <v>502</v>
      </c>
      <c r="G120" s="227" t="s">
        <v>91</v>
      </c>
      <c r="H120" s="248"/>
    </row>
    <row r="121">
      <c r="A121" s="227" t="s">
        <v>28</v>
      </c>
      <c r="B121" s="433" t="s">
        <v>336</v>
      </c>
      <c r="C121" s="227" t="s">
        <v>255</v>
      </c>
      <c r="D121" s="433" t="s">
        <v>336</v>
      </c>
      <c r="E121" s="227" t="s">
        <v>255</v>
      </c>
      <c r="F121" s="227" t="s">
        <v>336</v>
      </c>
      <c r="G121" s="227" t="s">
        <v>255</v>
      </c>
      <c r="H121" s="454"/>
    </row>
    <row r="122">
      <c r="A122" s="278" t="s">
        <v>118</v>
      </c>
      <c r="B122" s="73" t="s">
        <v>332</v>
      </c>
      <c r="C122" s="278" t="s">
        <v>503</v>
      </c>
      <c r="D122" s="73" t="s">
        <v>52</v>
      </c>
      <c r="E122" s="278" t="s">
        <v>504</v>
      </c>
      <c r="F122" s="278" t="s">
        <v>337</v>
      </c>
      <c r="G122" s="278" t="s">
        <v>465</v>
      </c>
      <c r="H122" s="248"/>
    </row>
    <row r="123">
      <c r="A123" s="278" t="s">
        <v>120</v>
      </c>
      <c r="B123" s="278" t="s">
        <v>430</v>
      </c>
      <c r="C123" s="278" t="s">
        <v>255</v>
      </c>
      <c r="D123" s="73" t="s">
        <v>332</v>
      </c>
      <c r="E123" s="278" t="s">
        <v>504</v>
      </c>
      <c r="F123" s="73" t="s">
        <v>52</v>
      </c>
      <c r="G123" s="278" t="s">
        <v>505</v>
      </c>
      <c r="H123" s="248"/>
    </row>
    <row r="124">
      <c r="A124" s="278" t="s">
        <v>122</v>
      </c>
      <c r="B124" s="73" t="s">
        <v>256</v>
      </c>
      <c r="C124" s="278" t="s">
        <v>255</v>
      </c>
      <c r="D124" s="278" t="s">
        <v>430</v>
      </c>
      <c r="E124" s="278" t="s">
        <v>503</v>
      </c>
      <c r="F124" s="73" t="s">
        <v>332</v>
      </c>
      <c r="G124" s="278" t="s">
        <v>506</v>
      </c>
      <c r="H124" s="455"/>
    </row>
    <row r="125">
      <c r="A125" s="227" t="s">
        <v>124</v>
      </c>
      <c r="B125" s="73" t="s">
        <v>16</v>
      </c>
      <c r="C125" s="278" t="s">
        <v>503</v>
      </c>
      <c r="D125" s="73" t="s">
        <v>256</v>
      </c>
      <c r="E125" s="278" t="s">
        <v>255</v>
      </c>
      <c r="F125" s="433" t="s">
        <v>430</v>
      </c>
      <c r="G125" s="227" t="s">
        <v>255</v>
      </c>
      <c r="H125" s="248"/>
    </row>
    <row r="126">
      <c r="A126" s="278" t="s">
        <v>419</v>
      </c>
      <c r="B126" s="433" t="s">
        <v>338</v>
      </c>
      <c r="C126" s="278" t="s">
        <v>503</v>
      </c>
      <c r="D126" s="73" t="s">
        <v>16</v>
      </c>
      <c r="E126" s="278" t="s">
        <v>255</v>
      </c>
      <c r="F126" s="73" t="s">
        <v>256</v>
      </c>
      <c r="G126" s="278" t="s">
        <v>507</v>
      </c>
      <c r="H126" s="237"/>
    </row>
    <row r="127">
      <c r="A127" s="278" t="s">
        <v>135</v>
      </c>
      <c r="B127" s="73" t="s">
        <v>335</v>
      </c>
      <c r="C127" s="278" t="s">
        <v>255</v>
      </c>
      <c r="D127" s="433" t="s">
        <v>335</v>
      </c>
      <c r="E127" s="278" t="s">
        <v>255</v>
      </c>
      <c r="F127" s="433" t="s">
        <v>335</v>
      </c>
      <c r="G127" s="278" t="s">
        <v>255</v>
      </c>
      <c r="H127" s="248"/>
    </row>
    <row r="128">
      <c r="A128" s="278" t="s">
        <v>427</v>
      </c>
      <c r="B128" s="433" t="s">
        <v>130</v>
      </c>
      <c r="C128" s="278" t="s">
        <v>255</v>
      </c>
      <c r="D128" s="73" t="s">
        <v>338</v>
      </c>
      <c r="E128" s="278" t="s">
        <v>255</v>
      </c>
      <c r="F128" s="433" t="s">
        <v>16</v>
      </c>
      <c r="G128" s="278">
        <v>15.0</v>
      </c>
      <c r="H128" s="248"/>
    </row>
    <row r="129">
      <c r="A129" s="278" t="s">
        <v>343</v>
      </c>
      <c r="B129" s="433" t="s">
        <v>337</v>
      </c>
      <c r="C129" s="278" t="s">
        <v>255</v>
      </c>
      <c r="D129" s="433" t="s">
        <v>130</v>
      </c>
      <c r="E129" s="278" t="s">
        <v>255</v>
      </c>
      <c r="F129" s="433" t="s">
        <v>338</v>
      </c>
      <c r="G129" s="278" t="s">
        <v>255</v>
      </c>
      <c r="H129" s="247"/>
    </row>
    <row r="130">
      <c r="A130" s="278" t="s">
        <v>267</v>
      </c>
      <c r="B130" s="433" t="s">
        <v>52</v>
      </c>
      <c r="C130" s="278" t="s">
        <v>508</v>
      </c>
      <c r="D130" s="433" t="s">
        <v>337</v>
      </c>
      <c r="E130" s="278" t="s">
        <v>503</v>
      </c>
      <c r="F130" s="433" t="s">
        <v>130</v>
      </c>
      <c r="G130" s="278" t="s">
        <v>255</v>
      </c>
      <c r="H130" s="248"/>
    </row>
    <row r="131">
      <c r="A131" s="278" t="s">
        <v>126</v>
      </c>
      <c r="B131" s="433" t="s">
        <v>341</v>
      </c>
      <c r="C131" s="278" t="s">
        <v>255</v>
      </c>
      <c r="D131" s="433" t="s">
        <v>341</v>
      </c>
      <c r="E131" s="278" t="s">
        <v>255</v>
      </c>
      <c r="F131" s="278" t="s">
        <v>341</v>
      </c>
      <c r="G131" s="278" t="s">
        <v>255</v>
      </c>
      <c r="H131" s="248"/>
    </row>
    <row r="132">
      <c r="H132" s="248"/>
    </row>
    <row r="133">
      <c r="A133" s="227" t="s">
        <v>17</v>
      </c>
      <c r="B133" s="227" t="s">
        <v>509</v>
      </c>
      <c r="C133" s="227" t="s">
        <v>91</v>
      </c>
      <c r="D133" s="227" t="s">
        <v>510</v>
      </c>
      <c r="E133" s="227" t="s">
        <v>91</v>
      </c>
      <c r="F133" s="227" t="s">
        <v>511</v>
      </c>
      <c r="G133" s="227" t="s">
        <v>91</v>
      </c>
    </row>
    <row r="134">
      <c r="A134" s="227" t="s">
        <v>28</v>
      </c>
      <c r="B134" s="433" t="s">
        <v>512</v>
      </c>
      <c r="C134" s="227" t="s">
        <v>255</v>
      </c>
      <c r="D134" s="433" t="s">
        <v>336</v>
      </c>
      <c r="E134" s="227" t="s">
        <v>255</v>
      </c>
      <c r="F134" s="227" t="s">
        <v>336</v>
      </c>
      <c r="G134" s="227" t="s">
        <v>255</v>
      </c>
    </row>
    <row r="135">
      <c r="A135" s="278" t="s">
        <v>118</v>
      </c>
      <c r="B135" s="73" t="s">
        <v>16</v>
      </c>
      <c r="C135" s="278" t="s">
        <v>513</v>
      </c>
      <c r="D135" s="73" t="s">
        <v>256</v>
      </c>
      <c r="E135" s="278" t="s">
        <v>255</v>
      </c>
      <c r="F135" s="278" t="s">
        <v>430</v>
      </c>
      <c r="G135" s="278" t="s">
        <v>255</v>
      </c>
    </row>
    <row r="136">
      <c r="A136" s="278" t="s">
        <v>120</v>
      </c>
      <c r="B136" s="278" t="s">
        <v>338</v>
      </c>
      <c r="C136" s="278" t="s">
        <v>255</v>
      </c>
      <c r="D136" s="73" t="s">
        <v>16</v>
      </c>
      <c r="E136" s="278" t="s">
        <v>514</v>
      </c>
      <c r="F136" s="73" t="s">
        <v>256</v>
      </c>
      <c r="G136" s="278" t="s">
        <v>255</v>
      </c>
    </row>
    <row r="137">
      <c r="A137" s="278" t="s">
        <v>122</v>
      </c>
      <c r="B137" s="73" t="s">
        <v>130</v>
      </c>
      <c r="C137" s="278" t="s">
        <v>504</v>
      </c>
      <c r="D137" s="278" t="s">
        <v>338</v>
      </c>
      <c r="E137" s="278" t="s">
        <v>255</v>
      </c>
      <c r="F137" s="73" t="s">
        <v>16</v>
      </c>
      <c r="G137" s="278" t="s">
        <v>255</v>
      </c>
    </row>
    <row r="138">
      <c r="A138" s="227" t="s">
        <v>124</v>
      </c>
      <c r="B138" s="73" t="s">
        <v>30</v>
      </c>
      <c r="C138" s="278" t="s">
        <v>255</v>
      </c>
      <c r="D138" s="73" t="s">
        <v>130</v>
      </c>
      <c r="E138" s="278" t="s">
        <v>255</v>
      </c>
      <c r="F138" s="433" t="s">
        <v>338</v>
      </c>
      <c r="G138" s="227" t="s">
        <v>255</v>
      </c>
    </row>
    <row r="139">
      <c r="A139" s="278" t="s">
        <v>419</v>
      </c>
      <c r="B139" s="433" t="s">
        <v>336</v>
      </c>
      <c r="C139" s="278" t="s">
        <v>515</v>
      </c>
      <c r="D139" s="73" t="s">
        <v>30</v>
      </c>
      <c r="E139" s="278" t="s">
        <v>255</v>
      </c>
      <c r="F139" s="73" t="s">
        <v>130</v>
      </c>
      <c r="G139" s="278" t="s">
        <v>255</v>
      </c>
    </row>
    <row r="140">
      <c r="A140" s="278" t="s">
        <v>135</v>
      </c>
      <c r="B140" s="73" t="s">
        <v>52</v>
      </c>
      <c r="C140" s="278" t="s">
        <v>255</v>
      </c>
      <c r="D140" s="433" t="s">
        <v>15</v>
      </c>
      <c r="E140" s="278" t="s">
        <v>255</v>
      </c>
      <c r="F140" s="433" t="s">
        <v>15</v>
      </c>
      <c r="G140" s="278" t="s">
        <v>255</v>
      </c>
    </row>
    <row r="141">
      <c r="A141" s="278" t="s">
        <v>427</v>
      </c>
      <c r="B141" s="433" t="s">
        <v>430</v>
      </c>
      <c r="C141" s="278" t="s">
        <v>255</v>
      </c>
      <c r="D141" s="73" t="s">
        <v>52</v>
      </c>
      <c r="E141" s="278" t="s">
        <v>516</v>
      </c>
      <c r="F141" s="433" t="s">
        <v>30</v>
      </c>
      <c r="G141" s="278" t="s">
        <v>255</v>
      </c>
    </row>
    <row r="142">
      <c r="A142" s="278" t="s">
        <v>343</v>
      </c>
      <c r="B142" s="433" t="s">
        <v>332</v>
      </c>
      <c r="C142" s="278" t="s">
        <v>504</v>
      </c>
      <c r="D142" s="433" t="s">
        <v>332</v>
      </c>
      <c r="E142" s="278" t="s">
        <v>255</v>
      </c>
      <c r="F142" s="433" t="s">
        <v>52</v>
      </c>
      <c r="G142" s="278" t="s">
        <v>508</v>
      </c>
    </row>
    <row r="143">
      <c r="A143" s="278" t="s">
        <v>267</v>
      </c>
      <c r="B143" s="433" t="s">
        <v>256</v>
      </c>
      <c r="C143" s="278" t="s">
        <v>255</v>
      </c>
      <c r="D143" s="433" t="s">
        <v>430</v>
      </c>
      <c r="E143" s="278" t="s">
        <v>255</v>
      </c>
      <c r="F143" s="433" t="s">
        <v>332</v>
      </c>
      <c r="G143" s="278" t="s">
        <v>255</v>
      </c>
    </row>
    <row r="144">
      <c r="A144" s="278" t="s">
        <v>126</v>
      </c>
      <c r="B144" s="433" t="s">
        <v>341</v>
      </c>
      <c r="C144" s="278" t="s">
        <v>255</v>
      </c>
      <c r="D144" s="433" t="s">
        <v>341</v>
      </c>
      <c r="E144" s="278" t="s">
        <v>255</v>
      </c>
      <c r="F144" s="278" t="s">
        <v>341</v>
      </c>
      <c r="G144" s="278" t="s">
        <v>255</v>
      </c>
    </row>
    <row r="146">
      <c r="A146" s="227" t="s">
        <v>17</v>
      </c>
      <c r="B146" s="227" t="s">
        <v>517</v>
      </c>
      <c r="C146" s="227" t="s">
        <v>91</v>
      </c>
      <c r="D146" s="227" t="s">
        <v>518</v>
      </c>
      <c r="E146" s="227" t="s">
        <v>91</v>
      </c>
      <c r="F146" s="227" t="s">
        <v>519</v>
      </c>
      <c r="G146" s="227" t="s">
        <v>91</v>
      </c>
    </row>
    <row r="147">
      <c r="A147" s="227" t="s">
        <v>28</v>
      </c>
      <c r="B147" s="433" t="s">
        <v>340</v>
      </c>
      <c r="C147" s="227" t="s">
        <v>255</v>
      </c>
      <c r="D147" s="433" t="s">
        <v>340</v>
      </c>
      <c r="E147" s="227" t="s">
        <v>255</v>
      </c>
      <c r="F147" s="227" t="s">
        <v>340</v>
      </c>
      <c r="G147" s="227" t="s">
        <v>255</v>
      </c>
    </row>
    <row r="148">
      <c r="A148" s="278" t="s">
        <v>118</v>
      </c>
      <c r="B148" s="433" t="s">
        <v>407</v>
      </c>
      <c r="C148" s="278" t="s">
        <v>520</v>
      </c>
      <c r="D148" s="433" t="s">
        <v>30</v>
      </c>
      <c r="E148" s="278" t="s">
        <v>255</v>
      </c>
      <c r="F148" s="278" t="s">
        <v>338</v>
      </c>
      <c r="G148" s="278" t="s">
        <v>255</v>
      </c>
    </row>
    <row r="149">
      <c r="A149" s="278" t="s">
        <v>120</v>
      </c>
      <c r="B149" s="278" t="s">
        <v>79</v>
      </c>
      <c r="C149" s="278" t="s">
        <v>520</v>
      </c>
      <c r="D149" s="433" t="s">
        <v>407</v>
      </c>
      <c r="E149" s="278" t="s">
        <v>520</v>
      </c>
      <c r="F149" s="433" t="s">
        <v>130</v>
      </c>
      <c r="G149" s="278" t="s">
        <v>255</v>
      </c>
    </row>
    <row r="150">
      <c r="A150" s="278" t="s">
        <v>122</v>
      </c>
      <c r="B150" s="433" t="s">
        <v>52</v>
      </c>
      <c r="C150" s="278" t="s">
        <v>520</v>
      </c>
      <c r="D150" s="278" t="s">
        <v>79</v>
      </c>
      <c r="E150" s="278" t="s">
        <v>520</v>
      </c>
      <c r="F150" s="433" t="s">
        <v>30</v>
      </c>
      <c r="G150" s="278" t="s">
        <v>255</v>
      </c>
    </row>
    <row r="151">
      <c r="A151" s="227" t="s">
        <v>124</v>
      </c>
      <c r="B151" s="433" t="s">
        <v>332</v>
      </c>
      <c r="C151" s="278" t="s">
        <v>520</v>
      </c>
      <c r="D151" s="433" t="s">
        <v>52</v>
      </c>
      <c r="E151" s="278" t="s">
        <v>520</v>
      </c>
      <c r="F151" s="433" t="s">
        <v>336</v>
      </c>
      <c r="G151" s="227" t="s">
        <v>521</v>
      </c>
    </row>
    <row r="152">
      <c r="A152" s="278" t="s">
        <v>419</v>
      </c>
      <c r="B152" s="433" t="s">
        <v>256</v>
      </c>
      <c r="C152" s="278" t="s">
        <v>255</v>
      </c>
      <c r="D152" s="433" t="s">
        <v>332</v>
      </c>
      <c r="E152" s="278" t="s">
        <v>520</v>
      </c>
      <c r="F152" s="433" t="s">
        <v>52</v>
      </c>
      <c r="G152" s="278" t="s">
        <v>255</v>
      </c>
    </row>
    <row r="153">
      <c r="A153" s="278" t="s">
        <v>522</v>
      </c>
      <c r="B153" s="433" t="s">
        <v>16</v>
      </c>
      <c r="C153" s="278" t="s">
        <v>255</v>
      </c>
      <c r="D153" s="433" t="s">
        <v>256</v>
      </c>
      <c r="E153" s="278" t="s">
        <v>255</v>
      </c>
      <c r="F153" s="433" t="s">
        <v>430</v>
      </c>
      <c r="G153" s="278" t="s">
        <v>255</v>
      </c>
    </row>
    <row r="154">
      <c r="A154" s="278" t="s">
        <v>427</v>
      </c>
      <c r="B154" s="433" t="s">
        <v>338</v>
      </c>
      <c r="C154" s="278" t="s">
        <v>520</v>
      </c>
      <c r="D154" s="433" t="s">
        <v>16</v>
      </c>
      <c r="E154" s="278" t="s">
        <v>520</v>
      </c>
      <c r="F154" s="433" t="s">
        <v>332</v>
      </c>
      <c r="G154" s="278" t="s">
        <v>255</v>
      </c>
    </row>
    <row r="155">
      <c r="A155" s="278" t="s">
        <v>523</v>
      </c>
      <c r="B155" s="433" t="s">
        <v>130</v>
      </c>
      <c r="C155" s="278" t="s">
        <v>520</v>
      </c>
      <c r="D155" s="433" t="s">
        <v>338</v>
      </c>
      <c r="E155" s="278" t="s">
        <v>255</v>
      </c>
      <c r="F155" s="433" t="s">
        <v>256</v>
      </c>
      <c r="G155" s="278" t="s">
        <v>255</v>
      </c>
    </row>
    <row r="156">
      <c r="A156" s="278" t="s">
        <v>267</v>
      </c>
      <c r="B156" s="433" t="s">
        <v>30</v>
      </c>
      <c r="C156" s="278" t="s">
        <v>255</v>
      </c>
      <c r="D156" s="433" t="s">
        <v>130</v>
      </c>
      <c r="E156" s="278">
        <v>15.0</v>
      </c>
      <c r="F156" s="433" t="s">
        <v>16</v>
      </c>
      <c r="G156" s="278">
        <v>15.0</v>
      </c>
    </row>
    <row r="157">
      <c r="A157" s="278" t="s">
        <v>126</v>
      </c>
      <c r="B157" s="433" t="s">
        <v>341</v>
      </c>
      <c r="C157" s="278" t="s">
        <v>255</v>
      </c>
      <c r="D157" s="433" t="s">
        <v>341</v>
      </c>
      <c r="E157" s="278" t="s">
        <v>255</v>
      </c>
      <c r="F157" s="278" t="s">
        <v>341</v>
      </c>
      <c r="G157" s="278" t="s">
        <v>255</v>
      </c>
    </row>
    <row r="159">
      <c r="A159" s="227" t="s">
        <v>17</v>
      </c>
      <c r="B159" s="227" t="s">
        <v>524</v>
      </c>
      <c r="C159" s="227" t="s">
        <v>91</v>
      </c>
      <c r="D159" s="227" t="s">
        <v>525</v>
      </c>
      <c r="E159" s="227" t="s">
        <v>91</v>
      </c>
      <c r="F159" s="227" t="s">
        <v>526</v>
      </c>
      <c r="G159" s="227" t="s">
        <v>91</v>
      </c>
    </row>
    <row r="160">
      <c r="A160" s="227" t="s">
        <v>28</v>
      </c>
      <c r="B160" s="433" t="s">
        <v>340</v>
      </c>
      <c r="C160" s="227" t="s">
        <v>255</v>
      </c>
      <c r="D160" s="433" t="s">
        <v>340</v>
      </c>
      <c r="E160" s="227" t="s">
        <v>527</v>
      </c>
      <c r="F160" s="227" t="s">
        <v>340</v>
      </c>
      <c r="G160" s="227" t="s">
        <v>255</v>
      </c>
    </row>
    <row r="161">
      <c r="A161" s="278" t="s">
        <v>118</v>
      </c>
      <c r="B161" s="73" t="s">
        <v>334</v>
      </c>
      <c r="C161" s="278" t="s">
        <v>528</v>
      </c>
      <c r="D161" s="73" t="s">
        <v>52</v>
      </c>
      <c r="E161" s="278" t="s">
        <v>529</v>
      </c>
      <c r="F161" s="278" t="s">
        <v>79</v>
      </c>
      <c r="G161" s="278" t="s">
        <v>530</v>
      </c>
    </row>
    <row r="162">
      <c r="A162" s="278" t="s">
        <v>120</v>
      </c>
      <c r="B162" s="433" t="s">
        <v>256</v>
      </c>
      <c r="C162" s="278" t="s">
        <v>527</v>
      </c>
      <c r="D162" s="73" t="s">
        <v>332</v>
      </c>
      <c r="E162" s="278" t="s">
        <v>531</v>
      </c>
      <c r="F162" s="73" t="s">
        <v>52</v>
      </c>
      <c r="G162" s="278" t="s">
        <v>520</v>
      </c>
    </row>
    <row r="163">
      <c r="A163" s="278" t="s">
        <v>122</v>
      </c>
      <c r="B163" s="73" t="s">
        <v>16</v>
      </c>
      <c r="C163" s="278" t="s">
        <v>532</v>
      </c>
      <c r="D163" s="433" t="s">
        <v>256</v>
      </c>
      <c r="E163" s="278" t="s">
        <v>527</v>
      </c>
      <c r="F163" s="73" t="s">
        <v>332</v>
      </c>
      <c r="G163" s="278" t="s">
        <v>533</v>
      </c>
    </row>
    <row r="164">
      <c r="A164" s="227" t="s">
        <v>124</v>
      </c>
      <c r="B164" s="433" t="s">
        <v>338</v>
      </c>
      <c r="C164" s="227" t="s">
        <v>534</v>
      </c>
      <c r="D164" s="73" t="s">
        <v>16</v>
      </c>
      <c r="E164" s="227" t="s">
        <v>535</v>
      </c>
      <c r="F164" s="433" t="s">
        <v>256</v>
      </c>
      <c r="G164" s="227" t="s">
        <v>255</v>
      </c>
    </row>
    <row r="165">
      <c r="A165" s="278" t="s">
        <v>419</v>
      </c>
      <c r="B165" s="433" t="s">
        <v>130</v>
      </c>
      <c r="C165" s="278" t="s">
        <v>536</v>
      </c>
      <c r="D165" s="433" t="s">
        <v>338</v>
      </c>
      <c r="E165" s="278" t="s">
        <v>527</v>
      </c>
      <c r="F165" s="73" t="s">
        <v>16</v>
      </c>
      <c r="G165" s="278" t="s">
        <v>520</v>
      </c>
    </row>
    <row r="166">
      <c r="A166" s="278" t="s">
        <v>522</v>
      </c>
      <c r="B166" s="433" t="s">
        <v>30</v>
      </c>
      <c r="C166" s="278" t="s">
        <v>255</v>
      </c>
      <c r="D166" s="433" t="s">
        <v>130</v>
      </c>
      <c r="E166" s="278" t="s">
        <v>527</v>
      </c>
      <c r="F166" s="433" t="s">
        <v>338</v>
      </c>
      <c r="G166" s="278" t="s">
        <v>520</v>
      </c>
    </row>
    <row r="167">
      <c r="A167" s="278" t="s">
        <v>427</v>
      </c>
      <c r="B167" s="433" t="s">
        <v>407</v>
      </c>
      <c r="C167" s="278" t="s">
        <v>537</v>
      </c>
      <c r="D167" s="433" t="s">
        <v>30</v>
      </c>
      <c r="E167" s="278" t="s">
        <v>527</v>
      </c>
      <c r="F167" s="433" t="s">
        <v>130</v>
      </c>
      <c r="G167" s="278" t="s">
        <v>520</v>
      </c>
    </row>
    <row r="168">
      <c r="A168" s="278" t="s">
        <v>523</v>
      </c>
      <c r="B168" s="433" t="s">
        <v>79</v>
      </c>
      <c r="C168" s="278" t="s">
        <v>530</v>
      </c>
      <c r="D168" s="433" t="s">
        <v>407</v>
      </c>
      <c r="E168" s="278" t="s">
        <v>538</v>
      </c>
      <c r="F168" s="433" t="s">
        <v>30</v>
      </c>
      <c r="G168" s="278" t="s">
        <v>255</v>
      </c>
    </row>
    <row r="169">
      <c r="A169" s="278" t="s">
        <v>267</v>
      </c>
      <c r="B169" s="433" t="s">
        <v>52</v>
      </c>
      <c r="C169" s="278" t="s">
        <v>539</v>
      </c>
      <c r="D169" s="433" t="s">
        <v>79</v>
      </c>
      <c r="E169" s="278" t="s">
        <v>530</v>
      </c>
      <c r="F169" s="433" t="s">
        <v>407</v>
      </c>
      <c r="G169" s="278" t="s">
        <v>520</v>
      </c>
    </row>
    <row r="170">
      <c r="A170" s="278" t="s">
        <v>126</v>
      </c>
      <c r="B170" s="433" t="s">
        <v>341</v>
      </c>
      <c r="C170" s="278" t="s">
        <v>255</v>
      </c>
      <c r="D170" s="433" t="s">
        <v>341</v>
      </c>
      <c r="E170" s="278" t="s">
        <v>527</v>
      </c>
      <c r="F170" s="278" t="s">
        <v>341</v>
      </c>
      <c r="G170" s="278" t="s">
        <v>255</v>
      </c>
    </row>
    <row r="172">
      <c r="A172" s="227" t="s">
        <v>17</v>
      </c>
      <c r="B172" s="433" t="s">
        <v>540</v>
      </c>
      <c r="C172" s="433" t="s">
        <v>91</v>
      </c>
      <c r="D172" s="433" t="s">
        <v>541</v>
      </c>
      <c r="E172" s="433" t="s">
        <v>91</v>
      </c>
      <c r="F172" s="433" t="s">
        <v>542</v>
      </c>
      <c r="G172" s="433" t="s">
        <v>91</v>
      </c>
    </row>
    <row r="173">
      <c r="A173" s="227" t="s">
        <v>28</v>
      </c>
      <c r="B173" s="433" t="s">
        <v>340</v>
      </c>
      <c r="C173" s="433" t="s">
        <v>527</v>
      </c>
      <c r="D173" s="433" t="s">
        <v>340</v>
      </c>
      <c r="E173" s="433" t="s">
        <v>527</v>
      </c>
      <c r="F173" s="433" t="s">
        <v>340</v>
      </c>
      <c r="G173" s="433" t="s">
        <v>255</v>
      </c>
    </row>
    <row r="174">
      <c r="A174" s="278" t="s">
        <v>118</v>
      </c>
      <c r="B174" s="433" t="s">
        <v>130</v>
      </c>
      <c r="C174" s="433" t="s">
        <v>543</v>
      </c>
      <c r="D174" s="433" t="s">
        <v>338</v>
      </c>
      <c r="E174" s="433" t="s">
        <v>255</v>
      </c>
      <c r="F174" s="433" t="s">
        <v>256</v>
      </c>
      <c r="G174" s="433" t="s">
        <v>255</v>
      </c>
    </row>
    <row r="175">
      <c r="A175" s="278" t="s">
        <v>120</v>
      </c>
      <c r="B175" s="433" t="s">
        <v>30</v>
      </c>
      <c r="C175" s="433" t="s">
        <v>527</v>
      </c>
      <c r="D175" s="433" t="s">
        <v>130</v>
      </c>
      <c r="E175" s="433" t="s">
        <v>255</v>
      </c>
      <c r="F175" s="73" t="s">
        <v>16</v>
      </c>
      <c r="G175" s="433" t="s">
        <v>255</v>
      </c>
    </row>
    <row r="176">
      <c r="A176" s="278" t="s">
        <v>122</v>
      </c>
      <c r="B176" s="433" t="s">
        <v>407</v>
      </c>
      <c r="C176" s="433" t="s">
        <v>543</v>
      </c>
      <c r="D176" s="433" t="s">
        <v>30</v>
      </c>
      <c r="E176" s="433" t="s">
        <v>255</v>
      </c>
      <c r="F176" s="433" t="s">
        <v>338</v>
      </c>
      <c r="G176" s="433" t="s">
        <v>255</v>
      </c>
    </row>
    <row r="177">
      <c r="A177" s="227" t="s">
        <v>124</v>
      </c>
      <c r="B177" s="433" t="s">
        <v>79</v>
      </c>
      <c r="C177" s="433" t="s">
        <v>543</v>
      </c>
      <c r="D177" s="433" t="s">
        <v>407</v>
      </c>
      <c r="E177" s="433" t="s">
        <v>255</v>
      </c>
      <c r="F177" s="433" t="s">
        <v>130</v>
      </c>
      <c r="G177" s="433" t="s">
        <v>520</v>
      </c>
    </row>
    <row r="178">
      <c r="A178" s="278" t="s">
        <v>411</v>
      </c>
      <c r="B178" s="433" t="s">
        <v>52</v>
      </c>
      <c r="C178" s="433" t="s">
        <v>544</v>
      </c>
      <c r="D178" s="433" t="s">
        <v>79</v>
      </c>
      <c r="E178" s="433" t="s">
        <v>543</v>
      </c>
      <c r="F178" s="433" t="s">
        <v>30</v>
      </c>
      <c r="G178" s="433" t="s">
        <v>255</v>
      </c>
    </row>
    <row r="179">
      <c r="A179" s="278" t="s">
        <v>522</v>
      </c>
      <c r="B179" s="433" t="s">
        <v>341</v>
      </c>
      <c r="C179" s="433" t="s">
        <v>527</v>
      </c>
      <c r="D179" s="433" t="s">
        <v>52</v>
      </c>
      <c r="E179" s="433" t="s">
        <v>520</v>
      </c>
      <c r="F179" s="433" t="s">
        <v>407</v>
      </c>
      <c r="G179" s="433" t="s">
        <v>520</v>
      </c>
    </row>
    <row r="180">
      <c r="A180" s="278" t="s">
        <v>427</v>
      </c>
      <c r="B180" s="433" t="s">
        <v>334</v>
      </c>
      <c r="C180" s="433" t="s">
        <v>543</v>
      </c>
      <c r="D180" s="433" t="s">
        <v>341</v>
      </c>
      <c r="E180" s="433" t="s">
        <v>255</v>
      </c>
      <c r="F180" s="433" t="s">
        <v>79</v>
      </c>
      <c r="G180" s="433" t="s">
        <v>530</v>
      </c>
    </row>
    <row r="181">
      <c r="A181" s="278" t="s">
        <v>523</v>
      </c>
      <c r="B181" s="433" t="s">
        <v>16</v>
      </c>
      <c r="C181" s="433" t="s">
        <v>255</v>
      </c>
      <c r="D181" s="433" t="s">
        <v>334</v>
      </c>
      <c r="E181" s="433" t="s">
        <v>543</v>
      </c>
      <c r="F181" s="433" t="s">
        <v>52</v>
      </c>
      <c r="G181" s="433" t="s">
        <v>520</v>
      </c>
    </row>
    <row r="182">
      <c r="A182" s="278" t="s">
        <v>267</v>
      </c>
      <c r="B182" s="433" t="s">
        <v>256</v>
      </c>
      <c r="C182" s="433" t="s">
        <v>527</v>
      </c>
      <c r="D182" s="433" t="s">
        <v>16</v>
      </c>
      <c r="E182" s="433" t="s">
        <v>543</v>
      </c>
      <c r="F182" s="433" t="s">
        <v>334</v>
      </c>
      <c r="G182" s="433" t="s">
        <v>255</v>
      </c>
    </row>
    <row r="183">
      <c r="A183" s="278" t="s">
        <v>126</v>
      </c>
      <c r="B183" s="433" t="s">
        <v>338</v>
      </c>
      <c r="C183" s="433" t="s">
        <v>543</v>
      </c>
      <c r="D183" s="433" t="s">
        <v>256</v>
      </c>
      <c r="E183" s="433" t="s">
        <v>255</v>
      </c>
      <c r="F183" s="433" t="s">
        <v>341</v>
      </c>
      <c r="G183" s="433" t="s">
        <v>545</v>
      </c>
    </row>
    <row r="185">
      <c r="A185" s="227" t="s">
        <v>17</v>
      </c>
      <c r="B185" s="433" t="s">
        <v>546</v>
      </c>
      <c r="C185" s="433" t="s">
        <v>91</v>
      </c>
      <c r="D185" s="433" t="s">
        <v>547</v>
      </c>
      <c r="E185" s="433" t="s">
        <v>91</v>
      </c>
      <c r="F185" s="433" t="s">
        <v>548</v>
      </c>
      <c r="G185" s="433" t="s">
        <v>91</v>
      </c>
    </row>
    <row r="186">
      <c r="A186" s="227" t="s">
        <v>28</v>
      </c>
      <c r="B186" s="433" t="s">
        <v>340</v>
      </c>
      <c r="C186" s="433" t="s">
        <v>527</v>
      </c>
      <c r="D186" s="433" t="s">
        <v>340</v>
      </c>
      <c r="E186" s="433" t="s">
        <v>527</v>
      </c>
      <c r="F186" s="433" t="s">
        <v>340</v>
      </c>
      <c r="G186" s="433" t="s">
        <v>527</v>
      </c>
    </row>
    <row r="187">
      <c r="A187" s="278" t="s">
        <v>118</v>
      </c>
      <c r="B187" s="433" t="s">
        <v>79</v>
      </c>
      <c r="C187" s="433" t="s">
        <v>532</v>
      </c>
      <c r="D187" s="433" t="s">
        <v>407</v>
      </c>
      <c r="E187" s="433" t="s">
        <v>520</v>
      </c>
      <c r="F187" s="433" t="s">
        <v>52</v>
      </c>
      <c r="G187" s="433" t="s">
        <v>520</v>
      </c>
    </row>
    <row r="188">
      <c r="A188" s="278" t="s">
        <v>120</v>
      </c>
      <c r="B188" s="433" t="s">
        <v>341</v>
      </c>
      <c r="C188" s="433" t="s">
        <v>527</v>
      </c>
      <c r="D188" s="433" t="s">
        <v>79</v>
      </c>
      <c r="E188" s="433" t="s">
        <v>520</v>
      </c>
      <c r="F188" s="433" t="s">
        <v>407</v>
      </c>
      <c r="G188" s="433" t="s">
        <v>520</v>
      </c>
    </row>
    <row r="189">
      <c r="A189" s="278" t="s">
        <v>122</v>
      </c>
      <c r="B189" s="433" t="s">
        <v>30</v>
      </c>
      <c r="C189" s="433" t="s">
        <v>527</v>
      </c>
      <c r="D189" s="433" t="s">
        <v>341</v>
      </c>
      <c r="E189" s="433" t="s">
        <v>527</v>
      </c>
      <c r="F189" s="433" t="s">
        <v>79</v>
      </c>
      <c r="G189" s="433" t="s">
        <v>520</v>
      </c>
    </row>
    <row r="190">
      <c r="A190" s="227" t="s">
        <v>124</v>
      </c>
      <c r="B190" s="433" t="s">
        <v>334</v>
      </c>
      <c r="C190" s="433" t="s">
        <v>527</v>
      </c>
      <c r="D190" s="433" t="s">
        <v>30</v>
      </c>
      <c r="E190" s="433" t="s">
        <v>527</v>
      </c>
      <c r="F190" s="433" t="s">
        <v>341</v>
      </c>
      <c r="G190" s="433" t="s">
        <v>527</v>
      </c>
    </row>
    <row r="191">
      <c r="A191" s="278" t="s">
        <v>411</v>
      </c>
      <c r="B191" s="433" t="s">
        <v>16</v>
      </c>
      <c r="C191" s="433" t="s">
        <v>255</v>
      </c>
      <c r="D191" s="433" t="s">
        <v>334</v>
      </c>
      <c r="E191" s="433" t="s">
        <v>255</v>
      </c>
      <c r="F191" s="433" t="s">
        <v>30</v>
      </c>
      <c r="G191" s="433" t="s">
        <v>527</v>
      </c>
    </row>
    <row r="192">
      <c r="A192" s="278" t="s">
        <v>135</v>
      </c>
      <c r="B192" s="433" t="s">
        <v>256</v>
      </c>
      <c r="C192" s="433" t="s">
        <v>255</v>
      </c>
      <c r="D192" s="433" t="s">
        <v>16</v>
      </c>
      <c r="E192" s="433" t="s">
        <v>545</v>
      </c>
      <c r="F192" s="433" t="s">
        <v>334</v>
      </c>
      <c r="G192" s="433" t="s">
        <v>255</v>
      </c>
    </row>
    <row r="193">
      <c r="A193" s="278" t="s">
        <v>427</v>
      </c>
      <c r="B193" s="433" t="s">
        <v>338</v>
      </c>
      <c r="C193" s="433" t="s">
        <v>527</v>
      </c>
      <c r="D193" s="433" t="s">
        <v>256</v>
      </c>
      <c r="E193" s="433" t="s">
        <v>527</v>
      </c>
      <c r="F193" s="433" t="s">
        <v>16</v>
      </c>
      <c r="G193" s="433" t="s">
        <v>549</v>
      </c>
    </row>
    <row r="194">
      <c r="A194" s="278" t="s">
        <v>523</v>
      </c>
      <c r="B194" s="433" t="s">
        <v>130</v>
      </c>
      <c r="C194" s="433" t="s">
        <v>527</v>
      </c>
      <c r="D194" s="433" t="s">
        <v>338</v>
      </c>
      <c r="E194" s="433" t="s">
        <v>533</v>
      </c>
      <c r="F194" s="433" t="s">
        <v>256</v>
      </c>
      <c r="G194" s="433" t="s">
        <v>527</v>
      </c>
    </row>
    <row r="195">
      <c r="A195" s="278" t="s">
        <v>267</v>
      </c>
      <c r="B195" s="433" t="s">
        <v>52</v>
      </c>
      <c r="C195" s="433" t="s">
        <v>535</v>
      </c>
      <c r="D195" s="433" t="s">
        <v>130</v>
      </c>
      <c r="E195" s="433" t="s">
        <v>533</v>
      </c>
      <c r="F195" s="433" t="s">
        <v>338</v>
      </c>
      <c r="G195" s="433" t="s">
        <v>550</v>
      </c>
    </row>
    <row r="196">
      <c r="A196" s="278" t="s">
        <v>126</v>
      </c>
      <c r="B196" s="433" t="s">
        <v>407</v>
      </c>
      <c r="C196" s="433" t="s">
        <v>515</v>
      </c>
      <c r="D196" s="433" t="s">
        <v>52</v>
      </c>
      <c r="E196" s="433" t="s">
        <v>520</v>
      </c>
      <c r="F196" s="433" t="s">
        <v>130</v>
      </c>
      <c r="G196" s="433" t="s">
        <v>520</v>
      </c>
    </row>
    <row r="197">
      <c r="A197" s="227" t="s">
        <v>83</v>
      </c>
    </row>
    <row r="198">
      <c r="A198" s="227" t="s">
        <v>429</v>
      </c>
      <c r="B198" s="227" t="s">
        <v>551</v>
      </c>
      <c r="C198" s="227" t="s">
        <v>91</v>
      </c>
      <c r="D198" s="227" t="s">
        <v>552</v>
      </c>
      <c r="E198" s="227" t="s">
        <v>91</v>
      </c>
      <c r="F198" s="433" t="s">
        <v>553</v>
      </c>
      <c r="G198" s="433" t="s">
        <v>91</v>
      </c>
    </row>
    <row r="199">
      <c r="B199" s="227" t="s">
        <v>340</v>
      </c>
      <c r="C199" s="456" t="s">
        <v>255</v>
      </c>
      <c r="D199" s="227" t="s">
        <v>340</v>
      </c>
      <c r="E199" s="227" t="s">
        <v>255</v>
      </c>
      <c r="F199" s="227" t="s">
        <v>340</v>
      </c>
      <c r="G199" s="227" t="s">
        <v>255</v>
      </c>
    </row>
    <row r="200">
      <c r="B200" s="227" t="s">
        <v>338</v>
      </c>
      <c r="C200" s="453" t="s">
        <v>255</v>
      </c>
      <c r="D200" s="227" t="s">
        <v>30</v>
      </c>
      <c r="E200" s="227" t="s">
        <v>255</v>
      </c>
      <c r="F200" s="227" t="s">
        <v>341</v>
      </c>
      <c r="G200" s="227" t="s">
        <v>255</v>
      </c>
    </row>
    <row r="201">
      <c r="B201" s="227" t="s">
        <v>16</v>
      </c>
      <c r="C201" s="456" t="s">
        <v>255</v>
      </c>
      <c r="D201" s="227" t="s">
        <v>338</v>
      </c>
      <c r="E201" s="227" t="s">
        <v>255</v>
      </c>
      <c r="F201" s="227" t="s">
        <v>30</v>
      </c>
      <c r="G201" s="457" t="s">
        <v>255</v>
      </c>
    </row>
    <row r="202">
      <c r="B202" s="227" t="s">
        <v>403</v>
      </c>
      <c r="C202" s="456" t="s">
        <v>554</v>
      </c>
      <c r="D202" s="227" t="s">
        <v>16</v>
      </c>
      <c r="E202" s="227" t="s">
        <v>255</v>
      </c>
      <c r="F202" s="227" t="s">
        <v>338</v>
      </c>
      <c r="G202" s="457" t="s">
        <v>545</v>
      </c>
    </row>
    <row r="203">
      <c r="B203" s="227" t="s">
        <v>130</v>
      </c>
      <c r="C203" s="456" t="s">
        <v>255</v>
      </c>
      <c r="D203" s="227" t="s">
        <v>403</v>
      </c>
      <c r="E203" s="227" t="s">
        <v>255</v>
      </c>
      <c r="F203" s="227" t="s">
        <v>16</v>
      </c>
      <c r="G203" s="227" t="s">
        <v>255</v>
      </c>
    </row>
    <row r="204">
      <c r="B204" s="227" t="s">
        <v>95</v>
      </c>
      <c r="C204" s="456" t="s">
        <v>555</v>
      </c>
      <c r="D204" s="227" t="s">
        <v>130</v>
      </c>
      <c r="E204" s="227" t="s">
        <v>545</v>
      </c>
      <c r="F204" s="227"/>
      <c r="G204" s="227"/>
    </row>
    <row r="205">
      <c r="B205" s="227" t="s">
        <v>407</v>
      </c>
      <c r="C205" s="456" t="s">
        <v>255</v>
      </c>
      <c r="D205" s="227"/>
      <c r="E205" s="227"/>
      <c r="F205" s="227" t="s">
        <v>130</v>
      </c>
      <c r="G205" s="227" t="s">
        <v>527</v>
      </c>
    </row>
    <row r="206">
      <c r="B206" s="227" t="s">
        <v>334</v>
      </c>
      <c r="C206" s="456" t="s">
        <v>255</v>
      </c>
      <c r="D206" s="227" t="s">
        <v>334</v>
      </c>
      <c r="E206" s="227" t="s">
        <v>545</v>
      </c>
      <c r="F206" s="227" t="s">
        <v>334</v>
      </c>
      <c r="G206" s="227" t="s">
        <v>545</v>
      </c>
    </row>
    <row r="207">
      <c r="B207" s="227" t="s">
        <v>256</v>
      </c>
      <c r="C207" s="456" t="s">
        <v>255</v>
      </c>
      <c r="D207" s="227" t="s">
        <v>407</v>
      </c>
      <c r="E207" s="227" t="s">
        <v>545</v>
      </c>
      <c r="F207" s="433" t="s">
        <v>52</v>
      </c>
      <c r="G207" s="227" t="s">
        <v>527</v>
      </c>
    </row>
    <row r="208">
      <c r="B208" s="227" t="s">
        <v>79</v>
      </c>
      <c r="C208" s="456" t="s">
        <v>556</v>
      </c>
      <c r="D208" s="227" t="s">
        <v>256</v>
      </c>
      <c r="E208" s="227" t="s">
        <v>255</v>
      </c>
      <c r="F208" s="227" t="s">
        <v>407</v>
      </c>
      <c r="G208" s="227" t="s">
        <v>311</v>
      </c>
    </row>
    <row r="209">
      <c r="B209" s="227" t="s">
        <v>52</v>
      </c>
      <c r="C209" s="456" t="s">
        <v>557</v>
      </c>
      <c r="D209" s="227" t="s">
        <v>79</v>
      </c>
      <c r="E209" s="227" t="s">
        <v>558</v>
      </c>
      <c r="F209" s="227" t="s">
        <v>256</v>
      </c>
      <c r="G209" s="227" t="s">
        <v>255</v>
      </c>
    </row>
    <row r="210">
      <c r="B210" s="227" t="s">
        <v>341</v>
      </c>
      <c r="C210" s="456" t="s">
        <v>255</v>
      </c>
      <c r="D210" s="227" t="s">
        <v>52</v>
      </c>
      <c r="E210" s="227" t="s">
        <v>558</v>
      </c>
      <c r="F210" s="227" t="s">
        <v>79</v>
      </c>
      <c r="G210" s="227" t="s">
        <v>559</v>
      </c>
    </row>
    <row r="211">
      <c r="B211" s="227" t="s">
        <v>30</v>
      </c>
      <c r="C211" s="456" t="s">
        <v>255</v>
      </c>
      <c r="D211" s="227" t="s">
        <v>341</v>
      </c>
      <c r="E211" s="227" t="s">
        <v>527</v>
      </c>
      <c r="F211" s="458"/>
      <c r="G211" s="458"/>
    </row>
    <row r="212">
      <c r="A212" s="226" t="s">
        <v>17</v>
      </c>
      <c r="B212" s="227"/>
      <c r="C212" s="227" t="s">
        <v>91</v>
      </c>
      <c r="D212" s="227"/>
      <c r="E212" s="227" t="s">
        <v>91</v>
      </c>
      <c r="F212" s="227"/>
      <c r="G212" s="227" t="s">
        <v>91</v>
      </c>
    </row>
    <row r="213">
      <c r="A213" s="227" t="s">
        <v>28</v>
      </c>
      <c r="B213" s="433"/>
      <c r="C213" s="227"/>
      <c r="F213" s="227"/>
      <c r="G213" s="227"/>
    </row>
    <row r="214">
      <c r="A214" s="278" t="s">
        <v>118</v>
      </c>
      <c r="C214" s="278"/>
      <c r="E214" s="412"/>
      <c r="F214" s="278"/>
      <c r="G214" s="278"/>
    </row>
    <row r="215">
      <c r="A215" s="278" t="s">
        <v>120</v>
      </c>
      <c r="B215" s="278"/>
      <c r="C215" s="278"/>
      <c r="E215" s="412"/>
      <c r="G215" s="278"/>
    </row>
    <row r="216">
      <c r="A216" s="278" t="s">
        <v>122</v>
      </c>
      <c r="C216" s="278"/>
      <c r="D216" s="412"/>
      <c r="E216" s="412"/>
      <c r="G216" s="278"/>
    </row>
    <row r="217">
      <c r="A217" s="227" t="s">
        <v>124</v>
      </c>
      <c r="C217" s="278"/>
      <c r="E217" s="412"/>
      <c r="F217" s="433"/>
      <c r="G217" s="227"/>
    </row>
    <row r="218">
      <c r="A218" s="278" t="s">
        <v>419</v>
      </c>
      <c r="B218" s="433"/>
      <c r="C218" s="278"/>
      <c r="E218" s="412"/>
      <c r="G218" s="278"/>
    </row>
    <row r="219">
      <c r="A219" s="278" t="s">
        <v>135</v>
      </c>
      <c r="C219" s="278"/>
      <c r="E219" s="412"/>
      <c r="F219" s="433"/>
      <c r="G219" s="278"/>
    </row>
    <row r="220">
      <c r="A220" s="278" t="s">
        <v>427</v>
      </c>
      <c r="B220" s="433"/>
      <c r="E220" s="412"/>
      <c r="F220" s="433"/>
      <c r="G220" s="278"/>
    </row>
    <row r="221">
      <c r="A221" s="278" t="s">
        <v>343</v>
      </c>
      <c r="B221" s="433"/>
      <c r="E221" s="412"/>
      <c r="F221" s="433"/>
      <c r="G221" s="278"/>
    </row>
    <row r="222">
      <c r="A222" s="278" t="s">
        <v>267</v>
      </c>
      <c r="B222" s="433"/>
      <c r="E222" s="412"/>
      <c r="F222" s="433"/>
      <c r="G222" s="278"/>
    </row>
    <row r="223">
      <c r="A223" s="278" t="s">
        <v>126</v>
      </c>
      <c r="B223" s="433"/>
      <c r="C223" s="278"/>
      <c r="E223" s="412"/>
      <c r="F223" s="278"/>
      <c r="G223" s="278"/>
    </row>
  </sheetData>
  <drawing r:id="rId1"/>
  <tableParts count="11"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</tableParts>
</worksheet>
</file>