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oddy\benchBuddy\"/>
    </mc:Choice>
  </mc:AlternateContent>
  <xr:revisionPtr revIDLastSave="0" documentId="13_ncr:1_{E88A3DCA-5EA9-4AEE-A113-AEC5F36DB9F0}" xr6:coauthVersionLast="45" xr6:coauthVersionMax="45" xr10:uidLastSave="{00000000-0000-0000-0000-000000000000}"/>
  <bookViews>
    <workbookView xWindow="28680" yWindow="75" windowWidth="29040" windowHeight="15840" activeTab="1" xr2:uid="{00000000-000D-0000-FFFF-FFFF00000000}"/>
  </bookViews>
  <sheets>
    <sheet name="Main Board Additions" sheetId="3" r:id="rId1"/>
    <sheet name="MCU Board" sheetId="2" r:id="rId2"/>
  </sheets>
  <definedNames>
    <definedName name="_xlnm._FilterDatabase" localSheetId="0" hidden="1">'Main Board Additions'!$A$1:$N$36</definedName>
    <definedName name="_xlnm._FilterDatabase" localSheetId="1" hidden="1">'MCU Board'!$A$1:$N$36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I3" i="2" l="1"/>
  <c r="I7" i="2"/>
  <c r="L3" i="2"/>
  <c r="L4" i="2"/>
  <c r="L5" i="2"/>
  <c r="L6" i="2"/>
  <c r="L7" i="2"/>
  <c r="L8" i="2"/>
  <c r="L9" i="2"/>
  <c r="I8" i="2"/>
  <c r="I4" i="2"/>
  <c r="I5" i="2"/>
  <c r="I6" i="2"/>
  <c r="I11" i="3" l="1"/>
  <c r="L11" i="3"/>
  <c r="I12" i="3"/>
  <c r="L12" i="3"/>
  <c r="L5" i="3"/>
  <c r="I4" i="3"/>
  <c r="I5" i="3"/>
  <c r="I2" i="3"/>
  <c r="I3" i="3"/>
  <c r="I6" i="3"/>
  <c r="I7" i="3"/>
  <c r="I8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6" i="3"/>
  <c r="I16" i="3"/>
  <c r="L15" i="3"/>
  <c r="I15" i="3"/>
  <c r="L14" i="3"/>
  <c r="I14" i="3"/>
  <c r="L13" i="3"/>
  <c r="I13" i="3"/>
  <c r="L10" i="3"/>
  <c r="I10" i="3"/>
  <c r="L9" i="3"/>
  <c r="I9" i="3"/>
  <c r="L8" i="3"/>
  <c r="L7" i="3"/>
  <c r="L6" i="3"/>
  <c r="L4" i="3"/>
  <c r="L3" i="3"/>
  <c r="L2" i="3"/>
  <c r="L36" i="3" l="1"/>
  <c r="I9" i="2" l="1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L36" i="2" l="1"/>
</calcChain>
</file>

<file path=xl/sharedStrings.xml><?xml version="1.0" encoding="utf-8"?>
<sst xmlns="http://schemas.openxmlformats.org/spreadsheetml/2006/main" count="163" uniqueCount="109">
  <si>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</si>
  <si>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</si>
  <si>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</si>
  <si>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</si>
  <si>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</si>
  <si>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</si>
  <si>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</si>
  <si>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</si>
  <si>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</si>
  <si>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</si>
  <si>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</si>
  <si>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</si>
  <si>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</si>
  <si>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</si>
  <si>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</si>
  <si>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</si>
  <si>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Microcontroller</t>
  </si>
  <si>
    <t>Total</t>
  </si>
  <si>
    <t>PIC16F1779-I/PT-ND</t>
  </si>
  <si>
    <t>8-Bit 32MHz 28KB Flash 2KB RAM</t>
  </si>
  <si>
    <t>44-TQFP</t>
  </si>
  <si>
    <t>USB to UART Adapter</t>
  </si>
  <si>
    <t>Diode</t>
  </si>
  <si>
    <t>https://www.digikey.com/products/en?keywords=PIC16F1779-I%2FPT-ND</t>
  </si>
  <si>
    <t>UART Optoisolator</t>
  </si>
  <si>
    <t>digikey.com/product-detail/en/everlight-electronics-co-ltd/H11L1S-TA/1080-1201-1-ND/2675935</t>
  </si>
  <si>
    <t>1080-1201-1-ND</t>
  </si>
  <si>
    <t>H11L1S(TA)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</si>
  <si>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</si>
  <si>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</si>
  <si>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</si>
  <si>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</si>
  <si>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</si>
  <si>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</si>
  <si>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</si>
  <si>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</si>
  <si>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</si>
  <si>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</si>
  <si>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3A Fuse for 12V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</si>
  <si>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</si>
  <si>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</si>
  <si>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</si>
  <si>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</si>
  <si>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</si>
  <si>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</si>
  <si>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</si>
  <si>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</si>
  <si>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</si>
  <si>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</si>
  <si>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</si>
  <si>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</si>
  <si>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</si>
  <si>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PTC RESET FUSE 16V 2A 1812</t>
  </si>
  <si>
    <t>507-2074-1-ND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</si>
  <si>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</si>
  <si>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</si>
  <si>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</si>
  <si>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</si>
  <si>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</si>
  <si>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</si>
  <si>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</si>
  <si>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</si>
  <si>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</si>
  <si>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</si>
  <si>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</si>
  <si>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</si>
  <si>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</si>
  <si>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</si>
  <si>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</si>
  <si>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</si>
  <si>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</si>
  <si>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</si>
  <si>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</si>
  <si>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</si>
  <si>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</si>
  <si>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</si>
  <si>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</si>
  <si>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</si>
  <si>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</si>
  <si>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</si>
  <si>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</si>
  <si>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</si>
  <si>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</si>
  <si>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</si>
  <si>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</si>
  <si>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</si>
  <si>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</si>
  <si>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</si>
  <si>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8MHz</t>
  </si>
  <si>
    <t>887-2015-ND</t>
  </si>
  <si>
    <t>Crystal Capacitors</t>
  </si>
  <si>
    <t>Amp Resistors</t>
  </si>
  <si>
    <t>10k 1%</t>
  </si>
  <si>
    <t>30.1k 1%</t>
  </si>
  <si>
    <t>15k 1%</t>
  </si>
  <si>
    <t>47k 1%</t>
  </si>
  <si>
    <t>Vref Resistor</t>
  </si>
  <si>
    <t>1k</t>
  </si>
  <si>
    <t>ATMEGA328PB-AURCT-ND</t>
  </si>
  <si>
    <t>Power Filter Caps</t>
  </si>
  <si>
    <t>1uF</t>
  </si>
  <si>
    <t>10nF</t>
  </si>
  <si>
    <t>FTDI Header</t>
  </si>
  <si>
    <t>USB Port</t>
  </si>
  <si>
    <t>Mating Header</t>
  </si>
  <si>
    <t>Reset button</t>
  </si>
  <si>
    <t>Output Header, AIN</t>
  </si>
  <si>
    <t>Output Header, DIO</t>
  </si>
  <si>
    <t>DIO Protection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</si>
</sst>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3" fillId="0" borderId="0" xfId="2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IC16F1779-I%2FP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D7F-33C6-449F-B668-8911A6B50B6B}">
  <dimension ref="A1:N50"/>
  <sheetViews>
    <sheetView zoomScaleNormal="100" workbookViewId="0">
      <selection activeCell="G2" sqref="G2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9" t="s">
        <v>28</v>
      </c>
      <c r="B2" s="10" t="s">
        <v>29</v>
      </c>
      <c r="E2" s="10" t="s">
        <v>30</v>
      </c>
      <c r="F2" s="10" t="s">
        <v>31</v>
      </c>
      <c r="G2" s="10" t="s">
        <v>32</v>
      </c>
      <c r="I2" s="2" t="str">
        <f t="shared" ref="I2:I35" si="0">HYPERLINK(_xlfn.CONCAT("https://www.digikey.com/products/en?keywords=",G2), G2)</f>
        <v>AP2114HA-3.3TRG1DICT-ND</v>
      </c>
      <c r="J2">
        <v>1</v>
      </c>
      <c r="K2" s="3">
        <v>0.36</v>
      </c>
      <c r="L2" s="3">
        <f>J2*K2</f>
        <v>0.36</v>
      </c>
      <c r="N2" t="s">
        <v>71</v>
      </c>
    </row>
    <row r="3" spans="1:14" x14ac:dyDescent="0.25">
      <c r="A3" s="9" t="s">
        <v>37</v>
      </c>
      <c r="B3" s="10" t="s">
        <v>36</v>
      </c>
      <c r="E3" t="s">
        <v>35</v>
      </c>
      <c r="F3" t="s">
        <v>34</v>
      </c>
      <c r="G3" t="s">
        <v>33</v>
      </c>
      <c r="I3" s="2" t="str">
        <f t="shared" si="0"/>
        <v>102-5018-ND</v>
      </c>
      <c r="J3">
        <v>2</v>
      </c>
      <c r="K3" s="3">
        <v>2.96</v>
      </c>
      <c r="L3" s="3">
        <f t="shared" ref="L3:L35" si="1">J3*K3</f>
        <v>5.92</v>
      </c>
      <c r="N3" t="s">
        <v>57</v>
      </c>
    </row>
    <row r="4" spans="1:14" x14ac:dyDescent="0.25">
      <c r="A4" t="s">
        <v>48</v>
      </c>
      <c r="B4" t="s">
        <v>43</v>
      </c>
      <c r="E4" t="s">
        <v>64</v>
      </c>
      <c r="F4" t="s">
        <v>51</v>
      </c>
      <c r="G4" t="s">
        <v>50</v>
      </c>
      <c r="I4" s="2" t="str">
        <f t="shared" si="0"/>
        <v>507-1761-1-ND</v>
      </c>
      <c r="J4">
        <v>3</v>
      </c>
      <c r="K4" s="3">
        <v>0.14000000000000001</v>
      </c>
      <c r="L4" s="3">
        <f t="shared" si="1"/>
        <v>0.42000000000000004</v>
      </c>
      <c r="N4" t="s">
        <v>57</v>
      </c>
    </row>
    <row r="5" spans="1:14" x14ac:dyDescent="0.25">
      <c r="A5" t="s">
        <v>49</v>
      </c>
      <c r="B5" t="s">
        <v>43</v>
      </c>
      <c r="E5" t="s">
        <v>64</v>
      </c>
      <c r="F5" t="s">
        <v>47</v>
      </c>
      <c r="G5" t="s">
        <v>46</v>
      </c>
      <c r="I5" s="2" t="str">
        <f t="shared" si="0"/>
        <v>507-1763-1-ND</v>
      </c>
      <c r="J5">
        <v>3</v>
      </c>
      <c r="K5" s="3">
        <v>0.14000000000000001</v>
      </c>
      <c r="L5" s="3">
        <f t="shared" si="1"/>
        <v>0.42000000000000004</v>
      </c>
      <c r="N5" t="s">
        <v>57</v>
      </c>
    </row>
    <row r="6" spans="1:14" x14ac:dyDescent="0.25">
      <c r="A6" t="s">
        <v>38</v>
      </c>
      <c r="B6" t="s">
        <v>43</v>
      </c>
      <c r="E6" t="s">
        <v>64</v>
      </c>
      <c r="F6" t="s">
        <v>52</v>
      </c>
      <c r="G6" t="s">
        <v>53</v>
      </c>
      <c r="I6" s="2" t="str">
        <f t="shared" si="0"/>
        <v>507-2074-1-ND</v>
      </c>
      <c r="J6">
        <v>2</v>
      </c>
      <c r="K6" s="3">
        <v>0.21</v>
      </c>
      <c r="L6" s="3">
        <f t="shared" si="1"/>
        <v>0.42</v>
      </c>
      <c r="N6" t="s">
        <v>57</v>
      </c>
    </row>
    <row r="7" spans="1:14" x14ac:dyDescent="0.25">
      <c r="A7" t="s">
        <v>39</v>
      </c>
      <c r="B7" t="s">
        <v>44</v>
      </c>
      <c r="D7" t="s">
        <v>54</v>
      </c>
      <c r="E7" s="4" t="s">
        <v>63</v>
      </c>
      <c r="I7" s="2">
        <f t="shared" si="0"/>
        <v>0</v>
      </c>
      <c r="J7">
        <v>1</v>
      </c>
      <c r="K7" s="3"/>
      <c r="L7" s="3">
        <f t="shared" si="1"/>
        <v>0</v>
      </c>
      <c r="N7" t="s">
        <v>58</v>
      </c>
    </row>
    <row r="8" spans="1:14" x14ac:dyDescent="0.25">
      <c r="A8" t="s">
        <v>40</v>
      </c>
      <c r="B8" t="s">
        <v>44</v>
      </c>
      <c r="D8" t="s">
        <v>55</v>
      </c>
      <c r="E8" s="4" t="s">
        <v>63</v>
      </c>
      <c r="G8" s="8"/>
      <c r="I8" s="2">
        <f t="shared" si="0"/>
        <v>0</v>
      </c>
      <c r="J8">
        <v>1</v>
      </c>
      <c r="K8" s="3"/>
      <c r="L8" s="3">
        <f t="shared" si="1"/>
        <v>0</v>
      </c>
      <c r="N8" t="s">
        <v>58</v>
      </c>
    </row>
    <row r="9" spans="1:14" x14ac:dyDescent="0.25">
      <c r="A9" t="s">
        <v>41</v>
      </c>
      <c r="B9" t="s">
        <v>44</v>
      </c>
      <c r="D9" t="s">
        <v>56</v>
      </c>
      <c r="E9" s="4" t="s">
        <v>63</v>
      </c>
      <c r="I9" s="2">
        <f t="shared" si="0"/>
        <v>0</v>
      </c>
      <c r="J9">
        <v>1</v>
      </c>
      <c r="K9" s="3"/>
      <c r="L9" s="3">
        <f t="shared" si="1"/>
        <v>0</v>
      </c>
      <c r="N9" t="s">
        <v>58</v>
      </c>
    </row>
    <row r="10" spans="1:14" x14ac:dyDescent="0.25">
      <c r="A10" t="s">
        <v>42</v>
      </c>
      <c r="B10" t="s">
        <v>45</v>
      </c>
      <c r="E10" t="s">
        <v>65</v>
      </c>
      <c r="I10" s="2">
        <f>HYPERLINK(_xlfn.CONCAT("https://www.digikey.com/products/en?keywords=",G10), G10)</f>
        <v>0</v>
      </c>
      <c r="J10">
        <v>3</v>
      </c>
      <c r="K10" s="3"/>
      <c r="L10" s="3">
        <f>J10*K10</f>
        <v>0</v>
      </c>
      <c r="N10" t="s">
        <v>58</v>
      </c>
    </row>
    <row r="11" spans="1:14" x14ac:dyDescent="0.25">
      <c r="A11" t="s">
        <v>59</v>
      </c>
      <c r="B11" t="s">
        <v>61</v>
      </c>
      <c r="D11" t="s">
        <v>66</v>
      </c>
      <c r="E11" s="4" t="s">
        <v>62</v>
      </c>
      <c r="F11" t="s">
        <v>68</v>
      </c>
      <c r="G11" t="s">
        <v>70</v>
      </c>
      <c r="I11" s="2" t="str">
        <f t="shared" ref="I11:I12" si="2">HYPERLINK(_xlfn.CONCAT("https://www.digikey.com/products/en?keywords=",G11), G11)</f>
        <v>1276-1007-1-ND</v>
      </c>
      <c r="J11">
        <v>2</v>
      </c>
      <c r="K11" s="3">
        <v>0</v>
      </c>
      <c r="L11" s="3">
        <f t="shared" ref="L11:L12" si="3">J11*K11</f>
        <v>0</v>
      </c>
      <c r="N11" t="s">
        <v>58</v>
      </c>
    </row>
    <row r="12" spans="1:14" x14ac:dyDescent="0.25">
      <c r="A12" t="s">
        <v>60</v>
      </c>
      <c r="B12" t="s">
        <v>61</v>
      </c>
      <c r="D12" t="s">
        <v>67</v>
      </c>
      <c r="E12" s="4" t="s">
        <v>62</v>
      </c>
      <c r="F12" t="s">
        <v>68</v>
      </c>
      <c r="G12" t="s">
        <v>69</v>
      </c>
      <c r="I12" s="2" t="str">
        <f t="shared" si="2"/>
        <v>587-2985-1-ND</v>
      </c>
      <c r="J12">
        <v>2</v>
      </c>
      <c r="K12" s="3">
        <v>0</v>
      </c>
      <c r="L12" s="3">
        <f t="shared" si="3"/>
        <v>0</v>
      </c>
      <c r="N12" t="s">
        <v>58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I24" s="2">
        <f t="shared" si="0"/>
        <v>0</v>
      </c>
      <c r="K24" s="3"/>
      <c r="L24" s="3">
        <f t="shared" si="1"/>
        <v>0</v>
      </c>
    </row>
    <row r="25" spans="5:14" x14ac:dyDescent="0.25">
      <c r="I25" s="2">
        <f t="shared" si="0"/>
        <v>0</v>
      </c>
      <c r="K25" s="3"/>
      <c r="L25" s="3">
        <f t="shared" si="1"/>
        <v>0</v>
      </c>
      <c r="N25" s="4"/>
    </row>
    <row r="26" spans="5:14" x14ac:dyDescent="0.25">
      <c r="E26" s="5"/>
      <c r="I26" s="2">
        <f t="shared" si="0"/>
        <v>0</v>
      </c>
      <c r="K26" s="3"/>
      <c r="L26" s="3">
        <f t="shared" si="1"/>
        <v>0</v>
      </c>
    </row>
    <row r="27" spans="5:14" x14ac:dyDescent="0.25">
      <c r="E27" s="5"/>
      <c r="I27" s="2">
        <f t="shared" si="0"/>
        <v>0</v>
      </c>
      <c r="K27" s="3"/>
      <c r="L27" s="3">
        <f t="shared" si="1"/>
        <v>0</v>
      </c>
    </row>
    <row r="28" spans="5:14" x14ac:dyDescent="0.25">
      <c r="E28" s="5"/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  <c r="N29" s="4"/>
    </row>
    <row r="30" spans="5:14" x14ac:dyDescent="0.25">
      <c r="I30" s="2">
        <f t="shared" si="0"/>
        <v>0</v>
      </c>
      <c r="K30" s="3"/>
      <c r="L30" s="3">
        <f t="shared" si="1"/>
        <v>0</v>
      </c>
      <c r="N30" s="4"/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I35" s="2">
        <f t="shared" si="0"/>
        <v>0</v>
      </c>
      <c r="K35" s="3"/>
      <c r="L35" s="3">
        <f t="shared" si="1"/>
        <v>0</v>
      </c>
    </row>
    <row r="36" spans="9:12" x14ac:dyDescent="0.25">
      <c r="K36" s="6" t="s">
        <v>17</v>
      </c>
      <c r="L36" s="3">
        <f>SUM($L$2:$L$35)</f>
        <v>7.54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5" xr:uid="{A3102630-818A-45FC-B15A-B2D03DE106D7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Normal="100" workbookViewId="0">
      <selection activeCell="F24" sqref="F24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16</v>
      </c>
      <c r="B2" t="s">
        <v>14</v>
      </c>
      <c r="E2" t="s">
        <v>20</v>
      </c>
      <c r="F2" t="s">
        <v>19</v>
      </c>
      <c r="G2" t="s">
        <v>18</v>
      </c>
      <c r="I2" s="2" t="s">
        <v>23</v>
      </c>
      <c r="J2">
        <v>0</v>
      </c>
      <c r="K2" s="3">
        <v>2.82</v>
      </c>
      <c r="L2" s="3">
        <f>J2*K2</f>
        <v>0</v>
      </c>
    </row>
    <row r="3" spans="1:14" x14ac:dyDescent="0.25">
      <c r="A3" t="s">
        <v>81</v>
      </c>
      <c r="B3" t="s">
        <v>15</v>
      </c>
      <c r="E3" t="s">
        <v>30</v>
      </c>
      <c r="F3" t="s">
        <v>83</v>
      </c>
      <c r="G3" t="s">
        <v>82</v>
      </c>
      <c r="I3" s="2" t="str">
        <f t="shared" ref="I3:I7" si="0">HYPERLINK(_xlfn.CONCAT("https://www.digikey.com/products/en?keywords=",G3), G3)</f>
        <v>AZ1117IH-5.0TRG1DICT-ND</v>
      </c>
      <c r="J3">
        <v>1</v>
      </c>
      <c r="K3" s="3">
        <v>0.36</v>
      </c>
      <c r="L3" s="3">
        <f t="shared" ref="L3:L9" si="1">J3*K3</f>
        <v>0.36</v>
      </c>
    </row>
    <row r="4" spans="1:14" x14ac:dyDescent="0.25">
      <c r="A4" t="s">
        <v>72</v>
      </c>
      <c r="B4" t="s">
        <v>14</v>
      </c>
      <c r="G4" t="s">
        <v>98</v>
      </c>
      <c r="H4" t="s">
        <v>74</v>
      </c>
      <c r="I4" s="2" t="str">
        <f t="shared" si="0"/>
        <v>ATMEGA328PB-AURCT-ND</v>
      </c>
      <c r="J4">
        <v>1</v>
      </c>
      <c r="K4" s="3">
        <v>1.42</v>
      </c>
      <c r="L4" s="3">
        <f t="shared" si="1"/>
        <v>1.42</v>
      </c>
    </row>
    <row r="5" spans="1:14" x14ac:dyDescent="0.25">
      <c r="A5" t="s">
        <v>73</v>
      </c>
      <c r="B5" t="s">
        <v>84</v>
      </c>
      <c r="F5" t="s">
        <v>88</v>
      </c>
      <c r="G5" t="s">
        <v>89</v>
      </c>
      <c r="I5" s="2" t="str">
        <f t="shared" si="0"/>
        <v>887-2015-ND</v>
      </c>
      <c r="J5">
        <v>1</v>
      </c>
      <c r="K5" s="3">
        <v>0.3</v>
      </c>
      <c r="L5" s="3">
        <f t="shared" si="1"/>
        <v>0.3</v>
      </c>
    </row>
    <row r="6" spans="1:14" x14ac:dyDescent="0.25">
      <c r="A6" t="s">
        <v>75</v>
      </c>
      <c r="B6" t="s">
        <v>22</v>
      </c>
      <c r="F6" s="2"/>
      <c r="G6" t="s">
        <v>76</v>
      </c>
      <c r="I6" s="2" t="str">
        <f t="shared" si="0"/>
        <v>576-1048-1-ND</v>
      </c>
      <c r="J6">
        <v>1</v>
      </c>
      <c r="K6" s="3">
        <v>0.28999999999999998</v>
      </c>
      <c r="L6" s="3">
        <f t="shared" si="1"/>
        <v>0.28999999999999998</v>
      </c>
    </row>
    <row r="7" spans="1:14" x14ac:dyDescent="0.25">
      <c r="A7" t="s">
        <v>77</v>
      </c>
      <c r="B7" t="s">
        <v>15</v>
      </c>
      <c r="G7" t="s">
        <v>80</v>
      </c>
      <c r="I7" s="2" t="str">
        <f t="shared" si="0"/>
        <v>LM324DR2GOSCT-ND</v>
      </c>
      <c r="J7">
        <v>2</v>
      </c>
      <c r="K7" s="3">
        <v>0.35</v>
      </c>
      <c r="L7" s="3">
        <f t="shared" si="1"/>
        <v>0.7</v>
      </c>
    </row>
    <row r="8" spans="1:14" x14ac:dyDescent="0.25">
      <c r="A8" t="s">
        <v>78</v>
      </c>
      <c r="B8" t="s">
        <v>15</v>
      </c>
      <c r="G8" t="s">
        <v>79</v>
      </c>
      <c r="I8" s="2" t="str">
        <f t="shared" ref="I8:I35" si="2">HYPERLINK(_xlfn.CONCAT("https://www.digikey.com/products/en?keywords=",G8), G8)</f>
        <v>MCP4728-E/UN-ND</v>
      </c>
      <c r="J8">
        <v>1</v>
      </c>
      <c r="K8" s="3">
        <v>0</v>
      </c>
      <c r="L8" s="3">
        <f t="shared" si="1"/>
        <v>0</v>
      </c>
    </row>
    <row r="9" spans="1:14" x14ac:dyDescent="0.25">
      <c r="A9" t="s">
        <v>21</v>
      </c>
      <c r="B9" t="s">
        <v>14</v>
      </c>
      <c r="G9" s="11" t="s">
        <v>85</v>
      </c>
      <c r="I9" s="2" t="str">
        <f t="shared" si="2"/>
        <v>336-5888-1-ND</v>
      </c>
      <c r="J9">
        <v>1</v>
      </c>
      <c r="K9" s="3">
        <v>1.35</v>
      </c>
      <c r="L9" s="3">
        <f t="shared" si="1"/>
        <v>1.35</v>
      </c>
    </row>
    <row r="10" spans="1:14" x14ac:dyDescent="0.25">
      <c r="A10" t="s">
        <v>24</v>
      </c>
      <c r="B10" t="s">
        <v>14</v>
      </c>
      <c r="E10" s="4"/>
      <c r="F10" t="s">
        <v>27</v>
      </c>
      <c r="G10" s="8" t="s">
        <v>26</v>
      </c>
      <c r="I10" s="7" t="s">
        <v>25</v>
      </c>
      <c r="J10">
        <v>1</v>
      </c>
      <c r="K10" s="3">
        <v>0.69</v>
      </c>
      <c r="L10" s="3">
        <f t="shared" ref="L10:L35" si="3">J10*K10</f>
        <v>0.69</v>
      </c>
    </row>
    <row r="11" spans="1:14" x14ac:dyDescent="0.25">
      <c r="A11" t="s">
        <v>87</v>
      </c>
      <c r="B11" t="s">
        <v>22</v>
      </c>
      <c r="G11" t="s">
        <v>86</v>
      </c>
      <c r="I11" s="2" t="str">
        <f t="shared" si="2"/>
        <v>1727-1582-1-ND</v>
      </c>
      <c r="J11">
        <v>3</v>
      </c>
      <c r="K11" s="3">
        <v>0.31</v>
      </c>
      <c r="L11" s="3">
        <f t="shared" si="3"/>
        <v>0.92999999999999994</v>
      </c>
    </row>
    <row r="12" spans="1:14" x14ac:dyDescent="0.25">
      <c r="A12" t="s">
        <v>90</v>
      </c>
      <c r="B12" t="s">
        <v>61</v>
      </c>
      <c r="I12" s="2">
        <f t="shared" si="2"/>
        <v>0</v>
      </c>
      <c r="J12">
        <v>2</v>
      </c>
      <c r="K12" s="3"/>
      <c r="L12" s="3">
        <f t="shared" si="3"/>
        <v>0</v>
      </c>
    </row>
    <row r="13" spans="1:14" x14ac:dyDescent="0.25">
      <c r="A13" t="s">
        <v>91</v>
      </c>
      <c r="B13" t="s">
        <v>44</v>
      </c>
      <c r="D13" t="s">
        <v>92</v>
      </c>
      <c r="I13" s="2">
        <f t="shared" si="2"/>
        <v>0</v>
      </c>
      <c r="K13" s="3"/>
      <c r="L13" s="3">
        <f t="shared" si="3"/>
        <v>0</v>
      </c>
    </row>
    <row r="14" spans="1:14" x14ac:dyDescent="0.25">
      <c r="A14" t="s">
        <v>91</v>
      </c>
      <c r="B14" t="s">
        <v>44</v>
      </c>
      <c r="D14" t="s">
        <v>94</v>
      </c>
      <c r="I14" s="2">
        <f t="shared" si="2"/>
        <v>0</v>
      </c>
      <c r="K14" s="3"/>
      <c r="L14" s="3">
        <f t="shared" si="3"/>
        <v>0</v>
      </c>
    </row>
    <row r="15" spans="1:14" x14ac:dyDescent="0.25">
      <c r="A15" t="s">
        <v>91</v>
      </c>
      <c r="B15" t="s">
        <v>44</v>
      </c>
      <c r="D15" t="s">
        <v>93</v>
      </c>
      <c r="I15" s="2">
        <f t="shared" si="2"/>
        <v>0</v>
      </c>
      <c r="K15" s="3"/>
      <c r="L15" s="3">
        <f t="shared" si="3"/>
        <v>0</v>
      </c>
    </row>
    <row r="16" spans="1:14" x14ac:dyDescent="0.25">
      <c r="A16" t="s">
        <v>91</v>
      </c>
      <c r="B16" t="s">
        <v>44</v>
      </c>
      <c r="D16" t="s">
        <v>95</v>
      </c>
      <c r="I16" s="2">
        <f t="shared" si="2"/>
        <v>0</v>
      </c>
      <c r="K16" s="3"/>
      <c r="L16" s="3">
        <f t="shared" si="3"/>
        <v>0</v>
      </c>
    </row>
    <row r="17" spans="1:14" x14ac:dyDescent="0.25">
      <c r="A17" t="s">
        <v>108</v>
      </c>
      <c r="B17" t="s">
        <v>44</v>
      </c>
      <c r="D17">
        <v>100</v>
      </c>
      <c r="I17" s="2">
        <f t="shared" si="2"/>
        <v>0</v>
      </c>
      <c r="K17" s="3"/>
      <c r="L17" s="3"/>
    </row>
    <row r="18" spans="1:14" x14ac:dyDescent="0.25">
      <c r="A18" t="s">
        <v>96</v>
      </c>
      <c r="B18" t="s">
        <v>44</v>
      </c>
      <c r="D18" t="s">
        <v>97</v>
      </c>
      <c r="I18" s="2">
        <f t="shared" si="2"/>
        <v>0</v>
      </c>
      <c r="K18" s="3"/>
      <c r="L18" s="3">
        <f t="shared" si="3"/>
        <v>0</v>
      </c>
    </row>
    <row r="19" spans="1:14" x14ac:dyDescent="0.25">
      <c r="A19" t="s">
        <v>99</v>
      </c>
      <c r="B19" t="s">
        <v>61</v>
      </c>
      <c r="D19" t="s">
        <v>100</v>
      </c>
      <c r="I19" s="2">
        <f t="shared" si="2"/>
        <v>0</v>
      </c>
      <c r="K19" s="3"/>
      <c r="L19" s="3">
        <f t="shared" si="3"/>
        <v>0</v>
      </c>
    </row>
    <row r="20" spans="1:14" x14ac:dyDescent="0.25">
      <c r="A20" t="s">
        <v>99</v>
      </c>
      <c r="B20" t="s">
        <v>61</v>
      </c>
      <c r="D20" t="s">
        <v>101</v>
      </c>
      <c r="I20" s="2">
        <f t="shared" si="2"/>
        <v>0</v>
      </c>
      <c r="K20" s="3"/>
      <c r="L20" s="3">
        <f t="shared" si="3"/>
        <v>0</v>
      </c>
    </row>
    <row r="21" spans="1:14" x14ac:dyDescent="0.25">
      <c r="A21" t="s">
        <v>102</v>
      </c>
      <c r="I21" s="2">
        <f t="shared" si="2"/>
        <v>0</v>
      </c>
      <c r="K21" s="3"/>
      <c r="L21" s="3">
        <f t="shared" si="3"/>
        <v>0</v>
      </c>
    </row>
    <row r="22" spans="1:14" x14ac:dyDescent="0.25">
      <c r="A22" t="s">
        <v>104</v>
      </c>
      <c r="I22" s="2">
        <f t="shared" si="2"/>
        <v>0</v>
      </c>
      <c r="K22" s="3"/>
      <c r="L22" s="3">
        <f t="shared" si="3"/>
        <v>0</v>
      </c>
    </row>
    <row r="23" spans="1:14" x14ac:dyDescent="0.25">
      <c r="A23" t="s">
        <v>103</v>
      </c>
      <c r="E23" s="5"/>
      <c r="I23" s="2">
        <f t="shared" si="2"/>
        <v>0</v>
      </c>
      <c r="K23" s="3"/>
      <c r="L23" s="3">
        <f t="shared" si="3"/>
        <v>0</v>
      </c>
    </row>
    <row r="24" spans="1:14" x14ac:dyDescent="0.25">
      <c r="A24" t="s">
        <v>105</v>
      </c>
      <c r="I24" s="2">
        <f t="shared" si="2"/>
        <v>0</v>
      </c>
      <c r="K24" s="3"/>
      <c r="L24" s="3">
        <f t="shared" si="3"/>
        <v>0</v>
      </c>
    </row>
    <row r="25" spans="1:14" x14ac:dyDescent="0.25">
      <c r="A25" t="s">
        <v>106</v>
      </c>
      <c r="I25" s="2">
        <f t="shared" si="2"/>
        <v>0</v>
      </c>
      <c r="K25" s="3"/>
      <c r="L25" s="3">
        <f t="shared" si="3"/>
        <v>0</v>
      </c>
      <c r="N25" s="4"/>
    </row>
    <row r="26" spans="1:14" x14ac:dyDescent="0.25">
      <c r="A26" t="s">
        <v>107</v>
      </c>
      <c r="E26" s="5"/>
      <c r="I26" s="2">
        <f t="shared" si="2"/>
        <v>0</v>
      </c>
      <c r="K26" s="3"/>
      <c r="L26" s="3">
        <f t="shared" si="3"/>
        <v>0</v>
      </c>
    </row>
    <row r="27" spans="1:14" x14ac:dyDescent="0.25">
      <c r="E27" s="5"/>
      <c r="I27" s="2">
        <f t="shared" si="2"/>
        <v>0</v>
      </c>
      <c r="K27" s="3"/>
      <c r="L27" s="3">
        <f t="shared" si="3"/>
        <v>0</v>
      </c>
    </row>
    <row r="28" spans="1:14" x14ac:dyDescent="0.25">
      <c r="E28" s="5"/>
      <c r="I28" s="2">
        <f t="shared" si="2"/>
        <v>0</v>
      </c>
      <c r="K28" s="3"/>
      <c r="L28" s="3">
        <f t="shared" si="3"/>
        <v>0</v>
      </c>
    </row>
    <row r="29" spans="1:14" x14ac:dyDescent="0.25">
      <c r="I29" s="2">
        <f t="shared" si="2"/>
        <v>0</v>
      </c>
      <c r="K29" s="3"/>
      <c r="L29" s="3">
        <f t="shared" si="3"/>
        <v>0</v>
      </c>
      <c r="N29" s="4"/>
    </row>
    <row r="30" spans="1:14" x14ac:dyDescent="0.25">
      <c r="I30" s="2">
        <f t="shared" si="2"/>
        <v>0</v>
      </c>
      <c r="K30" s="3"/>
      <c r="L30" s="3">
        <f t="shared" si="3"/>
        <v>0</v>
      </c>
      <c r="N30" s="4"/>
    </row>
    <row r="31" spans="1:14" x14ac:dyDescent="0.25">
      <c r="I31" s="2">
        <f t="shared" si="2"/>
        <v>0</v>
      </c>
      <c r="K31" s="3"/>
      <c r="L31" s="3">
        <f t="shared" si="3"/>
        <v>0</v>
      </c>
    </row>
    <row r="32" spans="1:14" x14ac:dyDescent="0.25">
      <c r="I32" s="2">
        <f t="shared" si="2"/>
        <v>0</v>
      </c>
      <c r="K32" s="3"/>
      <c r="L32" s="3">
        <f t="shared" si="3"/>
        <v>0</v>
      </c>
    </row>
    <row r="33" spans="9:12" x14ac:dyDescent="0.25">
      <c r="I33" s="2">
        <f t="shared" si="2"/>
        <v>0</v>
      </c>
      <c r="K33" s="3"/>
      <c r="L33" s="3">
        <f t="shared" si="3"/>
        <v>0</v>
      </c>
    </row>
    <row r="34" spans="9:12" x14ac:dyDescent="0.25">
      <c r="I34" s="2">
        <f t="shared" si="2"/>
        <v>0</v>
      </c>
      <c r="K34" s="3"/>
      <c r="L34" s="3">
        <f t="shared" si="3"/>
        <v>0</v>
      </c>
    </row>
    <row r="35" spans="9:12" x14ac:dyDescent="0.25">
      <c r="I35" s="2">
        <f t="shared" si="2"/>
        <v>0</v>
      </c>
      <c r="K35" s="3"/>
      <c r="L35" s="3">
        <f t="shared" si="3"/>
        <v>0</v>
      </c>
    </row>
    <row r="36" spans="9:12" x14ac:dyDescent="0.25">
      <c r="K36" s="6" t="s">
        <v>17</v>
      </c>
      <c r="L36" s="3">
        <f>SUM($L$2:$L$35)</f>
        <v>6.0399999999999991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1" priority="1" operator="containsText" text="unchecked">
      <formula>NOT(ISERROR(SEARCH("unchecked",N2)))</formula>
    </cfRule>
    <cfRule type="containsText" dxfId="0" priority="2" operator="containsText" text="Need">
      <formula>NOT(ISERROR(SEARCH("Need",N2)))</formula>
    </cfRule>
  </conditionalFormatting>
  <dataValidations count="1">
    <dataValidation type="list" allowBlank="1" sqref="N2:N35" xr:uid="{00000000-0002-0000-0000-000000000000}">
      <formula1>"Built-In,Imported Unchecked,Built-In Unchecked,Custom,Custom-Unchecked,Needs Model"</formula1>
    </dataValidation>
  </dataValidations>
  <hyperlinks>
    <hyperlink ref="I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Board Additions</vt:lpstr>
      <vt:lpstr>MCU Board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2019-10-30T05:48:35Z</dcterms:modified>
</cp:coreProperties>
</file>