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13" i="1"/>
  <c r="H28" i="1"/>
  <c r="H29" i="1"/>
  <c r="H30" i="1"/>
  <c r="H31" i="1"/>
  <c r="H32" i="1"/>
  <c r="H33" i="1"/>
  <c r="H34" i="1" s="1"/>
  <c r="H35" i="1" s="1"/>
  <c r="H36" i="1" s="1"/>
  <c r="H37" i="1" s="1"/>
  <c r="H38" i="1" s="1"/>
  <c r="H39" i="1" s="1"/>
  <c r="H40" i="1" s="1"/>
  <c r="H41" i="1" s="1"/>
  <c r="C14" i="1"/>
  <c r="C17" i="1"/>
  <c r="C18" i="1"/>
  <c r="C21" i="1"/>
  <c r="C40" i="1"/>
  <c r="C41" i="1"/>
  <c r="C42" i="1"/>
  <c r="C43" i="1"/>
  <c r="C44" i="1"/>
  <c r="H21" i="1"/>
  <c r="H22" i="1" s="1"/>
  <c r="H23" i="1" s="1"/>
  <c r="H24" i="1" s="1"/>
  <c r="H25" i="1" s="1"/>
  <c r="H26" i="1" s="1"/>
  <c r="H27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H5" i="1" l="1"/>
  <c r="I5" i="1" s="1"/>
</calcChain>
</file>

<file path=xl/sharedStrings.xml><?xml version="1.0" encoding="utf-8"?>
<sst xmlns="http://schemas.openxmlformats.org/spreadsheetml/2006/main" count="18" uniqueCount="17">
  <si>
    <t>p1 - установившееся давление сильфона + камеры</t>
  </si>
  <si>
    <t>p1, мбар</t>
  </si>
  <si>
    <t>po, мбар</t>
  </si>
  <si>
    <t>p0 - отдельно сильфон</t>
  </si>
  <si>
    <t>p2, мбар</t>
  </si>
  <si>
    <t>p2 - давление в камере</t>
  </si>
  <si>
    <t>V0, мл</t>
  </si>
  <si>
    <t>V0 -объем сильфона</t>
  </si>
  <si>
    <t>Vk, мл</t>
  </si>
  <si>
    <t>Vk - объем камеры</t>
  </si>
  <si>
    <t>Vf - объем форвакуумной магистрали</t>
  </si>
  <si>
    <t>Vf, мл</t>
  </si>
  <si>
    <t>p3, мбар</t>
  </si>
  <si>
    <t>p3 - давление ФКН и ТМН выравнились</t>
  </si>
  <si>
    <t>T, с</t>
  </si>
  <si>
    <t>P, мбар</t>
  </si>
  <si>
    <t>P, мкбар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</si>
</sst>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LnP(T) </a:t>
            </a:r>
            <a:r>
              <a:rPr lang="ru-RU"/>
              <a:t>для турбомоллекулярного</a:t>
            </a:r>
            <a:r>
              <a:rPr lang="ru-RU" baseline="0"/>
              <a:t> насоса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Лист1!$I$13:$I$27</c:f>
              <c:numCache>
                <c:formatCode>General</c:formatCode>
                <c:ptCount val="15"/>
                <c:pt idx="0">
                  <c:v>3400</c:v>
                </c:pt>
                <c:pt idx="1">
                  <c:v>3300</c:v>
                </c:pt>
                <c:pt idx="2">
                  <c:v>3200</c:v>
                </c:pt>
                <c:pt idx="3">
                  <c:v>3100</c:v>
                </c:pt>
                <c:pt idx="4">
                  <c:v>3000</c:v>
                </c:pt>
                <c:pt idx="5">
                  <c:v>2700</c:v>
                </c:pt>
                <c:pt idx="6">
                  <c:v>2400</c:v>
                </c:pt>
                <c:pt idx="7">
                  <c:v>2100</c:v>
                </c:pt>
                <c:pt idx="8">
                  <c:v>1800</c:v>
                </c:pt>
                <c:pt idx="9">
                  <c:v>1600</c:v>
                </c:pt>
                <c:pt idx="10">
                  <c:v>1300</c:v>
                </c:pt>
                <c:pt idx="11">
                  <c:v>930</c:v>
                </c:pt>
                <c:pt idx="12">
                  <c:v>580</c:v>
                </c:pt>
                <c:pt idx="13">
                  <c:v>330</c:v>
                </c:pt>
                <c:pt idx="14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E-45DC-8989-312EFCC8A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02672"/>
        <c:axId val="324104312"/>
      </c:scatterChart>
      <c:valAx>
        <c:axId val="3241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04312"/>
        <c:crosses val="autoZero"/>
        <c:crossBetween val="midCat"/>
      </c:valAx>
      <c:valAx>
        <c:axId val="32410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1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LnP(T)</a:t>
            </a:r>
            <a:r>
              <a:rPr lang="en-US" baseline="0"/>
              <a:t> </a:t>
            </a:r>
            <a:r>
              <a:rPr lang="ru-RU" baseline="0"/>
              <a:t>для форвакуумного насоса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Лист1!$A$13:$A$48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</c:numCache>
            </c:numRef>
          </c:xVal>
          <c:yVal>
            <c:numRef>
              <c:f>Лист1!$C$13:$C$48</c:f>
              <c:numCache>
                <c:formatCode>General</c:formatCode>
                <c:ptCount val="36"/>
                <c:pt idx="0">
                  <c:v>6.8</c:v>
                </c:pt>
                <c:pt idx="1">
                  <c:v>6.5510803350434044</c:v>
                </c:pt>
                <c:pt idx="2">
                  <c:v>6.4</c:v>
                </c:pt>
                <c:pt idx="3">
                  <c:v>6.1</c:v>
                </c:pt>
                <c:pt idx="4">
                  <c:v>5.857933154483459</c:v>
                </c:pt>
                <c:pt idx="5">
                  <c:v>5.6347896031692493</c:v>
                </c:pt>
                <c:pt idx="6">
                  <c:v>5.4</c:v>
                </c:pt>
                <c:pt idx="7">
                  <c:v>5.17</c:v>
                </c:pt>
                <c:pt idx="8">
                  <c:v>4.9416424226093039</c:v>
                </c:pt>
                <c:pt idx="9">
                  <c:v>4.75</c:v>
                </c:pt>
                <c:pt idx="10">
                  <c:v>4.5999999999999996</c:v>
                </c:pt>
                <c:pt idx="11">
                  <c:v>4.5</c:v>
                </c:pt>
                <c:pt idx="12">
                  <c:v>4.3</c:v>
                </c:pt>
                <c:pt idx="13">
                  <c:v>4.0999999999999996</c:v>
                </c:pt>
                <c:pt idx="14">
                  <c:v>4</c:v>
                </c:pt>
                <c:pt idx="15">
                  <c:v>3.9</c:v>
                </c:pt>
                <c:pt idx="16">
                  <c:v>3.7</c:v>
                </c:pt>
                <c:pt idx="17">
                  <c:v>3.55</c:v>
                </c:pt>
                <c:pt idx="18">
                  <c:v>3.5</c:v>
                </c:pt>
                <c:pt idx="19">
                  <c:v>3.3</c:v>
                </c:pt>
                <c:pt idx="20">
                  <c:v>3.15</c:v>
                </c:pt>
                <c:pt idx="21">
                  <c:v>3</c:v>
                </c:pt>
                <c:pt idx="22">
                  <c:v>2.95</c:v>
                </c:pt>
                <c:pt idx="23">
                  <c:v>2.8</c:v>
                </c:pt>
                <c:pt idx="24">
                  <c:v>2.75</c:v>
                </c:pt>
                <c:pt idx="25">
                  <c:v>2.6</c:v>
                </c:pt>
                <c:pt idx="26">
                  <c:v>2.52</c:v>
                </c:pt>
                <c:pt idx="27">
                  <c:v>2.3025850929940459</c:v>
                </c:pt>
                <c:pt idx="28">
                  <c:v>2.2721258855093369</c:v>
                </c:pt>
                <c:pt idx="29">
                  <c:v>2.2082744135228043</c:v>
                </c:pt>
                <c:pt idx="30">
                  <c:v>2.1400661634962708</c:v>
                </c:pt>
                <c:pt idx="31">
                  <c:v>2.0794415416798357</c:v>
                </c:pt>
                <c:pt idx="32">
                  <c:v>1.95</c:v>
                </c:pt>
                <c:pt idx="33">
                  <c:v>1.8</c:v>
                </c:pt>
                <c:pt idx="34">
                  <c:v>1.75</c:v>
                </c:pt>
                <c:pt idx="35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6-40D8-AA96-C374179D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07768"/>
        <c:axId val="328912032"/>
      </c:scatterChart>
      <c:valAx>
        <c:axId val="32890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912032"/>
        <c:crosses val="autoZero"/>
        <c:crossBetween val="midCat"/>
      </c:valAx>
      <c:valAx>
        <c:axId val="3289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90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Лист1!$H$13:$H$41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</c:numCache>
            </c:numRef>
          </c:xVal>
          <c:yVal>
            <c:numRef>
              <c:f>Лист1!$J$13:$J$41</c:f>
              <c:numCache>
                <c:formatCode>General</c:formatCode>
                <c:ptCount val="29"/>
                <c:pt idx="0">
                  <c:v>8.1315307106042525</c:v>
                </c:pt>
                <c:pt idx="1">
                  <c:v>8.1016777474545716</c:v>
                </c:pt>
                <c:pt idx="2">
                  <c:v>8.0709060887878188</c:v>
                </c:pt>
                <c:pt idx="3">
                  <c:v>8.0391573904732372</c:v>
                </c:pt>
                <c:pt idx="4">
                  <c:v>8.0063675676502459</c:v>
                </c:pt>
                <c:pt idx="5">
                  <c:v>7.90100705199242</c:v>
                </c:pt>
                <c:pt idx="6">
                  <c:v>7.7832240163360371</c:v>
                </c:pt>
                <c:pt idx="7">
                  <c:v>7.6496926237115144</c:v>
                </c:pt>
                <c:pt idx="8">
                  <c:v>7.4955419438842563</c:v>
                </c:pt>
                <c:pt idx="9">
                  <c:v>7.3777589082278725</c:v>
                </c:pt>
                <c:pt idx="10">
                  <c:v>7.1701195434496281</c:v>
                </c:pt>
                <c:pt idx="11">
                  <c:v>6.8351845861473013</c:v>
                </c:pt>
                <c:pt idx="12">
                  <c:v>6.363028103540465</c:v>
                </c:pt>
                <c:pt idx="13">
                  <c:v>5.7990926544605257</c:v>
                </c:pt>
                <c:pt idx="14">
                  <c:v>4.290459441148391</c:v>
                </c:pt>
                <c:pt idx="15">
                  <c:v>2.3025850929940459</c:v>
                </c:pt>
                <c:pt idx="16">
                  <c:v>1.5686159179138452</c:v>
                </c:pt>
                <c:pt idx="17">
                  <c:v>0.99325177301028345</c:v>
                </c:pt>
                <c:pt idx="18">
                  <c:v>0.69314718055994529</c:v>
                </c:pt>
                <c:pt idx="19">
                  <c:v>0.53062825106217038</c:v>
                </c:pt>
                <c:pt idx="20">
                  <c:v>0.33647223662121289</c:v>
                </c:pt>
                <c:pt idx="21">
                  <c:v>0.26236426446749106</c:v>
                </c:pt>
                <c:pt idx="22">
                  <c:v>9.5310179804324935E-2</c:v>
                </c:pt>
                <c:pt idx="23">
                  <c:v>0</c:v>
                </c:pt>
                <c:pt idx="24">
                  <c:v>-0.10536051565782628</c:v>
                </c:pt>
                <c:pt idx="25">
                  <c:v>-0.16251892949777494</c:v>
                </c:pt>
                <c:pt idx="26">
                  <c:v>-0.2876820724517809</c:v>
                </c:pt>
                <c:pt idx="27">
                  <c:v>-0.35667494393873245</c:v>
                </c:pt>
                <c:pt idx="28">
                  <c:v>-0.51082562376599072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B-4362-A6C4-B832D423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56176"/>
        <c:axId val="329257160"/>
      </c:scatterChart>
      <c:valAx>
        <c:axId val="3292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57160"/>
        <c:crosses val="autoZero"/>
        <c:crossBetween val="midCat"/>
      </c:valAx>
      <c:valAx>
        <c:axId val="3292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92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16</xdr:row>
      <xdr:rowOff>118110</xdr:rowOff>
    </xdr:from>
    <xdr:to>
      <xdr:col>18</xdr:col>
      <xdr:colOff>259080</xdr:colOff>
      <xdr:row>31</xdr:row>
      <xdr:rowOff>118110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420914</xdr:colOff>
      <xdr:row>56</xdr:row>
      <xdr:rowOff>156030</xdr:rowOff>
    </xdr:from>
    <xdr:to>
      <xdr:col>10</xdr:col>
      <xdr:colOff>116114</xdr:colOff>
      <xdr:row>71</xdr:row>
      <xdr:rowOff>177801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537029</xdr:colOff>
      <xdr:row>30</xdr:row>
      <xdr:rowOff>148771</xdr:rowOff>
    </xdr:from>
    <xdr:to>
      <xdr:col>19</xdr:col>
      <xdr:colOff>232229</xdr:colOff>
      <xdr:row>45</xdr:row>
      <xdr:rowOff>170542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105" workbookViewId="0">
      <selection activeCell="V32" sqref="V32"/>
    </sheetView>
  </sheetViews>
  <sheetFormatPr defaultRowHeight="14.4" x14ac:dyDescent="0.3"/>
  <sheetData>
    <row r="1" spans="1:13" x14ac:dyDescent="0.3">
      <c r="B1" t="s">
        <v>7</v>
      </c>
      <c r="E1" t="s">
        <v>9</v>
      </c>
      <c r="H1" t="s">
        <v>10</v>
      </c>
    </row>
    <row r="2" spans="1:13" x14ac:dyDescent="0.3">
      <c r="B2" t="s">
        <v>0</v>
      </c>
      <c r="G2" t="s">
        <v>3</v>
      </c>
      <c r="J2" t="s">
        <v>5</v>
      </c>
      <c r="M2" t="s">
        <v>13</v>
      </c>
    </row>
    <row r="4" spans="1:13" x14ac:dyDescent="0.3">
      <c r="B4" t="s">
        <v>1</v>
      </c>
      <c r="C4" t="s">
        <v>2</v>
      </c>
      <c r="D4" t="s">
        <v>4</v>
      </c>
      <c r="F4" t="s">
        <v>6</v>
      </c>
      <c r="H4" t="s">
        <v>8</v>
      </c>
      <c r="I4" t="s">
        <v>11</v>
      </c>
    </row>
    <row r="5" spans="1:13" x14ac:dyDescent="0.3">
      <c r="B5">
        <v>220</v>
      </c>
      <c r="C5">
        <v>1000</v>
      </c>
      <c r="D5">
        <v>3.4</v>
      </c>
      <c r="F5">
        <v>265</v>
      </c>
      <c r="H5">
        <f xml:space="preserve"> F5 * (C5 - B5) / (B5 - D5)</f>
        <v>954.29362880886424</v>
      </c>
      <c r="I5">
        <f>(F5 +H5) * (B5 - B8) / (B8 - D5)</f>
        <v>375.50709582881689</v>
      </c>
    </row>
    <row r="7" spans="1:13" x14ac:dyDescent="0.3">
      <c r="B7" t="s">
        <v>12</v>
      </c>
    </row>
    <row r="8" spans="1:13" x14ac:dyDescent="0.3">
      <c r="B8">
        <v>169</v>
      </c>
    </row>
    <row r="12" spans="1:13" x14ac:dyDescent="0.3">
      <c r="A12" t="s">
        <v>14</v>
      </c>
      <c r="B12" t="s">
        <v>15</v>
      </c>
      <c r="H12" t="s">
        <v>14</v>
      </c>
      <c r="I12" t="s">
        <v>16</v>
      </c>
    </row>
    <row r="13" spans="1:13" x14ac:dyDescent="0.3">
      <c r="A13">
        <v>0</v>
      </c>
      <c r="B13">
        <v>1000</v>
      </c>
      <c r="C13">
        <v>6.8</v>
      </c>
      <c r="H13">
        <v>0</v>
      </c>
      <c r="I13">
        <v>3400</v>
      </c>
      <c r="J13">
        <f>LN(I13)</f>
        <v>8.1315307106042525</v>
      </c>
    </row>
    <row r="14" spans="1:13" x14ac:dyDescent="0.3">
      <c r="A14">
        <v>2</v>
      </c>
      <c r="B14">
        <v>700</v>
      </c>
      <c r="C14">
        <f t="shared" ref="C14:C48" si="0">LN(B14)</f>
        <v>6.5510803350434044</v>
      </c>
      <c r="H14">
        <v>2</v>
      </c>
      <c r="I14">
        <v>3300</v>
      </c>
      <c r="J14">
        <f t="shared" ref="J14:J41" si="1">LN(I14)</f>
        <v>8.1016777474545716</v>
      </c>
    </row>
    <row r="15" spans="1:13" x14ac:dyDescent="0.3">
      <c r="A15">
        <v>4</v>
      </c>
      <c r="B15">
        <v>610</v>
      </c>
      <c r="C15">
        <v>6.4</v>
      </c>
      <c r="H15">
        <v>4</v>
      </c>
      <c r="I15">
        <v>3200</v>
      </c>
      <c r="J15">
        <f t="shared" si="1"/>
        <v>8.0709060887878188</v>
      </c>
    </row>
    <row r="16" spans="1:13" x14ac:dyDescent="0.3">
      <c r="A16">
        <v>6</v>
      </c>
      <c r="B16">
        <v>430</v>
      </c>
      <c r="C16">
        <v>6.1</v>
      </c>
      <c r="H16">
        <v>6</v>
      </c>
      <c r="I16">
        <v>3100</v>
      </c>
      <c r="J16">
        <f t="shared" si="1"/>
        <v>8.0391573904732372</v>
      </c>
    </row>
    <row r="17" spans="1:10" x14ac:dyDescent="0.3">
      <c r="A17">
        <v>8</v>
      </c>
      <c r="B17">
        <v>350</v>
      </c>
      <c r="C17">
        <f t="shared" si="0"/>
        <v>5.857933154483459</v>
      </c>
      <c r="H17">
        <v>8</v>
      </c>
      <c r="I17">
        <v>3000</v>
      </c>
      <c r="J17">
        <f t="shared" si="1"/>
        <v>8.0063675676502459</v>
      </c>
    </row>
    <row r="18" spans="1:10" x14ac:dyDescent="0.3">
      <c r="A18">
        <v>10</v>
      </c>
      <c r="B18">
        <v>280</v>
      </c>
      <c r="C18">
        <f t="shared" si="0"/>
        <v>5.6347896031692493</v>
      </c>
      <c r="H18">
        <v>10</v>
      </c>
      <c r="I18">
        <v>2700</v>
      </c>
      <c r="J18">
        <f t="shared" si="1"/>
        <v>7.90100705199242</v>
      </c>
    </row>
    <row r="19" spans="1:10" x14ac:dyDescent="0.3">
      <c r="A19">
        <v>12</v>
      </c>
      <c r="B19">
        <v>200</v>
      </c>
      <c r="C19">
        <v>5.4</v>
      </c>
      <c r="H19">
        <v>12</v>
      </c>
      <c r="I19">
        <v>2400</v>
      </c>
      <c r="J19">
        <f t="shared" si="1"/>
        <v>7.7832240163360371</v>
      </c>
    </row>
    <row r="20" spans="1:10" x14ac:dyDescent="0.3">
      <c r="A20">
        <v>14</v>
      </c>
      <c r="B20">
        <v>170</v>
      </c>
      <c r="C20">
        <v>5.17</v>
      </c>
      <c r="H20">
        <v>14</v>
      </c>
      <c r="I20">
        <v>2100</v>
      </c>
      <c r="J20">
        <f t="shared" si="1"/>
        <v>7.6496926237115144</v>
      </c>
    </row>
    <row r="21" spans="1:10" x14ac:dyDescent="0.3">
      <c r="A21">
        <f xml:space="preserve"> A20 + 2</f>
        <v>16</v>
      </c>
      <c r="B21">
        <v>140</v>
      </c>
      <c r="C21">
        <f t="shared" si="0"/>
        <v>4.9416424226093039</v>
      </c>
      <c r="H21">
        <f xml:space="preserve"> H20 + 2</f>
        <v>16</v>
      </c>
      <c r="I21">
        <v>1800</v>
      </c>
      <c r="J21">
        <f t="shared" si="1"/>
        <v>7.4955419438842563</v>
      </c>
    </row>
    <row r="22" spans="1:10" x14ac:dyDescent="0.3">
      <c r="A22">
        <f t="shared" ref="A22:C48" si="2" xml:space="preserve"> A21 + 2</f>
        <v>18</v>
      </c>
      <c r="B22">
        <v>100</v>
      </c>
      <c r="C22">
        <v>4.75</v>
      </c>
      <c r="H22">
        <f t="shared" ref="H22:H41" si="3" xml:space="preserve"> H21 + 2</f>
        <v>18</v>
      </c>
      <c r="I22">
        <v>1600</v>
      </c>
      <c r="J22">
        <f t="shared" si="1"/>
        <v>7.3777589082278725</v>
      </c>
    </row>
    <row r="23" spans="1:10" x14ac:dyDescent="0.3">
      <c r="A23">
        <f t="shared" si="2"/>
        <v>20</v>
      </c>
      <c r="B23">
        <v>92</v>
      </c>
      <c r="C23">
        <v>4.5999999999999996</v>
      </c>
      <c r="H23">
        <f t="shared" si="3"/>
        <v>20</v>
      </c>
      <c r="I23">
        <v>1300</v>
      </c>
      <c r="J23">
        <f t="shared" si="1"/>
        <v>7.1701195434496281</v>
      </c>
    </row>
    <row r="24" spans="1:10" x14ac:dyDescent="0.3">
      <c r="A24">
        <f t="shared" si="2"/>
        <v>22</v>
      </c>
      <c r="B24">
        <v>76</v>
      </c>
      <c r="C24">
        <v>4.5</v>
      </c>
      <c r="H24">
        <f t="shared" si="3"/>
        <v>22</v>
      </c>
      <c r="I24">
        <v>930</v>
      </c>
      <c r="J24">
        <f t="shared" si="1"/>
        <v>6.8351845861473013</v>
      </c>
    </row>
    <row r="25" spans="1:10" x14ac:dyDescent="0.3">
      <c r="A25">
        <f t="shared" si="2"/>
        <v>24</v>
      </c>
      <c r="B25">
        <v>65</v>
      </c>
      <c r="C25">
        <v>4.3</v>
      </c>
      <c r="H25">
        <f t="shared" si="3"/>
        <v>24</v>
      </c>
      <c r="I25">
        <v>580</v>
      </c>
      <c r="J25">
        <f t="shared" si="1"/>
        <v>6.363028103540465</v>
      </c>
    </row>
    <row r="26" spans="1:10" x14ac:dyDescent="0.3">
      <c r="A26">
        <f t="shared" si="2"/>
        <v>26</v>
      </c>
      <c r="B26">
        <v>57</v>
      </c>
      <c r="C26">
        <v>4.0999999999999996</v>
      </c>
      <c r="H26">
        <f t="shared" si="3"/>
        <v>26</v>
      </c>
      <c r="I26">
        <v>330</v>
      </c>
      <c r="J26">
        <f t="shared" si="1"/>
        <v>5.7990926544605257</v>
      </c>
    </row>
    <row r="27" spans="1:10" x14ac:dyDescent="0.3">
      <c r="A27">
        <f t="shared" si="2"/>
        <v>28</v>
      </c>
      <c r="B27">
        <v>51</v>
      </c>
      <c r="C27">
        <v>4</v>
      </c>
      <c r="H27">
        <f t="shared" si="3"/>
        <v>28</v>
      </c>
      <c r="I27">
        <v>73</v>
      </c>
      <c r="J27">
        <f t="shared" si="1"/>
        <v>4.290459441148391</v>
      </c>
    </row>
    <row r="28" spans="1:10" x14ac:dyDescent="0.3">
      <c r="A28">
        <f t="shared" si="2"/>
        <v>30</v>
      </c>
      <c r="B28">
        <v>41</v>
      </c>
      <c r="C28">
        <v>3.9</v>
      </c>
      <c r="H28">
        <f t="shared" si="3"/>
        <v>30</v>
      </c>
      <c r="I28">
        <v>10</v>
      </c>
      <c r="J28">
        <f t="shared" si="1"/>
        <v>2.3025850929940459</v>
      </c>
    </row>
    <row r="29" spans="1:10" x14ac:dyDescent="0.3">
      <c r="A29">
        <f t="shared" si="2"/>
        <v>32</v>
      </c>
      <c r="B29">
        <v>37</v>
      </c>
      <c r="C29">
        <v>3.7</v>
      </c>
      <c r="H29">
        <f t="shared" si="3"/>
        <v>32</v>
      </c>
      <c r="I29">
        <v>4.8</v>
      </c>
      <c r="J29">
        <f t="shared" si="1"/>
        <v>1.5686159179138452</v>
      </c>
    </row>
    <row r="30" spans="1:10" x14ac:dyDescent="0.3">
      <c r="A30">
        <f t="shared" si="2"/>
        <v>34</v>
      </c>
      <c r="B30">
        <v>34</v>
      </c>
      <c r="C30">
        <v>3.55</v>
      </c>
      <c r="H30">
        <f t="shared" si="3"/>
        <v>34</v>
      </c>
      <c r="I30">
        <v>2.7</v>
      </c>
      <c r="J30">
        <f t="shared" si="1"/>
        <v>0.99325177301028345</v>
      </c>
    </row>
    <row r="31" spans="1:10" x14ac:dyDescent="0.3">
      <c r="A31">
        <f t="shared" si="2"/>
        <v>36</v>
      </c>
      <c r="B31">
        <v>30</v>
      </c>
      <c r="C31">
        <v>3.5</v>
      </c>
      <c r="H31">
        <f t="shared" si="3"/>
        <v>36</v>
      </c>
      <c r="I31">
        <v>2</v>
      </c>
      <c r="J31">
        <f t="shared" si="1"/>
        <v>0.69314718055994529</v>
      </c>
    </row>
    <row r="32" spans="1:10" x14ac:dyDescent="0.3">
      <c r="A32">
        <f t="shared" si="2"/>
        <v>38</v>
      </c>
      <c r="B32">
        <v>26</v>
      </c>
      <c r="C32">
        <v>3.3</v>
      </c>
      <c r="H32">
        <f t="shared" si="3"/>
        <v>38</v>
      </c>
      <c r="I32">
        <v>1.7</v>
      </c>
      <c r="J32">
        <f t="shared" si="1"/>
        <v>0.53062825106217038</v>
      </c>
    </row>
    <row r="33" spans="1:10" x14ac:dyDescent="0.3">
      <c r="A33">
        <f t="shared" si="2"/>
        <v>40</v>
      </c>
      <c r="B33">
        <v>22</v>
      </c>
      <c r="C33">
        <v>3.15</v>
      </c>
      <c r="H33">
        <f t="shared" si="3"/>
        <v>40</v>
      </c>
      <c r="I33">
        <v>1.4</v>
      </c>
      <c r="J33">
        <f t="shared" si="1"/>
        <v>0.33647223662121289</v>
      </c>
    </row>
    <row r="34" spans="1:10" x14ac:dyDescent="0.3">
      <c r="A34">
        <f t="shared" si="2"/>
        <v>42</v>
      </c>
      <c r="B34">
        <v>19</v>
      </c>
      <c r="C34">
        <v>3</v>
      </c>
      <c r="H34">
        <f t="shared" si="3"/>
        <v>42</v>
      </c>
      <c r="I34">
        <v>1.3</v>
      </c>
      <c r="J34">
        <f t="shared" si="1"/>
        <v>0.26236426446749106</v>
      </c>
    </row>
    <row r="35" spans="1:10" x14ac:dyDescent="0.3">
      <c r="A35">
        <f t="shared" si="2"/>
        <v>44</v>
      </c>
      <c r="B35">
        <v>18</v>
      </c>
      <c r="C35">
        <v>2.95</v>
      </c>
      <c r="H35">
        <f t="shared" si="3"/>
        <v>44</v>
      </c>
      <c r="I35">
        <v>1.1000000000000001</v>
      </c>
      <c r="J35">
        <f t="shared" si="1"/>
        <v>9.5310179804324935E-2</v>
      </c>
    </row>
    <row r="36" spans="1:10" x14ac:dyDescent="0.3">
      <c r="A36">
        <f t="shared" si="2"/>
        <v>46</v>
      </c>
      <c r="B36">
        <v>16</v>
      </c>
      <c r="C36">
        <v>2.8</v>
      </c>
      <c r="H36">
        <f t="shared" si="3"/>
        <v>46</v>
      </c>
      <c r="I36">
        <v>1</v>
      </c>
      <c r="J36">
        <f t="shared" si="1"/>
        <v>0</v>
      </c>
    </row>
    <row r="37" spans="1:10" x14ac:dyDescent="0.3">
      <c r="A37">
        <f t="shared" si="2"/>
        <v>48</v>
      </c>
      <c r="B37">
        <v>15</v>
      </c>
      <c r="C37">
        <v>2.75</v>
      </c>
      <c r="H37">
        <f t="shared" si="3"/>
        <v>48</v>
      </c>
      <c r="I37">
        <v>0.9</v>
      </c>
      <c r="J37">
        <f t="shared" si="1"/>
        <v>-0.10536051565782628</v>
      </c>
    </row>
    <row r="38" spans="1:10" x14ac:dyDescent="0.3">
      <c r="A38">
        <f t="shared" si="2"/>
        <v>50</v>
      </c>
      <c r="B38">
        <v>13</v>
      </c>
      <c r="C38">
        <v>2.6</v>
      </c>
      <c r="H38">
        <f t="shared" si="3"/>
        <v>50</v>
      </c>
      <c r="I38">
        <v>0.85</v>
      </c>
      <c r="J38">
        <f t="shared" si="1"/>
        <v>-0.16251892949777494</v>
      </c>
    </row>
    <row r="39" spans="1:10" x14ac:dyDescent="0.3">
      <c r="A39">
        <f t="shared" si="2"/>
        <v>52</v>
      </c>
      <c r="B39">
        <v>12</v>
      </c>
      <c r="C39">
        <v>2.52</v>
      </c>
      <c r="H39">
        <f t="shared" si="3"/>
        <v>52</v>
      </c>
      <c r="I39">
        <v>0.75</v>
      </c>
      <c r="J39">
        <f t="shared" si="1"/>
        <v>-0.2876820724517809</v>
      </c>
    </row>
    <row r="40" spans="1:10" x14ac:dyDescent="0.3">
      <c r="A40">
        <f t="shared" si="2"/>
        <v>54</v>
      </c>
      <c r="B40">
        <v>10</v>
      </c>
      <c r="C40">
        <f t="shared" si="0"/>
        <v>2.3025850929940459</v>
      </c>
      <c r="H40">
        <f t="shared" si="3"/>
        <v>54</v>
      </c>
      <c r="I40">
        <v>0.7</v>
      </c>
      <c r="J40">
        <f t="shared" si="1"/>
        <v>-0.35667494393873245</v>
      </c>
    </row>
    <row r="41" spans="1:10" x14ac:dyDescent="0.3">
      <c r="A41">
        <f t="shared" si="2"/>
        <v>56</v>
      </c>
      <c r="B41">
        <v>9.6999999999999993</v>
      </c>
      <c r="C41">
        <f t="shared" si="0"/>
        <v>2.2721258855093369</v>
      </c>
      <c r="H41">
        <f t="shared" si="3"/>
        <v>56</v>
      </c>
      <c r="I41">
        <v>0.6</v>
      </c>
      <c r="J41">
        <f t="shared" si="1"/>
        <v>-0.51082562376599072</v>
      </c>
    </row>
    <row r="42" spans="1:10" x14ac:dyDescent="0.3">
      <c r="A42">
        <f t="shared" si="2"/>
        <v>58</v>
      </c>
      <c r="B42">
        <v>9.1</v>
      </c>
      <c r="C42">
        <f t="shared" si="0"/>
        <v>2.2082744135228043</v>
      </c>
    </row>
    <row r="43" spans="1:10" x14ac:dyDescent="0.3">
      <c r="A43">
        <f t="shared" si="2"/>
        <v>60</v>
      </c>
      <c r="B43">
        <v>8.5</v>
      </c>
      <c r="C43">
        <f t="shared" si="0"/>
        <v>2.1400661634962708</v>
      </c>
    </row>
    <row r="44" spans="1:10" x14ac:dyDescent="0.3">
      <c r="A44">
        <f t="shared" si="2"/>
        <v>62</v>
      </c>
      <c r="B44">
        <v>8</v>
      </c>
      <c r="C44">
        <f t="shared" si="0"/>
        <v>2.0794415416798357</v>
      </c>
    </row>
    <row r="45" spans="1:10" x14ac:dyDescent="0.3">
      <c r="A45">
        <f t="shared" si="2"/>
        <v>64</v>
      </c>
      <c r="B45">
        <v>7.5</v>
      </c>
      <c r="C45">
        <v>1.95</v>
      </c>
    </row>
    <row r="46" spans="1:10" x14ac:dyDescent="0.3">
      <c r="A46">
        <f t="shared" si="2"/>
        <v>66</v>
      </c>
      <c r="B46">
        <v>6.9</v>
      </c>
      <c r="C46">
        <v>1.8</v>
      </c>
    </row>
    <row r="47" spans="1:10" x14ac:dyDescent="0.3">
      <c r="A47">
        <f t="shared" si="2"/>
        <v>68</v>
      </c>
      <c r="B47">
        <v>6.7</v>
      </c>
      <c r="C47">
        <v>1.75</v>
      </c>
    </row>
    <row r="48" spans="1:10" x14ac:dyDescent="0.3">
      <c r="A48">
        <f t="shared" si="2"/>
        <v>70</v>
      </c>
      <c r="B48">
        <v>6.5</v>
      </c>
      <c r="C48">
        <v>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2020-03-14T15:09:10Z</dcterms:modified>
</cp:coreProperties>
</file>