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/>
  <mc:AlternateContent xmlns:mc="http://schemas.openxmlformats.org/markup-compatibility/2006">
    <mc:Choice Requires="x15">
      <x15ac:absPath xmlns:x15ac="http://schemas.microsoft.com/office/spreadsheetml/2010/11/ac" url="D:\Bootcamp DataRockie\R\"/>
    </mc:Choice>
  </mc:AlternateContent>
  <xr:revisionPtr revIDLastSave="0" documentId="13_ncr:1_{3382D8C5-264C-4C3F-8D18-68AE27A9B074}" xr6:coauthVersionLast="47" xr6:coauthVersionMax="47" xr10:uidLastSave="{00000000-0000-0000-0000-000000000000}"/>
  <bookViews>
    <workbookView xWindow="11424" yWindow="0" windowWidth="11712" windowHeight="12336" tabRatio="817" firstSheet="13" activeTab="15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3 - Bubble" sheetId="13" r:id="rId14"/>
    <sheet name="14 - Bing Maps" sheetId="4" r:id="rId15"/>
    <sheet name="Sheet1" sheetId="18" r:id="rId16"/>
    <sheet name="15 - Pivot Chart" sheetId="8" r:id="rId17"/>
  </sheets>
  <definedNames>
    <definedName name="_xlchart.v1.0" hidden="1">'02 - Histogram'!$A$1</definedName>
    <definedName name="_xlchart.v1.1" hidden="1">'02 - Histogram'!$A$2:$A$101</definedName>
    <definedName name="_xlchart.v1.10" hidden="1">'02 - Histogram'!$A$1</definedName>
    <definedName name="_xlchart.v1.11" hidden="1">'02 - Histogram'!$A$2:$A$101</definedName>
    <definedName name="_xlchart.v1.12" hidden="1">'03 - Boxplot'!$A$1</definedName>
    <definedName name="_xlchart.v1.13" hidden="1">'03 - Boxplot'!$A$2:$A$101</definedName>
    <definedName name="_xlchart.v1.14" hidden="1">'10 - Pareto'!$A$2:$A$6</definedName>
    <definedName name="_xlchart.v1.15" hidden="1">'10 - Pareto'!$B$2:$B$6</definedName>
    <definedName name="_xlchart.v1.16" hidden="1">'11 - Waterfall'!$A$1:$A$5</definedName>
    <definedName name="_xlchart.v1.17" hidden="1">'11 - Waterfall'!$B$1:$B$5</definedName>
    <definedName name="_xlchart.v1.18" hidden="1">'12 - Treemap'!$B$2:$C$9</definedName>
    <definedName name="_xlchart.v1.19" hidden="1">'12 - Treemap'!$D$1</definedName>
    <definedName name="_xlchart.v1.2" hidden="1">'02 - Histogram'!$A$1</definedName>
    <definedName name="_xlchart.v1.20" hidden="1">'12 - Treemap'!$D$2:$D$9</definedName>
    <definedName name="_xlchart.v1.3" hidden="1">'02 - Histogram'!$A$2:$A$101</definedName>
    <definedName name="_xlchart.v1.4" hidden="1">'02 - Histogram'!$A$1</definedName>
    <definedName name="_xlchart.v1.5" hidden="1">'02 - Histogram'!$A$2:$A$101</definedName>
    <definedName name="_xlchart.v1.6" hidden="1">'02 - Histogram'!$A$1</definedName>
    <definedName name="_xlchart.v1.7" hidden="1">'02 - Histogram'!$A$2:$A$101</definedName>
    <definedName name="_xlchart.v1.8" hidden="1">'02 - Histogram'!$A$1</definedName>
    <definedName name="_xlchart.v1.9" hidden="1">'02 - Histogram'!$A$2:$A$101</definedName>
    <definedName name="_xlcn.WorksheetConnection_14BingMapsA1C7" hidden="1">'14 - Bing Maps'!$A$1:$C$7</definedName>
  </definedNames>
  <calcPr calcId="191029"/>
  <pivotCaches>
    <pivotCache cacheId="14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ช่วง" name="ช่วง" connection="WorksheetConnection_14 - Bing Maps!$A$1:$C$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9" l="1"/>
  <c r="C4" i="9" s="1"/>
  <c r="C3" i="9"/>
  <c r="G8" i="15" a="1"/>
  <c r="G8" i="15" s="1"/>
  <c r="H3" i="15"/>
  <c r="H4" i="15"/>
  <c r="H5" i="15"/>
  <c r="H6" i="15"/>
  <c r="H2" i="15"/>
  <c r="G2" i="15" a="1"/>
  <c r="G2" i="15" s="1"/>
  <c r="H2" i="7" a="1"/>
  <c r="H2" i="7" s="1"/>
  <c r="E2" i="12"/>
  <c r="H2" i="5" a="1"/>
  <c r="H2" i="5" s="1"/>
  <c r="F3" i="5"/>
  <c r="F4" i="5"/>
  <c r="F5" i="5"/>
  <c r="F6" i="5"/>
  <c r="F2" i="5"/>
  <c r="E2" i="5" a="1"/>
  <c r="E2" i="5" s="1"/>
  <c r="G3" i="3"/>
  <c r="D5" i="3"/>
  <c r="D4" i="3"/>
  <c r="D3" i="3"/>
  <c r="D6" i="3"/>
  <c r="D2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B3" i="6"/>
  <c r="B5" i="6" s="1"/>
  <c r="C2" i="9" l="1"/>
  <c r="C5" i="9"/>
  <c r="C6" i="9"/>
  <c r="D6" i="9" l="1"/>
  <c r="D5" i="9"/>
  <c r="D4" i="9"/>
  <c r="D3" i="9"/>
  <c r="D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26BC8A-16C8-40E6-B1DB-9B48A34FDFE1}" keepAlive="1" name="ThisWorkbookDataModel" description="ตัวแบบข้อมูล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5AC3C97-96D5-4906-8904-27629F8248D9}" name="WorksheetConnection_14 - Bing Maps!$A$1:$C$7" type="102" refreshedVersion="8" minRefreshableVersion="5">
    <extLst>
      <ext xmlns:x15="http://schemas.microsoft.com/office/spreadsheetml/2010/11/main" uri="{DE250136-89BD-433C-8126-D09CA5730AF9}">
        <x15:connection id="ช่วง">
          <x15:rangePr sourceName="_xlcn.WorksheetConnection_14BingMapsA1C7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<sst xmlns="http://schemas.openxmlformats.org/spreadsheetml/2006/main" count="130246" uniqueCount="11047">
  <si>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</si>
  <si>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</si>
  <si>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</si>
  <si>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</si>
  <si>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</si>
  <si>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</si>
  <si>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</si>
  <si>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</si>
  <si>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</si>
  <si>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</si>
  <si>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</si>
  <si>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</si>
  <si>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</si>
  <si>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</si>
  <si>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</si>
  <si>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</si>
  <si>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</si>
  <si>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</si>
  <si>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</si>
  <si>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</si>
  <si>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</si>
  <si>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</si>
  <si>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</si>
  <si>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</si>
  <si>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</si>
  <si>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</si>
  <si>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</si>
  <si>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</si>
  <si>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</si>
  <si>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</si>
  <si>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</si>
  <si>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</si>
  <si>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</si>
  <si>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</si>
  <si>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</si>
  <si>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</si>
  <si>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</si>
  <si>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</si>
  <si>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</si>
  <si>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</si>
  <si>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</si>
  <si>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</si>
  <si>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</si>
  <si>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</si>
  <si>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</si>
  <si>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</si>
  <si>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</si>
  <si>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</si>
  <si>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</si>
  <si>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</si>
  <si>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</si>
  <si>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</si>
  <si>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</si>
  <si>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</si>
  <si>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</si>
  <si>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</si>
  <si>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</si>
  <si>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</si>
  <si>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</si>
  <si>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</si>
  <si>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</si>
  <si>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</si>
  <si>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</si>
  <si>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</si>
  <si>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</si>
  <si>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</si>
  <si>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</si>
  <si>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</si>
  <si>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</si>
  <si>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</si>
  <si>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</si>
  <si>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</si>
  <si>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</si>
  <si>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</si>
  <si>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</si>
  <si>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</si>
  <si>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</si>
  <si>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</si>
  <si>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</si>
  <si>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</si>
  <si>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</si>
  <si>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</si>
  <si>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</si>
  <si>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</si>
  <si>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</si>
  <si>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</si>
  <si>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</si>
  <si>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</si>
  <si>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</si>
  <si>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</si>
  <si>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</si>
  <si>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</si>
  <si>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</si>
  <si>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</si>
  <si>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</si>
  <si>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</si>
  <si>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</si>
  <si>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</si>
  <si>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</si>
  <si>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</si>
  <si>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</si>
  <si>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</si>
  <si>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</si>
  <si>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</si>
  <si>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</si>
  <si>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</si>
  <si>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</si>
  <si>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</si>
  <si>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</si>
  <si>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</si>
  <si>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</si>
  <si>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</si>
  <si>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</si>
  <si>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</si>
  <si>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</si>
  <si>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</si>
  <si>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</si>
  <si>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</si>
  <si>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</si>
  <si>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</si>
  <si>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</si>
  <si>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</si>
  <si>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</si>
  <si>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</si>
  <si>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</si>
  <si>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</si>
  <si>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</si>
  <si>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</si>
  <si>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</si>
  <si>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</si>
  <si>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</si>
  <si>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</si>
  <si>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</si>
  <si>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</si>
  <si>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</si>
  <si>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</si>
  <si>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</si>
  <si>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</si>
  <si>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</si>
  <si>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</si>
  <si>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</si>
  <si>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</si>
  <si>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</si>
  <si>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</si>
  <si>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</si>
  <si>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</si>
  <si>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</si>
  <si>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</si>
  <si>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</si>
  <si>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</si>
  <si>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</si>
  <si>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</si>
  <si>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</si>
  <si>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</si>
  <si>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</si>
  <si>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</si>
  <si>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</si>
  <si>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</si>
  <si>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</si>
  <si>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</si>
  <si>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</si>
  <si>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</si>
  <si>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</si>
  <si>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</si>
  <si>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</si>
  <si>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</si>
  <si>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</si>
  <si>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</si>
  <si>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</si>
  <si>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</si>
  <si>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</si>
  <si>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</si>
  <si>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</si>
  <si>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</si>
  <si>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</si>
  <si>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</si>
  <si>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</si>
  <si>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</si>
  <si>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</si>
  <si>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</si>
  <si>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</si>
  <si>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</si>
  <si>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</si>
  <si>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</si>
  <si>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</si>
  <si>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</si>
  <si>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</si>
  <si>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</si>
  <si>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</si>
  <si>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</si>
  <si>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</si>
  <si>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</si>
  <si>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</si>
  <si>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</si>
  <si>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</si>
  <si>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</si>
  <si>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</si>
  <si>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</si>
  <si>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</si>
  <si>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</si>
  <si>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</si>
  <si>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</si>
  <si>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</si>
  <si>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</si>
  <si>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</si>
  <si>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</si>
  <si>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</si>
  <si>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</si>
  <si>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</si>
  <si>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</si>
  <si>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</si>
  <si>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</si>
  <si>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</si>
  <si>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</si>
  <si>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</si>
  <si>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</si>
  <si>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</si>
  <si>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</si>
  <si>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</si>
  <si>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</si>
  <si>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</si>
  <si>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</si>
  <si>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</si>
  <si>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</si>
  <si>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</si>
  <si>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</si>
  <si>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</si>
  <si>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</si>
  <si>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</si>
  <si>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</si>
  <si>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</si>
  <si>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</si>
  <si>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</si>
  <si>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</si>
  <si>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</si>
  <si>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</si>
  <si>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</si>
  <si>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</si>
  <si>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</si>
  <si>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</si>
  <si>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</si>
  <si>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</si>
  <si>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</si>
  <si>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</si>
  <si>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</si>
  <si>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</si>
  <si>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</si>
  <si>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</si>
  <si>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</si>
  <si>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</si>
  <si>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</si>
  <si>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</si>
  <si>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</si>
  <si>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</si>
  <si>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</si>
  <si>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</si>
  <si>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</si>
  <si>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</si>
  <si>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</si>
  <si>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</si>
  <si>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</si>
  <si>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</si>
  <si>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</si>
  <si>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</si>
  <si>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</si>
  <si>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</si>
  <si>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</si>
  <si>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</si>
  <si>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</si>
  <si>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</si>
  <si>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</si>
  <si>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</si>
  <si>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</si>
  <si>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</si>
  <si>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</si>
  <si>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</si>
  <si>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</si>
  <si>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</si>
  <si>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</si>
  <si>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</si>
  <si>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</si>
  <si>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</si>
  <si>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</si>
  <si>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</si>
  <si>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</si>
  <si>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</si>
  <si>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</si>
  <si>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</si>
  <si>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</si>
  <si>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</si>
  <si>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</si>
  <si>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</si>
  <si>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</si>
  <si>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</si>
  <si>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</si>
  <si>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</si>
  <si>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</si>
  <si>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</si>
  <si>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</si>
  <si>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</si>
  <si>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</si>
  <si>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</si>
  <si>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</si>
  <si>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</si>
  <si>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</si>
  <si>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</si>
  <si>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</si>
  <si>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</si>
  <si>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</si>
  <si>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</si>
  <si>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</si>
  <si>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</si>
  <si>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</si>
  <si>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</si>
  <si>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</si>
  <si>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</si>
  <si>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</si>
  <si>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</si>
  <si>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</si>
  <si>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</si>
  <si>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</si>
  <si>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</si>
  <si>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</si>
  <si>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</si>
  <si>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</si>
  <si>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</si>
  <si>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</si>
  <si>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</si>
  <si>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</si>
  <si>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</si>
  <si>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</si>
  <si>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</si>
  <si>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</si>
  <si>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</si>
  <si>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</si>
  <si>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</si>
  <si>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</si>
  <si>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</si>
  <si>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</si>
  <si>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</si>
  <si>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</si>
  <si>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</si>
  <si>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</si>
  <si>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</si>
  <si>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</si>
  <si>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</si>
  <si>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</si>
  <si>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</si>
  <si>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</si>
  <si>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</si>
  <si>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</si>
  <si>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</si>
  <si>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</si>
  <si>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</si>
  <si>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</si>
  <si>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</si>
  <si>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</si>
  <si>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</si>
  <si>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</si>
  <si>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</si>
  <si>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</si>
  <si>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</si>
  <si>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</si>
  <si>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</si>
  <si>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</si>
  <si>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</si>
  <si>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</si>
  <si>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</si>
  <si>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</si>
  <si>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</si>
  <si>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</si>
  <si>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</si>
  <si>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</si>
  <si>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</si>
  <si>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</si>
  <si>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</si>
  <si>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</si>
  <si>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</si>
  <si>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</si>
  <si>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</si>
  <si>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</si>
  <si>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</si>
  <si>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</si>
  <si>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</si>
  <si>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</si>
  <si>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</si>
  <si>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</si>
  <si>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</si>
  <si>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</si>
  <si>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</si>
  <si>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</si>
  <si>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</si>
  <si>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</si>
  <si>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</si>
  <si>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</si>
  <si>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</si>
  <si>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</si>
  <si>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</si>
  <si>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</si>
  <si>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</si>
  <si>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</si>
  <si>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</si>
  <si>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</si>
  <si>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</si>
  <si>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</si>
  <si>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</si>
  <si>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</si>
  <si>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</si>
  <si>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</si>
  <si>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</si>
  <si>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</si>
  <si>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</si>
  <si>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</si>
  <si>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</si>
  <si>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</si>
  <si>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</si>
  <si>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</si>
  <si>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</si>
  <si>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</si>
  <si>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</si>
  <si>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</si>
  <si>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</si>
  <si>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</si>
  <si>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</si>
  <si>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</si>
  <si>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</si>
  <si>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</si>
  <si>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</si>
  <si>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</si>
  <si>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</si>
  <si>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</si>
  <si>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</si>
  <si>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</si>
  <si>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</si>
  <si>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</si>
  <si>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</si>
  <si>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</si>
  <si>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</si>
  <si>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</si>
  <si>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</si>
  <si>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</si>
  <si>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</si>
  <si>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</si>
  <si>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</si>
  <si>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</si>
  <si>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</si>
  <si>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</si>
  <si>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</si>
  <si>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</si>
  <si>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</si>
  <si>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</si>
  <si>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</si>
  <si>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</si>
  <si>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</si>
  <si>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</si>
  <si>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</si>
  <si>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</si>
  <si>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</si>
  <si>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</si>
  <si>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</si>
  <si>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</si>
  <si>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</si>
  <si>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</si>
  <si>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</si>
  <si>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</si>
  <si>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</si>
  <si>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</si>
  <si>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</si>
  <si>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</si>
  <si>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</si>
  <si>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</si>
  <si>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</si>
  <si>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</si>
  <si>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</si>
  <si>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</si>
  <si>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</si>
  <si>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</si>
  <si>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</si>
  <si>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</si>
  <si>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</si>
  <si>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</si>
  <si>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</si>
  <si>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</si>
  <si>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</si>
  <si>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</si>
  <si>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</si>
  <si>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</si>
  <si>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</si>
  <si>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</si>
  <si>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</si>
  <si>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</si>
  <si>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</si>
  <si>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</si>
  <si>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</si>
  <si>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</si>
  <si>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</si>
  <si>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</si>
  <si>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</si>
  <si>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</si>
  <si>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</si>
  <si>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</si>
  <si>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</si>
  <si>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</si>
  <si>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</si>
  <si>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</si>
  <si>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</si>
  <si>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</si>
  <si>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</si>
  <si>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</si>
  <si>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</si>
  <si>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</si>
  <si>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</si>
  <si>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</si>
  <si>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</si>
  <si>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</si>
  <si>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</si>
  <si>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</si>
  <si>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</si>
  <si>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</si>
  <si>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</si>
  <si>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</si>
  <si>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</si>
  <si>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</si>
  <si>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</si>
  <si>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</si>
  <si>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</si>
  <si>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</si>
  <si>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</si>
  <si>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</si>
  <si>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</si>
  <si>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</si>
  <si>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</si>
  <si>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</si>
  <si>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</si>
  <si>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</si>
  <si>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</si>
  <si>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</si>
  <si>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</si>
  <si>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</si>
  <si>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</si>
  <si>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</si>
  <si>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</si>
  <si>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</si>
  <si>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</si>
  <si>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</si>
  <si>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</si>
  <si>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</si>
  <si>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</si>
  <si>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</si>
  <si>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</si>
  <si>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</si>
  <si>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</si>
  <si>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</si>
  <si>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</si>
  <si>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</si>
  <si>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</si>
  <si>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</si>
  <si>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</si>
  <si>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</si>
  <si>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</si>
  <si>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</si>
  <si>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</si>
  <si>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</si>
  <si>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</si>
  <si>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</si>
  <si>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</si>
  <si>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</si>
  <si>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</si>
  <si>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</si>
  <si>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</si>
  <si>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</si>
  <si>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</si>
  <si>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</si>
  <si>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</si>
  <si>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</si>
  <si>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</si>
  <si>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</si>
  <si>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</si>
  <si>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</si>
  <si>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</si>
  <si>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</si>
  <si>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</si>
  <si>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</si>
  <si>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</si>
  <si>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</si>
  <si>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</si>
  <si>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</si>
  <si>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</si>
  <si>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</si>
  <si>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</si>
  <si>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</si>
  <si>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</si>
  <si>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</si>
  <si>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</si>
  <si>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</si>
  <si>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</si>
  <si>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</si>
  <si>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</si>
  <si>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</si>
  <si>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</si>
  <si>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</si>
  <si>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</si>
  <si>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</si>
  <si>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</si>
  <si>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</si>
  <si>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</si>
  <si>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</si>
  <si>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</si>
  <si>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</si>
  <si>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</si>
  <si>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</si>
  <si>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</si>
  <si>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</si>
  <si>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</si>
  <si>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</si>
  <si>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</si>
  <si>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</si>
  <si>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</si>
  <si>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</si>
  <si>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</si>
  <si>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</si>
  <si>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</si>
  <si>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</si>
  <si>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</si>
  <si>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</si>
  <si>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</si>
  <si>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</si>
  <si>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</si>
  <si>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</si>
  <si>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</si>
  <si>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</si>
  <si>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</si>
  <si>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</si>
  <si>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</si>
  <si>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</si>
  <si>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</si>
  <si>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</si>
  <si>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</si>
  <si>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</si>
  <si>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</si>
  <si>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</si>
  <si>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</si>
  <si>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</si>
  <si>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</si>
  <si>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</si>
  <si>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</si>
  <si>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</si>
  <si>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</si>
  <si>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</si>
  <si>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</si>
  <si>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</si>
  <si>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</si>
  <si>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</si>
  <si>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</si>
  <si>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</si>
  <si>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</si>
  <si>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</si>
  <si>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</si>
  <si>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</si>
  <si>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</si>
  <si>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</si>
  <si>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</si>
  <si>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</si>
  <si>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</si>
  <si>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</si>
  <si>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</si>
  <si>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</si>
  <si>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</si>
  <si>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</si>
  <si>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</si>
  <si>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</si>
  <si>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</si>
  <si>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</si>
  <si>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</si>
  <si>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</si>
  <si>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</si>
  <si>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</si>
  <si>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</si>
  <si>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</si>
  <si>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</si>
  <si>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</si>
  <si>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</si>
  <si>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</si>
  <si>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</si>
  <si>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</si>
  <si>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</si>
  <si>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</si>
  <si>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</si>
  <si>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</si>
  <si>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</si>
  <si>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</si>
  <si>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</si>
  <si>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</si>
  <si>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</si>
  <si>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</si>
  <si>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</si>
  <si>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</si>
  <si>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</si>
  <si>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</si>
  <si>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</si>
  <si>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</si>
  <si>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</si>
  <si>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</si>
  <si>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</si>
  <si>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</si>
  <si>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</si>
  <si>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</si>
  <si>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</si>
  <si>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</si>
  <si>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</si>
  <si>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</si>
  <si>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</si>
  <si>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</si>
  <si>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</si>
  <si>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</si>
  <si>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</si>
  <si>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</si>
  <si>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</si>
  <si>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</si>
  <si>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</si>
  <si>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</si>
  <si>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</si>
  <si>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</si>
  <si>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</si>
  <si>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</si>
  <si>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</si>
  <si>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</si>
  <si>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</si>
  <si>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</si>
  <si>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</si>
  <si>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</si>
  <si>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</si>
  <si>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</si>
  <si>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</si>
  <si>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</si>
  <si>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</si>
  <si>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</si>
  <si>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</si>
  <si>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</si>
  <si>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</si>
  <si>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</si>
  <si>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</si>
  <si>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</si>
  <si>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</si>
  <si>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</si>
  <si>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</si>
  <si>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</si>
  <si>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</si>
  <si>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</si>
  <si>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</si>
  <si>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</si>
  <si>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</si>
  <si>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</si>
  <si>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</si>
  <si>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</si>
  <si>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</si>
  <si>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</si>
  <si>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</si>
  <si>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</si>
  <si>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</si>
  <si>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</si>
  <si>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</si>
  <si>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</si>
  <si>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</si>
  <si>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</si>
  <si>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</si>
  <si>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</si>
  <si>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</si>
  <si>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</si>
  <si>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</si>
  <si>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</si>
  <si>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</si>
  <si>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</si>
  <si>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</si>
  <si>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</si>
  <si>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</si>
  <si>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</si>
  <si>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</si>
  <si>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</si>
  <si>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</si>
  <si>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</si>
  <si>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</si>
  <si>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</si>
  <si>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</si>
  <si>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</si>
  <si>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</si>
  <si>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</si>
  <si>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</si>
  <si>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</si>
  <si>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</si>
  <si>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</si>
  <si>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</si>
  <si>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</si>
  <si>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</si>
  <si>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</si>
  <si>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</si>
  <si>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</si>
  <si>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</si>
  <si>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</si>
  <si>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</si>
  <si>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</si>
  <si>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</si>
  <si>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</si>
  <si>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</si>
  <si>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</si>
  <si>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</si>
  <si>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</si>
  <si>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</si>
  <si>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</si>
  <si>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</si>
  <si>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</si>
  <si>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</si>
  <si>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</si>
  <si>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</si>
  <si>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</si>
  <si>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</si>
  <si>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</si>
  <si>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</si>
  <si>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</si>
  <si>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</si>
  <si>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</si>
  <si>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</si>
  <si>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</si>
  <si>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</si>
  <si>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</si>
  <si>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</si>
  <si>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</si>
  <si>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</si>
  <si>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</si>
  <si>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</si>
  <si>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</si>
  <si>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</si>
  <si>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</si>
  <si>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</si>
  <si>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</si>
  <si>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</si>
  <si>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</si>
  <si>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</si>
  <si>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</si>
  <si>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</si>
  <si>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</si>
  <si>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</si>
  <si>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</si>
  <si>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</si>
  <si>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</si>
  <si>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</si>
  <si>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</si>
  <si>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</si>
  <si>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</si>
  <si>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</si>
  <si>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</si>
  <si>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</si>
  <si>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</si>
  <si>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</si>
  <si>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</si>
  <si>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</si>
  <si>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</si>
  <si>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</si>
  <si>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</si>
  <si>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</si>
  <si>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</si>
  <si>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</si>
  <si>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</si>
  <si>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</si>
  <si>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</si>
  <si>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</si>
  <si>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</si>
  <si>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</si>
  <si>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</si>
  <si>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</si>
  <si>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</si>
  <si>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</si>
  <si>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</si>
  <si>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</si>
  <si>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</si>
  <si>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</si>
  <si>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</si>
  <si>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</si>
  <si>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</si>
  <si>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</si>
  <si>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</si>
  <si>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</si>
  <si>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</si>
  <si>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</si>
  <si>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</si>
  <si>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</si>
  <si>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</si>
  <si>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</si>
  <si>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</si>
  <si>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</si>
  <si>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</si>
  <si>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</si>
  <si>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</si>
  <si>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</si>
  <si>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</si>
  <si>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</si>
  <si>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</si>
  <si>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</si>
  <si>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</si>
  <si>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</si>
  <si>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</si>
  <si>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</si>
  <si>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</si>
  <si>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</si>
  <si>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</si>
  <si>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</si>
  <si>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</si>
  <si>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</si>
  <si>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</si>
  <si>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</si>
  <si>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</si>
  <si>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</si>
  <si>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</si>
  <si>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</si>
  <si>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</si>
  <si>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</si>
  <si>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</si>
  <si>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</si>
  <si>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</si>
  <si>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</si>
  <si>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</si>
  <si>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</si>
  <si>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</si>
  <si>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</si>
  <si>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</si>
  <si>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</si>
  <si>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</si>
  <si>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</si>
  <si>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</si>
  <si>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</si>
  <si>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</si>
  <si>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</si>
  <si>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</si>
  <si>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</si>
  <si>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</si>
  <si>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</si>
  <si>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</si>
  <si>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</si>
  <si>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</si>
  <si>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</si>
  <si>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</si>
  <si>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</si>
  <si>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</si>
  <si>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</si>
  <si>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</si>
  <si>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</si>
  <si>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</si>
  <si>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</si>
  <si>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</si>
  <si>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</si>
  <si>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</si>
  <si>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</si>
  <si>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</si>
  <si>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</si>
  <si>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</si>
  <si>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</si>
  <si>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</si>
  <si>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</si>
  <si>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</si>
  <si>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</si>
  <si>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</si>
  <si>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</si>
  <si>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</si>
  <si>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</si>
  <si>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</si>
  <si>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</si>
  <si>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</si>
  <si>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</si>
  <si>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</si>
  <si>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</si>
  <si>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</si>
  <si>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</si>
  <si>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</si>
  <si>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</si>
  <si>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</si>
  <si>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</si>
  <si>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</si>
  <si>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</si>
  <si>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</si>
  <si>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</si>
  <si>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</si>
  <si>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</si>
  <si>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</si>
  <si>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</si>
  <si>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</si>
  <si>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</si>
  <si>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</si>
  <si>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</si>
  <si>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</si>
  <si>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</si>
  <si>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</si>
  <si>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</si>
  <si>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</si>
  <si>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</si>
  <si>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</si>
  <si>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</si>
  <si>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</si>
  <si>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</si>
  <si>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</si>
  <si>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</si>
  <si>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</si>
  <si>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</si>
  <si>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</si>
  <si>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</si>
  <si>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</si>
  <si>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</si>
  <si>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</si>
  <si>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</si>
  <si>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</si>
  <si>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</si>
  <si>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</si>
  <si>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</si>
  <si>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</si>
  <si>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</si>
  <si>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</si>
  <si>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</si>
  <si>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</si>
  <si>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</si>
  <si>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</si>
  <si>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</si>
  <si>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</si>
  <si>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</si>
  <si>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</si>
  <si>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</si>
  <si>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</si>
  <si>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</si>
  <si>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</si>
  <si>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</si>
  <si>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</si>
  <si>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</si>
  <si>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</si>
  <si>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</si>
  <si>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</si>
  <si>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</si>
  <si>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</si>
  <si>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</si>
  <si>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</si>
  <si>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</si>
  <si>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</si>
  <si>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</si>
  <si>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</si>
  <si>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</si>
  <si>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</si>
  <si>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</si>
  <si>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</si>
  <si>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</si>
  <si>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</si>
  <si>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</si>
  <si>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</si>
  <si>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</si>
  <si>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</si>
  <si>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</si>
  <si>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</si>
  <si>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</si>
  <si>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</si>
  <si>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</si>
  <si>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</si>
  <si>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</si>
  <si>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</si>
  <si>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</si>
  <si>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</si>
  <si>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</si>
  <si>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</si>
  <si>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</si>
  <si>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</si>
  <si>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</si>
  <si>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</si>
  <si>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</si>
  <si>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</si>
  <si>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</si>
  <si>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</si>
  <si>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</si>
  <si>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</si>
  <si>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</si>
  <si>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</si>
  <si>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</si>
  <si>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</si>
  <si>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</si>
  <si>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</si>
  <si>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</si>
  <si>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</si>
  <si>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</si>
  <si>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</si>
  <si>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</si>
  <si>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</si>
  <si>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</si>
  <si>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</si>
  <si>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</si>
  <si>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</si>
  <si>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</si>
  <si>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</si>
  <si>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</si>
  <si>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</si>
  <si>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</si>
  <si>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</si>
  <si>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</si>
  <si>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</si>
  <si>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</si>
  <si>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</si>
  <si>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</si>
  <si>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</si>
  <si>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</si>
  <si>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</si>
  <si>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</si>
  <si>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</si>
  <si>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</si>
  <si>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</si>
  <si>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</si>
  <si>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</si>
  <si>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</si>
  <si>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</si>
  <si>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</si>
  <si>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</si>
  <si>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</si>
  <si>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</si>
  <si>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</si>
  <si>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</si>
  <si>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</si>
  <si>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</si>
  <si>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</si>
  <si>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</si>
  <si>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</si>
  <si>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</si>
  <si>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</si>
  <si>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</si>
  <si>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</si>
  <si>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</si>
  <si>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</si>
  <si>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</si>
  <si>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</si>
  <si>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</si>
  <si>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</si>
  <si>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</si>
  <si>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</si>
  <si>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</si>
  <si>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</si>
  <si>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</si>
  <si>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</si>
  <si>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</si>
  <si>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</si>
  <si>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</si>
  <si>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</si>
  <si>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</si>
  <si>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</si>
  <si>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</si>
  <si>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</si>
  <si>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</si>
  <si>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</si>
  <si>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</si>
  <si>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</si>
  <si>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</si>
  <si>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</si>
  <si>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</si>
  <si>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</si>
  <si>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</si>
  <si>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</si>
  <si>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</si>
  <si>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</si>
  <si>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</si>
  <si>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</si>
  <si>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</si>
  <si>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</si>
  <si>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</si>
  <si>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</si>
  <si>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</si>
  <si>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</si>
  <si>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</si>
  <si>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</si>
  <si>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</si>
  <si>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</si>
  <si>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</si>
  <si>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</si>
  <si>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</si>
  <si>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</si>
  <si>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</si>
  <si>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</si>
  <si>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</si>
  <si>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</si>
  <si>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</si>
  <si>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</si>
  <si>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</si>
  <si>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</si>
  <si>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</si>
  <si>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</si>
  <si>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</si>
  <si>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</si>
  <si>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</si>
  <si>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</si>
  <si>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</si>
  <si>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</si>
  <si>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</si>
  <si>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</si>
  <si>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</si>
  <si>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</si>
  <si>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</si>
  <si>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</si>
  <si>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</si>
  <si>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</si>
  <si>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</si>
  <si>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</si>
  <si>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</si>
  <si>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</si>
  <si>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</si>
  <si>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</si>
  <si>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</si>
  <si>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</si>
  <si>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</si>
  <si>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</si>
  <si>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</si>
  <si>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</si>
  <si>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</si>
  <si>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</si>
  <si>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</si>
  <si>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</si>
  <si>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</si>
  <si>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</si>
  <si>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</si>
  <si>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</si>
  <si>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</si>
  <si>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</si>
  <si>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</si>
  <si>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</si>
  <si>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</si>
  <si>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</si>
  <si>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</si>
  <si>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</si>
  <si>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</si>
  <si>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</si>
  <si>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</si>
  <si>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</si>
  <si>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</si>
  <si>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</si>
  <si>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</si>
  <si>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</si>
  <si>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</si>
  <si>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</si>
  <si>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</si>
  <si>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</si>
  <si>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</si>
  <si>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</si>
  <si>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</si>
  <si>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</si>
  <si>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</si>
  <si>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</si>
  <si>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</si>
  <si>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</si>
  <si>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</si>
  <si>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</si>
  <si>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</si>
  <si>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</si>
  <si>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</si>
  <si>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</si>
  <si>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</si>
  <si>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</si>
  <si>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</si>
  <si>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</si>
  <si>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</si>
  <si>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</si>
  <si>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</si>
  <si>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</si>
  <si>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</si>
  <si>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</si>
  <si>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</si>
  <si>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</si>
  <si>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</si>
  <si>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</si>
  <si>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</si>
  <si>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</si>
  <si>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</si>
  <si>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</si>
  <si>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</si>
  <si>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</si>
  <si>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</si>
  <si>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</si>
  <si>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</si>
  <si>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</si>
  <si>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</si>
  <si>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</si>
  <si>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</si>
  <si>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</si>
  <si>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</si>
  <si>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</si>
  <si>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</si>
  <si>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</si>
  <si>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</si>
  <si>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</si>
  <si>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</si>
  <si>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</si>
  <si>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</si>
  <si>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</si>
  <si>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</si>
  <si>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</si>
  <si>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</si>
  <si>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</si>
  <si>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</si>
  <si>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</si>
  <si>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</si>
  <si>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</si>
  <si>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</si>
  <si>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</si>
  <si>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</si>
  <si>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</si>
  <si>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</si>
  <si>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</si>
  <si>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</si>
  <si>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</si>
  <si>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</si>
  <si>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</si>
  <si>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</si>
  <si>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</si>
  <si>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</si>
  <si>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</si>
  <si>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</si>
  <si>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</si>
  <si>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</si>
  <si>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</si>
  <si>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</si>
  <si>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</si>
  <si>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</si>
  <si>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</si>
  <si>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</si>
  <si>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</si>
  <si>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</si>
  <si>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</si>
  <si>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</si>
  <si>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</si>
  <si>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</si>
  <si>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</si>
  <si>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</si>
  <si>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</si>
  <si>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</si>
  <si>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</si>
  <si>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</si>
  <si>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</si>
  <si>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</si>
  <si>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</si>
  <si>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</si>
  <si>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</si>
  <si>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</si>
  <si>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</si>
  <si>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</si>
  <si>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</si>
  <si>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</si>
  <si>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</si>
  <si>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</si>
  <si>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</si>
  <si>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</si>
  <si>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</si>
  <si>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</si>
  <si>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</si>
  <si>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</si>
  <si>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</si>
  <si>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</si>
  <si>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</si>
  <si>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</si>
  <si>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</si>
  <si>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</si>
  <si>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</si>
  <si>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</si>
  <si>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</si>
  <si>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</si>
  <si>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</si>
  <si>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</si>
  <si>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</si>
  <si>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</si>
  <si>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</si>
  <si>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</si>
  <si>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</si>
  <si>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</si>
  <si>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</si>
  <si>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</si>
  <si>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</si>
  <si>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</si>
  <si>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</si>
  <si>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</si>
  <si>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</si>
  <si>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</si>
  <si>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</si>
  <si>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</si>
  <si>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</si>
  <si>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</si>
  <si>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</si>
  <si>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</si>
  <si>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</si>
  <si>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</si>
  <si>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</si>
  <si>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</si>
  <si>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</si>
  <si>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</si>
  <si>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</si>
  <si>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</si>
  <si>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</si>
  <si>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</si>
  <si>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</si>
  <si>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</si>
  <si>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</si>
  <si>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</si>
  <si>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</si>
  <si>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</si>
  <si>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</si>
  <si>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</si>
  <si>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</si>
  <si>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</si>
  <si>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</si>
  <si>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</si>
  <si>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</si>
  <si>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</si>
  <si>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</si>
  <si>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</si>
  <si>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</si>
  <si>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</si>
  <si>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</si>
  <si>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</si>
  <si>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</si>
  <si>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</si>
  <si>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</si>
  <si>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</si>
  <si>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</si>
  <si>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</si>
  <si>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</si>
  <si>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</si>
  <si>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</si>
  <si>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</si>
  <si>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</si>
  <si>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</si>
  <si>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</si>
  <si>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</si>
  <si>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</si>
  <si>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</si>
  <si>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</si>
  <si>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</si>
  <si>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</si>
  <si>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</si>
  <si>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</si>
  <si>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</si>
  <si>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</si>
  <si>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</si>
  <si>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</si>
  <si>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</si>
  <si>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</si>
  <si>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</si>
  <si>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</si>
  <si>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</si>
  <si>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</si>
  <si>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</si>
  <si>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</si>
  <si>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</si>
  <si>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</si>
  <si>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</si>
  <si>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</si>
  <si>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</si>
  <si>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</si>
  <si>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</si>
  <si>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</si>
  <si>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</si>
  <si>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</si>
  <si>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</si>
  <si>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</si>
  <si>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</si>
  <si>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</si>
  <si>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</si>
  <si>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</si>
  <si>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</si>
  <si>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</si>
  <si>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</si>
  <si>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</si>
  <si>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</si>
  <si>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</si>
  <si>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</si>
  <si>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</si>
  <si>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</si>
  <si>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</si>
  <si>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</si>
  <si>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</si>
  <si>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</si>
  <si>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</si>
  <si>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</si>
  <si>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</si>
  <si>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</si>
  <si>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</si>
  <si>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</si>
  <si>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</si>
  <si>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</si>
  <si>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</si>
  <si>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</si>
  <si>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</si>
  <si>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</si>
  <si>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</si>
  <si>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</si>
  <si>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</si>
  <si>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</si>
  <si>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</si>
  <si>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</si>
  <si>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</si>
  <si>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</si>
  <si>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</si>
  <si>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</si>
  <si>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</si>
  <si>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</si>
  <si>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</si>
  <si>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</si>
  <si>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</si>
  <si>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</si>
  <si>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</si>
  <si>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</si>
  <si>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</si>
  <si>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</si>
  <si>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</si>
  <si>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</si>
  <si>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</si>
  <si>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</si>
  <si>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</si>
  <si>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</si>
  <si>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</si>
  <si>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</si>
  <si>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</si>
  <si>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</si>
  <si>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</si>
  <si>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</si>
  <si>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</si>
  <si>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</si>
  <si>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</si>
  <si>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</si>
  <si>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</si>
  <si>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</si>
  <si>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</si>
  <si>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</si>
  <si>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</si>
  <si>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</si>
  <si>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</si>
  <si>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</si>
  <si>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</si>
  <si>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</si>
  <si>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</si>
  <si>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</si>
  <si>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</si>
  <si>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</si>
  <si>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</si>
  <si>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</si>
  <si>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</si>
  <si>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</si>
  <si>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</si>
  <si>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</si>
  <si>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</si>
  <si>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</si>
  <si>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</si>
  <si>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</si>
  <si>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</si>
  <si>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</si>
  <si>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</si>
  <si>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</si>
  <si>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</si>
  <si>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</si>
  <si>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</si>
  <si>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</si>
  <si>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</si>
  <si>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</si>
  <si>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</si>
  <si>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</si>
  <si>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</si>
  <si>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</si>
  <si>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</si>
  <si>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</si>
  <si>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</si>
  <si>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</si>
  <si>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</si>
  <si>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</si>
  <si>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</si>
  <si>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</si>
  <si>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</si>
  <si>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</si>
  <si>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</si>
  <si>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</si>
  <si>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</si>
  <si>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</si>
  <si>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</si>
  <si>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</si>
  <si>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</si>
  <si>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</si>
  <si>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</si>
  <si>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</si>
  <si>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</si>
  <si>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</si>
  <si>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</si>
  <si>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</si>
  <si>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</si>
  <si>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</si>
  <si>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</si>
  <si>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</si>
  <si>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</si>
  <si>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</si>
  <si>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</si>
  <si>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</si>
  <si>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</si>
  <si>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</si>
  <si>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</si>
  <si>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</si>
  <si>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</si>
  <si>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</si>
  <si>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</si>
  <si>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</si>
  <si>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</si>
  <si>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</si>
  <si>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</si>
  <si>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</si>
  <si>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</si>
  <si>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</si>
  <si>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</si>
  <si>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</si>
  <si>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</si>
  <si>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</si>
  <si>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</si>
  <si>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</si>
  <si>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</si>
  <si>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</si>
  <si>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</si>
  <si>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</si>
  <si>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</si>
  <si>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</si>
  <si>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</si>
  <si>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</si>
  <si>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</si>
  <si>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</si>
  <si>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</si>
  <si>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</si>
  <si>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</si>
  <si>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</si>
  <si>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</si>
  <si>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</si>
  <si>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</si>
  <si>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</si>
  <si>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</si>
  <si>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</si>
  <si>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</si>
  <si>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</si>
  <si>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</si>
  <si>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</si>
  <si>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</si>
  <si>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</si>
  <si>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</si>
  <si>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</si>
  <si>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</si>
  <si>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</si>
  <si>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</si>
  <si>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</si>
  <si>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</si>
  <si>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</si>
  <si>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</si>
  <si>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</si>
  <si>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</si>
  <si>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</si>
  <si>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</si>
  <si>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</si>
  <si>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</si>
  <si>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</si>
  <si>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</si>
  <si>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</si>
  <si>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</si>
  <si>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</si>
  <si>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</si>
  <si>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</si>
  <si>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</si>
  <si>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</si>
  <si>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</si>
  <si>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</si>
  <si>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</si>
  <si>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</si>
  <si>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</si>
  <si>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</si>
  <si>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</si>
  <si>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</si>
  <si>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</si>
  <si>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</si>
  <si>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</si>
  <si>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</si>
  <si>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</si>
  <si>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</si>
  <si>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</si>
  <si>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</si>
  <si>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</si>
  <si>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</si>
  <si>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</si>
  <si>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</si>
  <si>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</si>
  <si>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</si>
  <si>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</si>
  <si>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</si>
  <si>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</si>
  <si>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</si>
  <si>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</si>
  <si>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</si>
  <si>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</si>
  <si>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</si>
  <si>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</si>
  <si>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</si>
  <si>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</si>
  <si>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</si>
  <si>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</si>
  <si>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</si>
  <si>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</si>
  <si>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</si>
  <si>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</si>
  <si>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</si>
  <si>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</si>
  <si>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</si>
  <si>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</si>
  <si>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</si>
  <si>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</si>
  <si>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</si>
  <si>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</si>
  <si>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</si>
  <si>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</si>
  <si>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</si>
  <si>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</si>
  <si>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</si>
  <si>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</si>
  <si>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</si>
  <si>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</si>
  <si>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</si>
  <si>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</si>
  <si>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</si>
  <si>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</si>
  <si>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</si>
  <si>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</si>
  <si>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</si>
  <si>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</si>
  <si>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</si>
  <si>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</si>
  <si>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</si>
  <si>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</si>
  <si>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</si>
  <si>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</si>
  <si>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</si>
  <si>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</si>
  <si>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</si>
  <si>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</si>
  <si>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</si>
  <si>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</si>
  <si>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</si>
  <si>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</si>
  <si>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</si>
  <si>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</si>
  <si>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</si>
  <si>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</si>
  <si>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</si>
  <si>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</si>
  <si>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</si>
  <si>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</si>
  <si>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</si>
  <si>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</si>
  <si>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</si>
  <si>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</si>
  <si>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</si>
  <si>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</si>
  <si>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</si>
  <si>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</si>
  <si>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</si>
  <si>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</si>
  <si>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</si>
  <si>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</si>
  <si>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</si>
  <si>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</si>
  <si>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</si>
  <si>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</si>
  <si>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</si>
  <si>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</si>
  <si>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</si>
  <si>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</si>
  <si>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</si>
  <si>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</si>
  <si>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</si>
  <si>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</si>
  <si>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</si>
  <si>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</si>
  <si>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</si>
  <si>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</si>
  <si>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</si>
  <si>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</si>
  <si>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</si>
  <si>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</si>
  <si>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</si>
  <si>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</si>
  <si>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</si>
  <si>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</si>
  <si>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</si>
  <si>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</si>
  <si>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</si>
  <si>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</si>
  <si>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</si>
  <si>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</si>
  <si>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</si>
  <si>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</si>
  <si>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</si>
  <si>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</si>
  <si>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</si>
  <si>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</si>
  <si>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</si>
  <si>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</si>
  <si>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</si>
  <si>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</si>
  <si>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</si>
  <si>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</si>
  <si>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</si>
  <si>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</si>
  <si>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</si>
  <si>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</si>
  <si>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</si>
  <si>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</si>
  <si>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</si>
  <si>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</si>
  <si>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</si>
  <si>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</si>
  <si>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</si>
  <si>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</si>
  <si>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</si>
  <si>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</si>
  <si>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</si>
  <si>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</si>
  <si>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</si>
  <si>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</si>
  <si>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</si>
  <si>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</si>
  <si>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</si>
  <si>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</si>
  <si>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</si>
  <si>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</si>
  <si>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</si>
  <si>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</si>
  <si>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</si>
  <si>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</si>
  <si>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</si>
  <si>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</si>
  <si>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</si>
  <si>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</si>
  <si>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</si>
  <si>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</si>
  <si>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</si>
  <si>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</si>
  <si>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</si>
  <si>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</si>
  <si>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</si>
  <si>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</si>
  <si>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</si>
  <si>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</si>
  <si>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</si>
  <si>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</si>
  <si>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</si>
  <si>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</si>
  <si>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</si>
  <si>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</si>
  <si>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</si>
  <si>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</si>
  <si>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</si>
  <si>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</si>
  <si>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</si>
  <si>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</si>
  <si>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</si>
  <si>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</si>
  <si>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</si>
  <si>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</si>
  <si>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</si>
  <si>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</si>
  <si>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</si>
  <si>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</si>
  <si>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</si>
  <si>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</si>
  <si>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</si>
  <si>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</si>
  <si>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</si>
  <si>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</si>
  <si>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</si>
  <si>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</si>
  <si>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</si>
  <si>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</si>
  <si>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</si>
  <si>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</si>
  <si>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</si>
  <si>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</si>
  <si>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</si>
  <si>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</si>
  <si>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</si>
  <si>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</si>
  <si>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</si>
  <si>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</si>
  <si>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</si>
  <si>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</si>
  <si>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</si>
  <si>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</si>
  <si>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</si>
  <si>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</si>
  <si>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</si>
  <si>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</si>
  <si>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</si>
  <si>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</si>
  <si>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</si>
  <si>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</si>
  <si>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</si>
  <si>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</si>
  <si>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</si>
  <si>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</si>
  <si>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</si>
  <si>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</si>
  <si>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</si>
  <si>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</si>
  <si>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</si>
  <si>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</si>
  <si>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</si>
  <si>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</si>
  <si>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</si>
  <si>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</si>
  <si>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</si>
  <si>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</si>
  <si>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</si>
  <si>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</si>
  <si>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</si>
  <si>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</si>
  <si>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</si>
  <si>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</si>
  <si>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</si>
  <si>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</si>
  <si>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</si>
  <si>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</si>
  <si>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</si>
  <si>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</si>
  <si>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</si>
  <si>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</si>
  <si>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</si>
  <si>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</si>
  <si>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</si>
  <si>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</si>
  <si>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</si>
  <si>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</si>
  <si>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</si>
  <si>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</si>
  <si>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</si>
  <si>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</si>
  <si>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</si>
  <si>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</si>
  <si>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</si>
  <si>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</si>
  <si>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</si>
  <si>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</si>
  <si>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</si>
  <si>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</si>
  <si>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</si>
  <si>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</si>
  <si>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</si>
  <si>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</si>
  <si>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</si>
  <si>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</si>
  <si>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</si>
  <si>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</si>
  <si>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</si>
  <si>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</si>
  <si>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</si>
  <si>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</si>
  <si>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</si>
  <si>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</si>
  <si>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</si>
  <si>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</si>
  <si>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</si>
  <si>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</si>
  <si>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</si>
  <si>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</si>
  <si>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</si>
  <si>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</si>
  <si>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</si>
  <si>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</si>
  <si>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</si>
  <si>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</si>
  <si>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</si>
  <si>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</si>
  <si>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</si>
  <si>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</si>
  <si>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</si>
  <si>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</si>
  <si>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</si>
  <si>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</si>
  <si>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</si>
  <si>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</si>
  <si>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</si>
  <si>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</si>
  <si>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</si>
  <si>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</si>
  <si>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</si>
  <si>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</si>
  <si>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</si>
  <si>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</si>
  <si>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</si>
  <si>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</si>
  <si>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</si>
  <si>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</si>
  <si>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</si>
  <si>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</si>
  <si>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</si>
  <si>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</si>
  <si>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</si>
  <si>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</si>
  <si>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</si>
  <si>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</si>
  <si>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</si>
  <si>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</si>
  <si>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</si>
  <si>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</si>
  <si>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</si>
  <si>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</si>
  <si>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</si>
  <si>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</si>
  <si>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</si>
  <si>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</si>
  <si>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</si>
  <si>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</si>
  <si>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</si>
  <si>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</si>
  <si>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</si>
  <si>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</si>
  <si>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</si>
  <si>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</si>
  <si>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</si>
  <si>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</si>
  <si>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</si>
  <si>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</si>
  <si>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</si>
  <si>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</si>
  <si>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</si>
  <si>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</si>
  <si>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</si>
  <si>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</si>
  <si>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</si>
  <si>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</si>
  <si>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</si>
  <si>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</si>
  <si>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</si>
  <si>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</si>
  <si>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</si>
  <si>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</si>
  <si>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</si>
  <si>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</si>
  <si>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</si>
  <si>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</si>
  <si>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</si>
  <si>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</si>
  <si>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</si>
  <si>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</si>
  <si>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</si>
  <si>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</si>
  <si>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</si>
  <si>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</si>
  <si>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</si>
  <si>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</si>
  <si>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</si>
  <si>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</si>
  <si>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</si>
  <si>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</si>
  <si>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</si>
  <si>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</si>
  <si>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</si>
  <si>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</si>
  <si>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</si>
  <si>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</si>
  <si>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</si>
  <si>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</si>
  <si>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</si>
  <si>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</si>
  <si>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</si>
  <si>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</si>
  <si>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</si>
  <si>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</si>
  <si>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</si>
  <si>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</si>
  <si>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</si>
  <si>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</si>
  <si>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</si>
  <si>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</si>
  <si>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</si>
  <si>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</si>
  <si>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</si>
  <si>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</si>
  <si>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</si>
  <si>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</si>
  <si>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</si>
  <si>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</si>
  <si>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</si>
  <si>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</si>
  <si>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</si>
  <si>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</si>
  <si>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</si>
  <si>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</si>
  <si>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</si>
  <si>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</si>
  <si>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</si>
  <si>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</si>
  <si>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</si>
  <si>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</si>
  <si>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</si>
  <si>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</si>
  <si>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</si>
  <si>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</si>
  <si>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</si>
  <si>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</si>
  <si>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</si>
  <si>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</si>
  <si>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</si>
  <si>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</si>
  <si>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</si>
  <si>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</si>
  <si>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</si>
  <si>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</si>
  <si>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</si>
  <si>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</si>
  <si>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</si>
  <si>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</si>
  <si>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</si>
  <si>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</si>
  <si>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</si>
  <si>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</si>
  <si>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</si>
  <si>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</si>
  <si>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</si>
  <si>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</si>
  <si>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</si>
  <si>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</si>
  <si>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</si>
  <si>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</si>
  <si>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</si>
  <si>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</si>
  <si>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</si>
  <si>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</si>
  <si>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</si>
  <si>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</si>
  <si>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</si>
  <si>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</si>
  <si>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</si>
  <si>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</si>
  <si>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</si>
  <si>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</si>
  <si>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</si>
  <si>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</si>
  <si>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</si>
  <si>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</si>
  <si>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</si>
  <si>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</si>
  <si>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</si>
  <si>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</si>
  <si>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</si>
  <si>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</si>
  <si>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</si>
  <si>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</si>
  <si>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</si>
  <si>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</si>
  <si>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</si>
  <si>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</si>
  <si>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</si>
  <si>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</si>
  <si>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</si>
  <si>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</si>
  <si>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</si>
  <si>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</si>
  <si>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</si>
  <si>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</si>
  <si>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</si>
  <si>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</si>
  <si>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</si>
  <si>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</si>
  <si>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</si>
  <si>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</si>
  <si>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</si>
  <si>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</si>
  <si>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</si>
  <si>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</si>
  <si>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</si>
  <si>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</si>
  <si>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</si>
  <si>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</si>
  <si>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</si>
  <si>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</si>
  <si>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</si>
  <si>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</si>
  <si>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</si>
  <si>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</si>
  <si>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</si>
  <si>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</si>
  <si>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</si>
  <si>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</si>
  <si>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</si>
  <si>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</si>
  <si>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</si>
  <si>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</si>
  <si>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</si>
  <si>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</si>
  <si>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</si>
  <si>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</si>
  <si>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</si>
  <si>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</si>
  <si>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</si>
  <si>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</si>
  <si>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</si>
  <si>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</si>
  <si>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</si>
  <si>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</si>
  <si>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</si>
  <si>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</si>
  <si>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</si>
  <si>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</si>
  <si>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</si>
  <si>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</si>
  <si>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</si>
  <si>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</si>
  <si>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</si>
  <si>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</si>
  <si>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</si>
  <si>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</si>
  <si>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</si>
  <si>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</si>
  <si>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</si>
  <si>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</si>
  <si>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</si>
  <si>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</si>
  <si>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</si>
  <si>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</si>
  <si>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</si>
  <si>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</si>
  <si>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</si>
  <si>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</si>
  <si>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</si>
  <si>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</si>
  <si>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</si>
  <si>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</si>
  <si>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</si>
  <si>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</si>
  <si>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</si>
  <si>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</si>
  <si>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</si>
  <si>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</si>
  <si>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</si>
  <si>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</si>
  <si>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</si>
  <si>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</si>
  <si>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</si>
  <si>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</si>
  <si>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</si>
  <si>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</si>
  <si>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</si>
  <si>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</si>
  <si>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</si>
  <si>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</si>
  <si>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</si>
  <si>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</si>
  <si>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</si>
  <si>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</si>
  <si>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</si>
  <si>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</si>
  <si>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</si>
  <si>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</si>
  <si>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</si>
  <si>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</si>
  <si>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</si>
  <si>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</si>
  <si>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</si>
  <si>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</si>
  <si>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</si>
  <si>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</si>
  <si>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</si>
  <si>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</si>
  <si>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</si>
  <si>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</si>
  <si>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</si>
  <si>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</si>
  <si>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</si>
  <si>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</si>
  <si>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</si>
  <si>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</si>
  <si>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</si>
  <si>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</si>
  <si>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</si>
  <si>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</si>
  <si>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</si>
  <si>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</si>
  <si>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</si>
  <si>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</si>
  <si>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</si>
  <si>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</si>
  <si>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</si>
  <si>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</si>
  <si>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</si>
  <si>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</si>
  <si>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</si>
  <si>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</si>
  <si>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</si>
  <si>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</si>
  <si>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</si>
  <si>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</si>
  <si>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</si>
  <si>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</si>
  <si>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</si>
  <si>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</si>
  <si>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</si>
  <si>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</si>
  <si>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</si>
  <si>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</si>
  <si>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</si>
  <si>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</si>
  <si>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</si>
  <si>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</si>
  <si>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</si>
  <si>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</si>
  <si>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</si>
  <si>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</si>
  <si>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</si>
  <si>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</si>
  <si>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</si>
  <si>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</si>
  <si>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</si>
  <si>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</si>
  <si>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</si>
  <si>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</si>
  <si>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</si>
  <si>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</si>
  <si>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</si>
  <si>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</si>
  <si>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</si>
  <si>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</si>
  <si>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</si>
  <si>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</si>
  <si>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</si>
  <si>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</si>
  <si>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</si>
  <si>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</si>
  <si>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</si>
  <si>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</si>
  <si>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</si>
  <si>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</si>
  <si>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</si>
  <si>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</si>
  <si>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</si>
  <si>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</si>
  <si>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</si>
  <si>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</si>
  <si>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</si>
  <si>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</si>
  <si>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</si>
  <si>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</si>
  <si>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</si>
  <si>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</si>
  <si>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</si>
  <si>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</si>
  <si>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</si>
  <si>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</si>
  <si>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</si>
  <si>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</si>
  <si>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</si>
  <si>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</si>
  <si>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</si>
  <si>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</si>
  <si>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</si>
  <si>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</si>
  <si>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</si>
  <si>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</si>
  <si>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</si>
  <si>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</si>
  <si>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</si>
  <si>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</si>
  <si>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</si>
  <si>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</si>
  <si>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</si>
  <si>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</si>
  <si>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</si>
  <si>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</si>
  <si>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</si>
  <si>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</si>
  <si>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</si>
  <si>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</si>
  <si>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</si>
  <si>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</si>
  <si>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</si>
  <si>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</si>
  <si>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</si>
  <si>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</si>
  <si>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</si>
  <si>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</si>
  <si>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</si>
  <si>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</si>
  <si>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</si>
  <si>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</si>
  <si>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</si>
  <si>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</si>
  <si>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</si>
  <si>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</si>
  <si>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</si>
  <si>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</si>
  <si>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</si>
  <si>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</si>
  <si>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</si>
  <si>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</si>
  <si>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</si>
  <si>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</si>
  <si>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</si>
  <si>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</si>
  <si>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</si>
  <si>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</si>
  <si>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</si>
  <si>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</si>
  <si>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</si>
  <si>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</si>
  <si>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</si>
  <si>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</si>
  <si>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</si>
  <si>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</si>
  <si>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</si>
  <si>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</si>
  <si>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</si>
  <si>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</si>
  <si>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</si>
  <si>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</si>
  <si>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</si>
  <si>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</si>
  <si>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</si>
  <si>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</si>
  <si>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</si>
  <si>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</si>
  <si>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</si>
  <si>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</si>
  <si>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</si>
  <si>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</si>
  <si>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</si>
  <si>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</si>
  <si>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</si>
  <si>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</si>
  <si>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</si>
  <si>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</si>
  <si>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</si>
  <si>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</si>
  <si>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</si>
  <si>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</si>
  <si>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</si>
  <si>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</si>
  <si>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</si>
  <si>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</si>
  <si>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</si>
  <si>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</si>
  <si>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</si>
  <si>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</si>
  <si>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</si>
  <si>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</si>
  <si>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</si>
  <si>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</si>
  <si>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</si>
  <si>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</si>
  <si>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</si>
  <si>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</si>
  <si>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</si>
  <si>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</si>
  <si>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</si>
  <si>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</si>
  <si>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</si>
  <si>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</si>
  <si>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</si>
  <si>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</si>
  <si>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</si>
  <si>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</si>
  <si>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</si>
  <si>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</si>
  <si>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</si>
  <si>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</si>
  <si>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</si>
  <si>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</si>
  <si>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</si>
  <si>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</si>
  <si>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</si>
  <si>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</si>
  <si>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</si>
  <si>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</si>
  <si>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</si>
  <si>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</si>
  <si>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</si>
  <si>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</si>
  <si>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</si>
  <si>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</si>
  <si>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</si>
  <si>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</si>
  <si>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</si>
  <si>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</si>
  <si>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</si>
  <si>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</si>
  <si>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</si>
  <si>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</si>
  <si>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</si>
  <si>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</si>
  <si>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</si>
  <si>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</si>
  <si>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</si>
  <si>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</si>
  <si>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</si>
  <si>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</si>
  <si>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</si>
  <si>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</si>
  <si>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</si>
  <si>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</si>
  <si>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</si>
  <si>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</si>
  <si>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</si>
  <si>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</si>
  <si>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</si>
  <si>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</si>
  <si>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</si>
  <si>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</si>
  <si>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</si>
  <si>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</si>
  <si>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</si>
  <si>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</si>
  <si>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</si>
  <si>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</si>
  <si>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</si>
  <si>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</si>
  <si>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</si>
  <si>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</si>
  <si>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</si>
  <si>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</si>
  <si>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</si>
  <si>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</si>
  <si>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</si>
  <si>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</si>
  <si>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</si>
  <si>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</si>
  <si>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</si>
  <si>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</si>
  <si>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</si>
  <si>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</si>
  <si>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</si>
  <si>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</si>
  <si>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</si>
  <si>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</si>
  <si>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</si>
  <si>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</si>
  <si>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</si>
  <si>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</si>
  <si>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</si>
  <si>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</si>
  <si>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</si>
  <si>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</si>
  <si>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</si>
  <si>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</si>
  <si>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</si>
  <si>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</si>
  <si>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</si>
  <si>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</si>
  <si>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</si>
  <si>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</si>
  <si>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</si>
  <si>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</si>
  <si>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</si>
  <si>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</si>
  <si>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</si>
  <si>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</si>
  <si>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</si>
  <si>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</si>
  <si>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</si>
  <si>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</si>
  <si>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</si>
  <si>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</si>
  <si>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</si>
  <si>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</si>
  <si>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</si>
  <si>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</si>
  <si>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</si>
  <si>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</si>
  <si>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</si>
  <si>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</si>
  <si>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</si>
  <si>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</si>
  <si>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</si>
  <si>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</si>
  <si>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</si>
  <si>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</si>
  <si>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</si>
  <si>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</si>
  <si>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</si>
  <si>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</si>
  <si>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</si>
  <si>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</si>
  <si>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</si>
  <si>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</si>
  <si>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</si>
  <si>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</si>
  <si>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</si>
  <si>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</si>
  <si>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</si>
  <si>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</si>
  <si>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</si>
  <si>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</si>
  <si>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</si>
  <si>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</si>
  <si>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</si>
  <si>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</si>
  <si>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</si>
  <si>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</si>
  <si>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</si>
  <si>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</si>
  <si>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</si>
  <si>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</si>
  <si>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</si>
  <si>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</si>
  <si>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</si>
  <si>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</si>
  <si>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</si>
  <si>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</si>
  <si>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</si>
  <si>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</si>
  <si>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</si>
  <si>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</si>
  <si>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</si>
  <si>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</si>
  <si>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</si>
  <si>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</si>
  <si>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</si>
  <si>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</si>
  <si>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</si>
  <si>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</si>
  <si>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</si>
  <si>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</si>
  <si>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</si>
  <si>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</si>
  <si>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</si>
  <si>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</si>
  <si>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</si>
  <si>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</si>
  <si>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</si>
  <si>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</si>
  <si>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</si>
  <si>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</si>
  <si>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</si>
  <si>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</si>
  <si>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</si>
  <si>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</si>
  <si>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</si>
  <si>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</si>
  <si>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</si>
  <si>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</si>
  <si>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</si>
  <si>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</si>
  <si>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</si>
  <si>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</si>
  <si>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</si>
  <si>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</si>
  <si>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</si>
  <si>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</si>
  <si>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</si>
  <si>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</si>
  <si>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</si>
  <si>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</si>
  <si>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</si>
  <si>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</si>
  <si>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</si>
  <si>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</si>
  <si>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</si>
  <si>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</si>
  <si>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</si>
  <si>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</si>
  <si>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</si>
  <si>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</si>
  <si>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</si>
  <si>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</si>
  <si>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</si>
  <si>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</si>
  <si>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</si>
  <si>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</si>
  <si>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</si>
  <si>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</si>
  <si>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</si>
  <si>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</si>
  <si>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</si>
  <si>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</si>
  <si>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</si>
  <si>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</si>
  <si>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</si>
  <si>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</si>
  <si>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</si>
  <si>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</si>
  <si>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</si>
  <si>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</si>
  <si>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</si>
  <si>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</si>
  <si>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</si>
  <si>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</si>
  <si>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</si>
  <si>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</si>
  <si>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</si>
  <si>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</si>
  <si>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</si>
  <si>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</si>
  <si>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</si>
  <si>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</si>
  <si>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</si>
  <si>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</si>
  <si>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</si>
  <si>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</si>
  <si>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</si>
  <si>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</si>
  <si>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</si>
  <si>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</si>
  <si>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</si>
  <si>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</si>
  <si>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</si>
  <si>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</si>
  <si>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</si>
  <si>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</si>
  <si>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</si>
  <si>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</si>
  <si>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</si>
  <si>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</si>
  <si>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</si>
  <si>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</si>
  <si>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</si>
  <si>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</si>
  <si>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</si>
  <si>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</si>
  <si>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</si>
  <si>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</si>
  <si>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</si>
  <si>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</si>
  <si>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</si>
  <si>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</si>
  <si>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</si>
  <si>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</si>
  <si>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</si>
  <si>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</si>
  <si>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</si>
  <si>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</si>
  <si>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</si>
  <si>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</si>
  <si>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</si>
  <si>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</si>
  <si>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</si>
  <si>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</si>
  <si>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</si>
  <si>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</si>
  <si>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</si>
  <si>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</si>
  <si>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</si>
  <si>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</si>
  <si>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</si>
  <si>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</si>
  <si>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</si>
  <si>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</si>
  <si>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</si>
  <si>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</si>
  <si>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</si>
  <si>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</si>
  <si>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</si>
  <si>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</si>
  <si>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</si>
  <si>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</si>
  <si>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</si>
  <si>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</si>
  <si>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</si>
  <si>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</si>
  <si>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</si>
  <si>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</si>
  <si>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</si>
  <si>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</si>
  <si>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</si>
  <si>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</si>
  <si>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</si>
  <si>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</si>
  <si>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</si>
  <si>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</si>
  <si>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</si>
  <si>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</si>
  <si>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</si>
  <si>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</si>
  <si>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</si>
  <si>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</si>
  <si>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</si>
  <si>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</si>
  <si>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</si>
  <si>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</si>
  <si>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</si>
  <si>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</si>
  <si>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</si>
  <si>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</si>
  <si>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</si>
  <si>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</si>
  <si>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</si>
  <si>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</si>
  <si>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</si>
  <si>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</si>
  <si>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</si>
  <si>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</si>
  <si>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</si>
  <si>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</si>
  <si>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</si>
  <si>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</si>
  <si>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</si>
  <si>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</si>
  <si>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</si>
  <si>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</si>
  <si>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</si>
  <si>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</si>
  <si>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</si>
  <si>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</si>
  <si>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</si>
  <si>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</si>
  <si>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</si>
  <si>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</si>
  <si>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</si>
  <si>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</si>
  <si>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</si>
  <si>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</si>
  <si>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</si>
  <si>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</si>
  <si>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</si>
  <si>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</si>
  <si>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</si>
  <si>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</si>
  <si>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</si>
  <si>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</si>
  <si>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</si>
  <si>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</si>
  <si>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</si>
  <si>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</si>
  <si>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</si>
  <si>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</si>
  <si>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</si>
  <si>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</si>
  <si>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</si>
  <si>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</si>
  <si>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</si>
  <si>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</si>
  <si>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</si>
  <si>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</si>
  <si>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</si>
  <si>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</si>
  <si>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</si>
  <si>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</si>
  <si>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</si>
  <si>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</si>
  <si>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</si>
  <si>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</si>
  <si>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</si>
  <si>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</si>
  <si>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</si>
  <si>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</si>
  <si>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</si>
  <si>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</si>
  <si>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</si>
  <si>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</si>
  <si>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</si>
  <si>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</si>
  <si>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</si>
  <si>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</si>
  <si>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</si>
  <si>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</si>
  <si>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</si>
  <si>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</si>
  <si>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</si>
  <si>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</si>
  <si>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</si>
  <si>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</si>
  <si>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</si>
  <si>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</si>
  <si>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</si>
  <si>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</si>
  <si>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</si>
  <si>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</si>
  <si>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</si>
  <si>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</si>
  <si>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</si>
  <si>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</si>
  <si>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</si>
  <si>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</si>
  <si>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</si>
  <si>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</si>
  <si>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</si>
  <si>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</si>
  <si>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</si>
  <si>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</si>
  <si>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</si>
  <si>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</si>
  <si>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</si>
  <si>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</si>
  <si>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</si>
  <si>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</si>
  <si>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</si>
  <si>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</si>
  <si>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</si>
  <si>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</si>
  <si>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</si>
  <si>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</si>
  <si>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</si>
  <si>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</si>
  <si>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</si>
  <si>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</si>
  <si>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</si>
  <si>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</si>
  <si>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</si>
  <si>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</si>
  <si>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</si>
  <si>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</si>
  <si>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</si>
  <si>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</si>
  <si>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</si>
  <si>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</si>
  <si>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</si>
  <si>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</si>
  <si>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</si>
  <si>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</si>
  <si>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</si>
  <si>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</si>
  <si>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</si>
  <si>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</si>
  <si>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</si>
  <si>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</si>
  <si>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</si>
  <si>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</si>
  <si>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</si>
  <si>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</si>
  <si>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</si>
  <si>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</si>
  <si>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</si>
  <si>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</si>
  <si>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</si>
  <si>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</si>
  <si>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</si>
  <si>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</si>
  <si>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</si>
  <si>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</si>
  <si>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</si>
  <si>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</si>
  <si>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</si>
  <si>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</si>
  <si>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</si>
  <si>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</si>
  <si>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</si>
  <si>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</si>
  <si>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</si>
  <si>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</si>
  <si>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</si>
  <si>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</si>
  <si>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</si>
  <si>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</si>
  <si>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</si>
  <si>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</si>
  <si>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</si>
  <si>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</si>
  <si>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</si>
  <si>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</si>
  <si>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</si>
  <si>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</si>
  <si>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</si>
  <si>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</si>
  <si>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</si>
  <si>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</si>
  <si>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</si>
  <si>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</si>
  <si>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</si>
  <si>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</si>
  <si>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</si>
  <si>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</si>
  <si>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</si>
  <si>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</si>
  <si>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</si>
  <si>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</si>
  <si>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</si>
  <si>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</si>
  <si>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</si>
  <si>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</si>
  <si>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</si>
  <si>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</si>
  <si>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</si>
  <si>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</si>
  <si>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</si>
  <si>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</si>
  <si>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</si>
  <si>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</si>
  <si>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</si>
  <si>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</si>
  <si>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</si>
  <si>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</si>
  <si>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</si>
  <si>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</si>
  <si>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</si>
  <si>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</si>
  <si>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</si>
  <si>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</si>
  <si>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</si>
  <si>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</si>
  <si>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</si>
  <si>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</si>
  <si>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</si>
  <si>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</si>
  <si>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</si>
  <si>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</si>
  <si>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</si>
  <si>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</si>
  <si>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</si>
  <si>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</si>
  <si>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</si>
  <si>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</si>
  <si>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</si>
  <si>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</si>
  <si>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</si>
  <si>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</si>
  <si>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</si>
  <si>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</si>
  <si>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</si>
  <si>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</si>
  <si>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</si>
  <si>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</si>
  <si>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</si>
  <si>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</si>
  <si>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</si>
  <si>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</si>
  <si>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</si>
  <si>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</si>
  <si>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</si>
  <si>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</si>
  <si>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</si>
  <si>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</si>
  <si>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</si>
  <si>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</si>
  <si>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</si>
  <si>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</si>
  <si>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</si>
  <si>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</si>
  <si>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</si>
  <si>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</si>
  <si>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</si>
  <si>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</si>
  <si>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</si>
  <si>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</si>
  <si>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</si>
  <si>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</si>
  <si>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</si>
  <si>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</si>
  <si>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</si>
  <si>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</si>
  <si>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</si>
  <si>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</si>
  <si>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</si>
  <si>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</si>
  <si>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</si>
  <si>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</si>
  <si>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</si>
  <si>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</si>
  <si>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</si>
  <si>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</si>
  <si>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</si>
  <si>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</si>
  <si>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</si>
  <si>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</si>
  <si>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</si>
  <si>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</si>
  <si>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</si>
  <si>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</si>
  <si>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</si>
  <si>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</si>
  <si>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</si>
  <si>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</si>
  <si>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</si>
  <si>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</si>
  <si>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</si>
  <si>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</si>
  <si>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</si>
  <si>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</si>
  <si>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</si>
  <si>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</si>
  <si>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</si>
  <si>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</si>
  <si>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</si>
  <si>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</si>
  <si>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</si>
  <si>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</si>
  <si>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</si>
  <si>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</si>
  <si>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</si>
  <si>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</si>
  <si>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</si>
  <si>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</si>
  <si>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</si>
  <si>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</si>
  <si>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</si>
  <si>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</si>
  <si>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</si>
  <si>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</si>
  <si>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</si>
  <si>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</si>
  <si>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</si>
  <si>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</si>
  <si>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</si>
  <si>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</si>
  <si>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</si>
  <si>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</si>
  <si>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</si>
  <si>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</si>
  <si>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</si>
  <si>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</si>
  <si>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</si>
  <si>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</si>
  <si>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</si>
  <si>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</si>
  <si>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</si>
  <si>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</si>
  <si>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</si>
  <si>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</si>
  <si>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</si>
  <si>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</si>
  <si>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</si>
  <si>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</si>
  <si>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</si>
  <si>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</si>
  <si>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</si>
  <si>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</si>
  <si>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</si>
  <si>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</si>
  <si>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</si>
  <si>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</si>
  <si>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</si>
  <si>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</si>
  <si>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</si>
  <si>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</si>
  <si>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</si>
  <si>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</si>
  <si>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</si>
  <si>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</si>
  <si>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</si>
  <si>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</si>
  <si>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</si>
  <si>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</si>
  <si>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</si>
  <si>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</si>
  <si>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</si>
  <si>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</si>
  <si>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</si>
  <si>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</si>
  <si>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</si>
  <si>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</si>
  <si>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</si>
  <si>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</si>
  <si>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</si>
  <si>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</si>
  <si>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</si>
  <si>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</si>
  <si>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</si>
  <si>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</si>
  <si>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</si>
  <si>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</si>
  <si>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</si>
  <si>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</si>
  <si>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</si>
  <si>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</si>
  <si>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</si>
  <si>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</si>
  <si>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</si>
  <si>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</si>
  <si>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</si>
  <si>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</si>
  <si>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</si>
  <si>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</si>
  <si>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</si>
  <si>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</si>
  <si>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</si>
  <si>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</si>
  <si>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</si>
  <si>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</si>
  <si>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</si>
  <si>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</si>
  <si>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</si>
  <si>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</si>
  <si>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</si>
  <si>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</si>
  <si>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</si>
  <si>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</si>
  <si>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</si>
  <si>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</si>
  <si>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</si>
  <si>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</si>
  <si>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</si>
  <si>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</si>
  <si>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</si>
  <si>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</si>
  <si>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</si>
  <si>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</si>
  <si>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</si>
  <si>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</si>
  <si>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</si>
  <si>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</si>
  <si>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</si>
  <si>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</si>
  <si>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</si>
  <si>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</si>
  <si>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</si>
  <si>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</si>
  <si>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</si>
  <si>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</si>
  <si>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</si>
  <si>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</si>
  <si>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</si>
  <si>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</si>
  <si>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</si>
  <si>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</si>
  <si>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</si>
  <si>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</si>
  <si>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</si>
  <si>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</si>
  <si>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</si>
  <si>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</si>
  <si>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</si>
  <si>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</si>
  <si>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</si>
  <si>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</si>
  <si>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</si>
  <si>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</si>
  <si>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</si>
  <si>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</si>
  <si>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</si>
  <si>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</si>
  <si>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</si>
  <si>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</si>
  <si>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</si>
  <si>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</si>
  <si>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</si>
  <si>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</si>
  <si>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</si>
  <si>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</si>
  <si>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</si>
  <si>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</si>
  <si>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</si>
  <si>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</si>
  <si>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</si>
  <si>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</si>
  <si>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</si>
  <si>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</si>
  <si>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</si>
  <si>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</si>
  <si>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</si>
  <si>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</si>
  <si>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</si>
  <si>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</si>
  <si>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</si>
  <si>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</si>
  <si>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</si>
  <si>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</si>
  <si>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</si>
  <si>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</si>
  <si>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</si>
  <si>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</si>
  <si>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</si>
  <si>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</si>
  <si>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</si>
  <si>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</si>
  <si>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</si>
  <si>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</si>
  <si>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</si>
  <si>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</si>
  <si>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</si>
  <si>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</si>
  <si>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</si>
  <si>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</si>
  <si>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</si>
  <si>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</si>
  <si>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</si>
  <si>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</si>
  <si>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</si>
  <si>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</si>
  <si>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</si>
  <si>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</si>
  <si>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</si>
  <si>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</si>
  <si>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</si>
  <si>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</si>
  <si>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</si>
  <si>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</si>
  <si>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</si>
  <si>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</si>
  <si>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</si>
  <si>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</si>
  <si>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</si>
  <si>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</si>
  <si>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</si>
  <si>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</si>
  <si>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</si>
  <si>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</si>
  <si>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</si>
  <si>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</si>
  <si>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</si>
  <si>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</si>
  <si>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</si>
  <si>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</si>
  <si>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</si>
  <si>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</si>
  <si>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</si>
  <si>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</si>
  <si>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</si>
  <si>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</si>
  <si>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</si>
  <si>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</si>
  <si>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</si>
  <si>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</si>
  <si>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</si>
  <si>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</si>
  <si>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</si>
  <si>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</si>
  <si>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</si>
  <si>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</si>
  <si>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</si>
  <si>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</si>
  <si>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</si>
  <si>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</si>
  <si>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</si>
  <si>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</si>
  <si>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</si>
  <si>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</si>
  <si>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</si>
  <si>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</si>
  <si>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</si>
  <si>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</si>
  <si>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</si>
  <si>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</si>
  <si>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</si>
  <si>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</si>
  <si>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</si>
  <si>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</si>
  <si>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</si>
  <si>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</si>
  <si>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</si>
  <si>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</si>
  <si>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</si>
  <si>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</si>
  <si>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</si>
  <si>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</si>
  <si>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</si>
  <si>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</si>
  <si>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</si>
  <si>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</si>
  <si>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</si>
  <si>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</si>
  <si>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</si>
  <si>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</si>
  <si>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</si>
  <si>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</si>
  <si>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</si>
  <si>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</si>
  <si>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</si>
  <si>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</si>
  <si>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</si>
  <si>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</si>
  <si>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</si>
  <si>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</si>
  <si>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</si>
  <si>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</si>
  <si>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</si>
  <si>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</si>
  <si>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</si>
  <si>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</si>
  <si>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</si>
  <si>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</si>
  <si>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</si>
  <si>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</si>
  <si>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</si>
  <si>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</si>
  <si>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</si>
  <si>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</si>
  <si>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</si>
  <si>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</si>
  <si>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</si>
  <si>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</si>
  <si>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</si>
  <si>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</si>
  <si>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</si>
  <si>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</si>
  <si>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</si>
  <si>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</si>
  <si>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</si>
  <si>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</si>
  <si>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</si>
  <si>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</si>
  <si>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</si>
  <si>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</si>
  <si>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</si>
  <si>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</si>
  <si>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</si>
  <si>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</si>
  <si>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</si>
  <si>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</si>
  <si>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</si>
  <si>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</si>
  <si>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</si>
  <si>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</si>
  <si>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</si>
  <si>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</si>
  <si>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</si>
  <si>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</si>
  <si>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</si>
  <si>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</si>
  <si>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</si>
  <si>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</si>
  <si>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</si>
  <si>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</si>
  <si>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</si>
  <si>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</si>
  <si>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</si>
  <si>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</si>
  <si>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</si>
  <si>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</si>
  <si>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</si>
  <si>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</si>
  <si>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</si>
  <si>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</si>
  <si>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</si>
  <si>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</si>
  <si>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</si>
  <si>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</si>
  <si>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</si>
  <si>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</si>
  <si>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</si>
  <si>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</si>
  <si>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</si>
  <si>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</si>
  <si>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</si>
  <si>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</si>
  <si>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</si>
  <si>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</si>
  <si>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</si>
  <si>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</si>
  <si>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</si>
  <si>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</si>
  <si>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</si>
  <si>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</si>
  <si>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</si>
  <si>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</si>
  <si>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</si>
  <si>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</si>
  <si>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</si>
  <si>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</si>
  <si>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</si>
  <si>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</si>
  <si>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</si>
  <si>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</si>
  <si>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</si>
  <si>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</si>
  <si>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</si>
  <si>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</si>
  <si>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</si>
  <si>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</si>
  <si>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</si>
  <si>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</si>
  <si>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</si>
  <si>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</si>
  <si>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</si>
  <si>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</si>
  <si>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</si>
  <si>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</si>
  <si>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</si>
  <si>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</si>
  <si>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</si>
  <si>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</si>
  <si>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</si>
  <si>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</si>
  <si>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</si>
  <si>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</si>
  <si>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</si>
  <si>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</si>
  <si>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</si>
  <si>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</si>
  <si>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</si>
  <si>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</si>
  <si>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</si>
  <si>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</si>
  <si>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</si>
  <si>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</si>
  <si>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</si>
  <si>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</si>
  <si>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</si>
  <si>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</si>
  <si>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</si>
  <si>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</si>
  <si>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</si>
  <si>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</si>
  <si>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</si>
  <si>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</si>
  <si>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</si>
  <si>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</si>
  <si>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</si>
  <si>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</si>
  <si>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</si>
  <si>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</si>
  <si>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</si>
  <si>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</si>
  <si>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</si>
  <si>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</si>
  <si>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</si>
  <si>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</si>
  <si>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</si>
  <si>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</si>
  <si>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</si>
  <si>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</si>
  <si>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</si>
  <si>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</si>
  <si>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</si>
  <si>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</si>
  <si>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</si>
  <si>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</si>
  <si>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</si>
  <si>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</si>
  <si>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</si>
  <si>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</si>
  <si>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</si>
  <si>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</si>
  <si>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</si>
  <si>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</si>
  <si>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</si>
  <si>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</si>
  <si>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</si>
  <si>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</si>
  <si>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</si>
  <si>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</si>
  <si>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</si>
  <si>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</si>
  <si>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</si>
  <si>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</si>
  <si>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</si>
  <si>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</si>
  <si>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</si>
  <si>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</si>
  <si>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</si>
  <si>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</si>
  <si>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</si>
  <si>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</si>
  <si>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</si>
  <si>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</si>
  <si>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</si>
  <si>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</si>
  <si>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</si>
  <si>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</si>
  <si>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</si>
  <si>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</si>
  <si>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</si>
  <si>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</si>
  <si>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</si>
  <si>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</si>
  <si>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</si>
  <si>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</si>
  <si>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</si>
  <si>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</si>
  <si>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</si>
  <si>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</si>
  <si>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</si>
  <si>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</si>
  <si>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</si>
  <si>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</si>
  <si>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</si>
  <si>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</si>
  <si>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</si>
  <si>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</si>
  <si>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</si>
  <si>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</si>
  <si>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</si>
  <si>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</si>
  <si>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</si>
  <si>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</si>
  <si>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</si>
  <si>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</si>
  <si>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</si>
  <si>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</si>
  <si>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</si>
  <si>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</si>
  <si>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</si>
  <si>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</si>
  <si>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</si>
  <si>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</si>
  <si>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</si>
  <si>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</si>
  <si>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</si>
  <si>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</si>
  <si>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</si>
  <si>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</si>
  <si>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</si>
  <si>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</si>
  <si>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</si>
  <si>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</si>
  <si>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</si>
  <si>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</si>
  <si>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</si>
  <si>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</si>
  <si>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</si>
  <si>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</si>
  <si>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</si>
  <si>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</si>
  <si>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</si>
  <si>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</si>
  <si>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</si>
  <si>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</si>
  <si>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</si>
  <si>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</si>
  <si>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</si>
  <si>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</si>
  <si>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</si>
  <si>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</si>
  <si>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</si>
  <si>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</si>
  <si>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</si>
  <si>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</si>
  <si>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</si>
  <si>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</si>
  <si>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</si>
  <si>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</si>
  <si>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</si>
  <si>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</si>
  <si>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</si>
  <si>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</si>
  <si>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</si>
  <si>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</si>
  <si>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</si>
  <si>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</si>
  <si>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</si>
  <si>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</si>
  <si>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</si>
  <si>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</si>
  <si>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</si>
  <si>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</si>
  <si>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</si>
  <si>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</si>
  <si>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</si>
  <si>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</si>
  <si>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</si>
  <si>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</si>
  <si>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</si>
  <si>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</si>
  <si>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</si>
  <si>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</si>
  <si>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</si>
  <si>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</si>
  <si>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</si>
  <si>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</si>
  <si>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</si>
  <si>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</si>
  <si>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</si>
  <si>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</si>
  <si>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</si>
  <si>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</si>
  <si>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</si>
  <si>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</si>
  <si>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</si>
  <si>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</si>
  <si>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</si>
  <si>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</si>
  <si>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</si>
  <si>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</si>
  <si>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</si>
  <si>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</si>
  <si>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</si>
  <si>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</si>
  <si>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</si>
  <si>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</si>
  <si>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</si>
  <si>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</si>
  <si>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</si>
  <si>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</si>
  <si>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</si>
  <si>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</si>
  <si>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</si>
  <si>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</si>
  <si>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</si>
  <si>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</si>
  <si>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</si>
  <si>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</si>
  <si>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</si>
  <si>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</si>
  <si>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</si>
  <si>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</si>
  <si>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</si>
  <si>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</si>
  <si>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</si>
  <si>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</si>
  <si>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</si>
  <si>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</si>
  <si>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</si>
  <si>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</si>
  <si>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</si>
  <si>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</si>
  <si>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</si>
  <si>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</si>
  <si>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</si>
  <si>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</si>
  <si>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</si>
  <si>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</si>
  <si>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</si>
  <si>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</si>
  <si>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</si>
  <si>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</si>
  <si>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</si>
  <si>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</si>
  <si>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</si>
  <si>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</si>
  <si>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</si>
  <si>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</si>
  <si>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</si>
  <si>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</si>
  <si>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</si>
  <si>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</si>
  <si>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</si>
  <si>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</si>
  <si>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</si>
  <si>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</si>
  <si>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</si>
  <si>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</si>
  <si>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</si>
  <si>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</si>
  <si>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</si>
  <si>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</si>
  <si>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</si>
  <si>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</si>
  <si>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</si>
  <si>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</si>
  <si>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</si>
  <si>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</si>
  <si>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</si>
  <si>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</si>
  <si>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</si>
  <si>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</si>
  <si>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</si>
  <si>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</si>
  <si>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</si>
  <si>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</si>
  <si>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</si>
  <si>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</si>
  <si>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</si>
  <si>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</si>
  <si>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</si>
  <si>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</si>
  <si>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</si>
  <si>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</si>
  <si>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</si>
  <si>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</si>
  <si>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</si>
  <si>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</si>
  <si>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</si>
  <si>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</si>
  <si>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</si>
  <si>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</si>
  <si>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</si>
  <si>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</si>
  <si>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</si>
  <si>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</si>
  <si>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</si>
  <si>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</si>
  <si>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</si>
  <si>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</si>
  <si>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</si>
  <si>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</si>
  <si>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</si>
  <si>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</si>
  <si>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</si>
  <si>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</si>
  <si>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</si>
  <si>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</si>
  <si>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</si>
  <si>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</si>
  <si>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</si>
  <si>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</si>
  <si>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</si>
  <si>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</si>
  <si>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</si>
  <si>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</si>
  <si>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</si>
  <si>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</si>
  <si>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</si>
  <si>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</si>
  <si>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</si>
  <si>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</si>
  <si>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</si>
  <si>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</si>
  <si>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</si>
  <si>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</si>
  <si>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</si>
  <si>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</si>
  <si>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</si>
  <si>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</si>
  <si>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</si>
  <si>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</si>
  <si>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</si>
  <si>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</si>
  <si>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</si>
  <si>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</si>
  <si>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</si>
  <si>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</si>
  <si>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</si>
  <si>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</si>
  <si>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</si>
  <si>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</si>
  <si>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</si>
  <si>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</si>
  <si>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</si>
  <si>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</si>
  <si>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</si>
  <si>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</si>
  <si>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</si>
  <si>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</si>
  <si>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</si>
  <si>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</si>
  <si>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</si>
  <si>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</si>
  <si>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</si>
  <si>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</si>
  <si>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</si>
  <si>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</si>
  <si>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</si>
  <si>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</si>
  <si>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</si>
  <si>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</si>
  <si>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</si>
  <si>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</si>
  <si>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</si>
  <si>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</si>
  <si>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</si>
  <si>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</si>
  <si>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</si>
  <si>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</si>
  <si>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</si>
  <si>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</si>
  <si>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</si>
  <si>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</si>
  <si>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</si>
  <si>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</si>
  <si>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</si>
  <si>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</si>
  <si>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</si>
  <si>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</si>
  <si>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</si>
  <si>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</si>
  <si>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</si>
  <si>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</si>
  <si>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</si>
  <si>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</si>
  <si>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</si>
  <si>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</si>
  <si>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</si>
  <si>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</si>
  <si>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</si>
  <si>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</si>
  <si>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</si>
  <si>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</si>
  <si>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</si>
  <si>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</si>
  <si>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</si>
  <si>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</si>
  <si>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</si>
  <si>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</si>
  <si>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</si>
  <si>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</si>
  <si>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</si>
  <si>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</si>
  <si>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</si>
  <si>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</si>
  <si>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</si>
  <si>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</si>
  <si>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</si>
  <si>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</si>
  <si>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</si>
  <si>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</si>
  <si>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</si>
  <si>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</si>
  <si>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</si>
  <si>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</si>
  <si>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</si>
  <si>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</si>
  <si>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</si>
  <si>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</si>
  <si>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</si>
  <si>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</si>
  <si>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</si>
  <si>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</si>
  <si>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</si>
  <si>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</si>
  <si>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</si>
  <si>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</si>
  <si>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</si>
  <si>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</si>
  <si>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</si>
  <si>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</si>
  <si>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</si>
  <si>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</si>
  <si>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</si>
  <si>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</si>
  <si>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</si>
  <si>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</si>
  <si>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</si>
  <si>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</si>
  <si>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</si>
  <si>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</si>
  <si>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</si>
  <si>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</si>
  <si>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</si>
  <si>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</si>
  <si>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</si>
  <si>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</si>
  <si>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</si>
  <si>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</si>
  <si>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</si>
  <si>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</si>
  <si>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</si>
  <si>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</si>
  <si>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</si>
  <si>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</si>
  <si>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</si>
  <si>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</si>
  <si>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</si>
  <si>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</si>
  <si>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</si>
  <si>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</si>
  <si>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</si>
  <si>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</si>
  <si>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</si>
  <si>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</si>
  <si>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</si>
  <si>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</si>
  <si>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</si>
  <si>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</si>
  <si>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</si>
  <si>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</si>
  <si>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</si>
  <si>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</si>
  <si>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</si>
  <si>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</si>
  <si>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</si>
  <si>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</si>
  <si>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</si>
  <si>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</si>
  <si>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</si>
  <si>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</si>
  <si>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</si>
  <si>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</si>
  <si>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</si>
  <si>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</si>
  <si>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</si>
  <si>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</si>
  <si>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</si>
  <si>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</si>
  <si>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</si>
  <si>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</si>
  <si>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</si>
  <si>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</si>
  <si>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</si>
  <si>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</si>
  <si>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</si>
  <si>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</si>
  <si>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</si>
  <si>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</si>
  <si>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</si>
  <si>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</si>
  <si>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</si>
  <si>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</si>
  <si>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</si>
  <si>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</si>
  <si>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</si>
  <si>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</si>
  <si>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</si>
  <si>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</si>
  <si>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</si>
  <si>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</si>
  <si>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</si>
  <si>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</si>
  <si>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</si>
  <si>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</si>
  <si>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</si>
  <si>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</si>
  <si>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</si>
  <si>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</si>
  <si>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</si>
  <si>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</si>
  <si>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</si>
  <si>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</si>
  <si>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</si>
  <si>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</si>
  <si>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</si>
  <si>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</si>
  <si>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</si>
  <si>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</si>
  <si>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</si>
  <si>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</si>
  <si>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</si>
  <si>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</si>
  <si>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</si>
  <si>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</si>
  <si>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</si>
  <si>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</si>
  <si>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</si>
  <si>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</si>
  <si>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</si>
  <si>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</si>
  <si>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</si>
  <si>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</si>
  <si>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</si>
  <si>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</si>
  <si>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</si>
  <si>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</si>
  <si>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</si>
  <si>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</si>
  <si>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</si>
  <si>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</si>
  <si>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</si>
  <si>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</si>
  <si>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</si>
  <si>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</si>
  <si>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</si>
  <si>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</si>
  <si>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</si>
  <si>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</si>
  <si>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</si>
  <si>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</si>
  <si>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</si>
  <si>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</si>
  <si>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</si>
  <si>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</si>
  <si>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</si>
  <si>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</si>
  <si>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</si>
  <si>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</si>
  <si>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</si>
  <si>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</si>
  <si>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</si>
  <si>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</si>
  <si>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</si>
  <si>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</si>
  <si>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</si>
  <si>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</si>
  <si>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</si>
  <si>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</si>
  <si>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</si>
  <si>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</si>
  <si>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</si>
  <si>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</si>
  <si>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</si>
  <si>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</si>
  <si>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</si>
  <si>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</si>
  <si>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</si>
  <si>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</si>
  <si>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</si>
  <si>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</si>
  <si>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</si>
  <si>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</si>
  <si>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</si>
  <si>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</si>
  <si>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</si>
  <si>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</si>
  <si>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</si>
  <si>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</si>
  <si>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</si>
  <si>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</si>
  <si>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</si>
  <si>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</si>
  <si>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</si>
  <si>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</si>
  <si>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</si>
  <si>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</si>
  <si>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</si>
  <si>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</si>
  <si>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</si>
  <si>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</si>
  <si>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</si>
  <si>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</si>
  <si>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</si>
  <si>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</si>
  <si>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</si>
  <si>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</si>
  <si>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</si>
  <si>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</si>
  <si>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</si>
  <si>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</si>
  <si>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</si>
  <si>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</si>
  <si>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</si>
  <si>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</si>
  <si>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</si>
  <si>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</si>
  <si>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</si>
  <si>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</si>
  <si>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</si>
  <si>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</si>
  <si>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</si>
  <si>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</si>
  <si>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</si>
  <si>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</si>
  <si>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</si>
  <si>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</si>
  <si>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</si>
  <si>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</si>
  <si>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</si>
  <si>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</si>
  <si>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</si>
  <si>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</si>
  <si>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</si>
  <si>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</si>
  <si>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</si>
  <si>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</si>
  <si>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</si>
  <si>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</si>
  <si>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</si>
  <si>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</si>
  <si>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</si>
  <si>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</si>
  <si>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</si>
  <si>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</si>
  <si>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</si>
  <si>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</si>
  <si>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</si>
  <si>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</si>
  <si>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</si>
  <si>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</si>
  <si>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</si>
  <si>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</si>
  <si>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</si>
  <si>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</si>
  <si>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</si>
  <si>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</si>
  <si>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</si>
  <si>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</si>
  <si>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</si>
  <si>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</si>
  <si>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</si>
  <si>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</si>
  <si>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</si>
  <si>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</si>
  <si>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</si>
  <si>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</si>
  <si>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</si>
  <si>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</si>
  <si>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</si>
  <si>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</si>
  <si>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</si>
  <si>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</si>
  <si>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</si>
  <si>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</si>
  <si>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</si>
  <si>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</si>
  <si>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</si>
  <si>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</si>
  <si>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</si>
  <si>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</si>
  <si>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</si>
  <si>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</si>
  <si>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</si>
  <si>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</si>
  <si>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</si>
  <si>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</si>
  <si>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</si>
  <si>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</si>
  <si>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</si>
  <si>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</si>
  <si>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</si>
  <si>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</si>
  <si>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</si>
  <si>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</si>
  <si>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</si>
  <si>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</si>
  <si>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</si>
  <si>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</si>
  <si>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</si>
  <si>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</si>
  <si>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</si>
  <si>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</si>
  <si>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</si>
  <si>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</si>
  <si>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</si>
  <si>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</si>
  <si>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</si>
  <si>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</si>
  <si>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</si>
  <si>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</si>
  <si>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</si>
  <si>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</si>
  <si>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</si>
  <si>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</si>
  <si>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</si>
  <si>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</si>
  <si>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</si>
  <si>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</si>
  <si>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</si>
  <si>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</si>
  <si>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</si>
  <si>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</si>
  <si>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</si>
  <si>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</si>
  <si>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</si>
  <si>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</si>
  <si>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</si>
  <si>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</si>
  <si>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</si>
  <si>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</si>
  <si>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</si>
  <si>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</si>
  <si>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</si>
  <si>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</si>
  <si>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</si>
  <si>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</si>
  <si>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</si>
  <si>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</si>
  <si>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</si>
  <si>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</si>
  <si>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</si>
  <si>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</si>
  <si>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</si>
  <si>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</si>
  <si>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</si>
  <si>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</si>
  <si>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</si>
  <si>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</si>
  <si>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</si>
  <si>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</si>
  <si>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</si>
  <si>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</si>
  <si>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</si>
  <si>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</si>
  <si>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</si>
  <si>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</si>
  <si>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</si>
  <si>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</si>
  <si>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</si>
  <si>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</si>
  <si>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</si>
  <si>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</si>
  <si>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</si>
  <si>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</si>
  <si>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</si>
  <si>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</si>
  <si>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</si>
  <si>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</si>
  <si>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</si>
  <si>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</si>
  <si>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</si>
  <si>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</si>
  <si>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</si>
  <si>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</si>
  <si>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</si>
  <si>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</si>
  <si>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</si>
  <si>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</si>
  <si>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</si>
  <si>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</si>
  <si>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</si>
  <si>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</si>
  <si>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</si>
  <si>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</si>
  <si>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</si>
  <si>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</si>
  <si>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</si>
  <si>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</si>
  <si>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</si>
  <si>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</si>
  <si>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</si>
  <si>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</si>
  <si>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</si>
  <si>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</si>
  <si>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</si>
  <si>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</si>
  <si>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</si>
  <si>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</si>
  <si>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</si>
  <si>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</si>
  <si>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</si>
  <si>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</si>
  <si>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</si>
  <si>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</si>
  <si>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</si>
  <si>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</si>
  <si>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</si>
  <si>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</si>
  <si>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</si>
  <si>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</si>
  <si>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</si>
  <si>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</si>
  <si>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</si>
  <si>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</si>
  <si>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</si>
  <si>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</si>
  <si>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</si>
  <si>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</si>
  <si>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</si>
  <si>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</si>
  <si>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</si>
  <si>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</si>
  <si>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</si>
  <si>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</si>
  <si>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</si>
  <si>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</si>
  <si>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</si>
  <si>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</si>
  <si>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</si>
  <si>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</si>
  <si>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</si>
  <si>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</si>
  <si>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</si>
  <si>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</si>
  <si>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</si>
  <si>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</si>
  <si>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</si>
  <si>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</si>
  <si>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</si>
  <si>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</si>
  <si>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</si>
  <si>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</si>
  <si>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</si>
  <si>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</si>
  <si>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</si>
  <si>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</si>
  <si>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</si>
  <si>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</si>
  <si>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</si>
  <si>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</si>
  <si>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</si>
  <si>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</si>
  <si>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</si>
  <si>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</si>
  <si>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</si>
  <si>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</si>
  <si>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</si>
  <si>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</si>
  <si>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</si>
  <si>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</si>
  <si>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</si>
  <si>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</si>
  <si>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</si>
  <si>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</si>
  <si>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</si>
  <si>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</si>
  <si>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</si>
  <si>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</si>
  <si>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</si>
  <si>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</si>
  <si>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</si>
  <si>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</si>
  <si>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</si>
  <si>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</si>
  <si>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</si>
  <si>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</si>
  <si>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</si>
  <si>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</si>
  <si>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</si>
  <si>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</si>
  <si>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</si>
  <si>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</si>
  <si>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</si>
  <si>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</si>
  <si>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</si>
  <si>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</si>
  <si>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</si>
  <si>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</si>
  <si>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</si>
  <si>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</si>
  <si>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</si>
  <si>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</si>
  <si>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</si>
  <si>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</si>
  <si>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</si>
  <si>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</si>
  <si>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</si>
  <si>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</si>
  <si>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</si>
  <si>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</si>
  <si>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</si>
  <si>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</si>
  <si>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</si>
  <si>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</si>
  <si>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</si>
  <si>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</si>
  <si>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</si>
  <si>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</si>
  <si>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</si>
  <si>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</si>
  <si>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</si>
  <si>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</si>
  <si>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</si>
  <si>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</si>
  <si>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</si>
  <si>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</si>
  <si>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</si>
  <si>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</si>
  <si>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</si>
  <si>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</si>
  <si>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</si>
  <si>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</si>
  <si>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</si>
  <si>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</si>
  <si>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</si>
  <si>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</si>
  <si>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</si>
  <si>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</si>
  <si>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</si>
  <si>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</si>
  <si>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</si>
  <si>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</si>
  <si>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</si>
  <si>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</si>
  <si>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</si>
  <si>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</si>
  <si>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</si>
  <si>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</si>
  <si>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</si>
  <si>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</si>
  <si>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</si>
  <si>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</si>
  <si>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</si>
  <si>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</si>
  <si>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</si>
  <si>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</si>
  <si>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</si>
  <si>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</si>
  <si>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</si>
  <si>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</si>
  <si>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</si>
  <si>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</si>
  <si>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</si>
  <si>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</si>
  <si>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</si>
  <si>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</si>
  <si>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</si>
  <si>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</si>
  <si>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</si>
  <si>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</si>
  <si>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</si>
  <si>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</si>
  <si>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</si>
  <si>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</si>
  <si>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</si>
  <si>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</si>
  <si>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</si>
  <si>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</si>
  <si>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</si>
  <si>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</si>
  <si>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</si>
  <si>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</si>
  <si>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</si>
  <si>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</si>
  <si>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</si>
  <si>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</si>
  <si>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</si>
  <si>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</si>
  <si>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</si>
  <si>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</si>
  <si>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</si>
  <si>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</si>
  <si>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</si>
  <si>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</si>
  <si>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</si>
  <si>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</si>
  <si>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</si>
  <si>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</si>
  <si>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</si>
  <si>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</si>
  <si>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</si>
  <si>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</si>
  <si>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</si>
  <si>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</si>
  <si>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</si>
  <si>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</si>
  <si>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</si>
  <si>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</si>
  <si>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</si>
  <si>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</si>
  <si>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</si>
  <si>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</si>
  <si>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</si>
  <si>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</si>
  <si>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</si>
  <si>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</si>
  <si>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</si>
  <si>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</si>
  <si>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</si>
  <si>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</si>
  <si>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</si>
  <si>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</si>
  <si>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</si>
  <si>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</si>
  <si>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</si>
  <si>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</si>
  <si>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</si>
  <si>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</si>
  <si>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</si>
  <si>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</si>
  <si>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</si>
  <si>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</si>
  <si>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</si>
  <si>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</si>
  <si>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</si>
  <si>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</si>
  <si>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</si>
  <si>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</si>
  <si>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</si>
  <si>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</si>
  <si>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</si>
  <si>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</si>
  <si>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</si>
  <si>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</si>
  <si>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</si>
  <si>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</si>
  <si>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</si>
  <si>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</si>
  <si>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</si>
  <si>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</si>
  <si>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</si>
  <si>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</si>
  <si>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</si>
  <si>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</si>
  <si>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</si>
  <si>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</si>
  <si>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</si>
  <si>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</si>
  <si>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</si>
  <si>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</si>
  <si>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</si>
  <si>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</si>
  <si>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</si>
  <si>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</si>
  <si>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</si>
  <si>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</si>
  <si>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</si>
  <si>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</si>
  <si>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</si>
  <si>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</si>
  <si>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</si>
  <si>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</si>
  <si>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</si>
  <si>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</si>
  <si>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</si>
  <si>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</si>
  <si>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</si>
  <si>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</si>
  <si>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</si>
  <si>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</si>
  <si>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</si>
  <si>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</si>
  <si>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</si>
  <si>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</si>
  <si>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</si>
  <si>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</si>
  <si>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</si>
  <si>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</si>
  <si>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</si>
  <si>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</si>
  <si>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</si>
  <si>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</si>
  <si>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</si>
  <si>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</si>
  <si>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</si>
  <si>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</si>
  <si>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</si>
  <si>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</si>
  <si>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</si>
  <si>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</si>
  <si>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</si>
  <si>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</si>
  <si>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</si>
  <si>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</si>
  <si>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</si>
  <si>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</si>
  <si>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</si>
  <si>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</si>
  <si>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</si>
  <si>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</si>
  <si>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</si>
  <si>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</si>
  <si>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</si>
  <si>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</si>
  <si>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</si>
  <si>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</si>
  <si>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</si>
  <si>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</si>
  <si>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</si>
  <si>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</si>
  <si>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</si>
  <si>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</si>
  <si>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</si>
  <si>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</si>
  <si>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</si>
  <si>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</si>
  <si>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</si>
  <si>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</si>
  <si>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</si>
  <si>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</si>
  <si>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</si>
  <si>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</si>
  <si>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</si>
  <si>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</si>
  <si>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</si>
  <si>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</si>
  <si>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</si>
  <si>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</si>
  <si>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</si>
  <si>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</si>
  <si>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</si>
  <si>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</si>
  <si>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</si>
  <si>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</si>
  <si>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</si>
  <si>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</si>
  <si>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</si>
  <si>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</si>
  <si>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</si>
  <si>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</si>
  <si>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</si>
  <si>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</si>
  <si>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</si>
  <si>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</si>
  <si>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</si>
  <si>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</si>
  <si>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</si>
  <si>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</si>
  <si>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</si>
  <si>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</si>
  <si>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</si>
  <si>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</si>
  <si>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</si>
  <si>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</si>
  <si>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</si>
  <si>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</si>
  <si>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</si>
  <si>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</si>
  <si>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</si>
  <si>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</si>
  <si>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</si>
  <si>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</si>
  <si>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</si>
  <si>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</si>
  <si>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</si>
  <si>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</si>
  <si>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</si>
  <si>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</si>
  <si>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</si>
  <si>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</si>
  <si>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</si>
  <si>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</si>
  <si>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</si>
  <si>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</si>
  <si>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</si>
  <si>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</si>
  <si>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</si>
  <si>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</si>
  <si>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</si>
  <si>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</si>
  <si>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</si>
  <si>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</si>
  <si>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</si>
  <si>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</si>
  <si>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</si>
  <si>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</si>
  <si>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</si>
  <si>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</si>
  <si>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</si>
  <si>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</si>
  <si>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</si>
  <si>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</si>
  <si>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</si>
  <si>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</si>
  <si>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</si>
  <si>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</si>
  <si>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</si>
  <si>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</si>
  <si>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</si>
  <si>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</si>
  <si>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</si>
  <si>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</si>
  <si>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</si>
  <si>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</si>
  <si>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</si>
  <si>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</si>
  <si>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</si>
  <si>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</si>
  <si>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</si>
  <si>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</si>
  <si>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</si>
  <si>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</si>
  <si>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</si>
  <si>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</si>
  <si>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</si>
  <si>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</si>
  <si>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</si>
  <si>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</si>
  <si>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</si>
  <si>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</si>
  <si>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</si>
  <si>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</si>
  <si>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</si>
  <si>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</si>
  <si>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</si>
  <si>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</si>
  <si>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</si>
  <si>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</si>
  <si>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</si>
  <si>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</si>
  <si>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</si>
  <si>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</si>
  <si>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</si>
  <si>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</si>
  <si>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</si>
  <si>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</si>
  <si>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</si>
  <si>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</si>
  <si>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</si>
  <si>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</si>
  <si>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</si>
  <si>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</si>
  <si>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</si>
  <si>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</si>
  <si>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</si>
  <si>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</si>
  <si>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</si>
  <si>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</si>
  <si>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</si>
  <si>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</si>
  <si>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</si>
  <si>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</si>
  <si>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</si>
  <si>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</si>
  <si>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</si>
  <si>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</si>
  <si>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</si>
  <si>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</si>
  <si>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</si>
  <si>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</si>
  <si>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</si>
  <si>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</si>
  <si>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</si>
  <si>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</si>
  <si>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</si>
  <si>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</si>
  <si>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</si>
  <si>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</si>
  <si>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</si>
  <si>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</si>
  <si>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</si>
  <si>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</si>
  <si>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</si>
  <si>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</si>
  <si>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</si>
  <si>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</si>
  <si>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</si>
  <si>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</si>
  <si>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</si>
  <si>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</si>
  <si>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</si>
  <si>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</si>
  <si>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</si>
  <si>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</si>
  <si>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</si>
  <si>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</si>
  <si>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</si>
  <si>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</si>
  <si>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</si>
  <si>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</si>
  <si>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</si>
  <si>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</si>
  <si>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</si>
  <si>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</si>
  <si>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</si>
  <si>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</si>
  <si>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</si>
  <si>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</si>
  <si>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</si>
  <si>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</si>
  <si>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</si>
  <si>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</si>
  <si>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</si>
  <si>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</si>
  <si>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</si>
  <si>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</si>
  <si>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</si>
  <si>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</si>
  <si>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</si>
  <si>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</si>
  <si>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</si>
  <si>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</si>
  <si>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</si>
  <si>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</si>
  <si>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</si>
  <si>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</si>
  <si>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</si>
  <si>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</si>
  <si>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</si>
  <si>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</si>
  <si>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</si>
  <si>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</si>
  <si>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</si>
  <si>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</si>
  <si>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</si>
  <si>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</si>
  <si>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</si>
  <si>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</si>
  <si>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</si>
  <si>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</si>
  <si>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</si>
  <si>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</si>
  <si>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</si>
  <si>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</si>
  <si>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</si>
  <si>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</si>
  <si>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</si>
  <si>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</si>
  <si>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</si>
  <si>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</si>
  <si>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</si>
  <si>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</si>
  <si>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</si>
  <si>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</si>
  <si>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</si>
  <si>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</si>
  <si>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</si>
  <si>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</si>
  <si>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</si>
  <si>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</si>
  <si>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</si>
  <si>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</si>
  <si>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</si>
  <si>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</si>
  <si>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</si>
  <si>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</si>
  <si>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</si>
  <si>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</si>
  <si>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</si>
  <si>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</si>
  <si>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</si>
  <si>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</si>
  <si>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</si>
  <si>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</si>
  <si>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</si>
  <si>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</si>
  <si>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</si>
  <si>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</si>
  <si>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</si>
  <si>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</si>
  <si>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</si>
  <si>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</si>
  <si>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</si>
  <si>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</si>
  <si>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</si>
  <si>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</si>
  <si>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</si>
  <si>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</si>
  <si>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</si>
  <si>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</si>
  <si>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</si>
  <si>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</si>
  <si>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</si>
  <si>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</si>
  <si>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</si>
  <si>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</si>
  <si>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</si>
  <si>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</si>
  <si>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</si>
  <si>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</si>
  <si>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</si>
  <si>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</si>
  <si>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</si>
  <si>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</si>
  <si>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</si>
  <si>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</si>
  <si>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</si>
  <si>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</si>
  <si>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</si>
  <si>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</si>
  <si>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</si>
  <si>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</si>
  <si>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</si>
  <si>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</si>
  <si>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</si>
  <si>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</si>
  <si>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</si>
  <si>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</si>
  <si>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</si>
  <si>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</si>
  <si>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</si>
  <si>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</si>
  <si>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</si>
  <si>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</si>
  <si>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</si>
  <si>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</si>
  <si>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</si>
  <si>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</si>
  <si>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</si>
  <si>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</si>
  <si>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</si>
  <si>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</si>
  <si>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</si>
  <si>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</si>
  <si>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</si>
  <si>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</si>
  <si>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</si>
  <si>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</si>
  <si>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</si>
  <si>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</si>
  <si>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</si>
  <si>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</si>
  <si>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</si>
  <si>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</si>
  <si>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</si>
  <si>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</si>
  <si>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</si>
  <si>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</si>
  <si>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</si>
  <si>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</si>
  <si>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</si>
  <si>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</si>
  <si>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</si>
  <si>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</si>
  <si>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</si>
  <si>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</si>
  <si>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</si>
  <si>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</si>
  <si>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</si>
  <si>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</si>
  <si>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</si>
  <si>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</si>
  <si>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</si>
  <si>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</si>
  <si>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</si>
  <si>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</si>
  <si>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</si>
  <si>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</si>
  <si>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</si>
  <si>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</si>
  <si>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</si>
  <si>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</si>
  <si>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</si>
  <si>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</si>
  <si>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</si>
  <si>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</si>
  <si>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</si>
  <si>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</si>
  <si>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</si>
  <si>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</si>
  <si>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</si>
  <si>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</si>
  <si>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</si>
  <si>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</si>
  <si>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</si>
  <si>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</si>
  <si>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</si>
  <si>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</si>
  <si>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</si>
  <si>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</si>
  <si>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</si>
  <si>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</si>
  <si>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</si>
  <si>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</si>
  <si>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</si>
  <si>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</si>
  <si>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</si>
  <si>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</si>
  <si>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</si>
  <si>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</si>
  <si>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</si>
  <si>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</si>
  <si>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</si>
  <si>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</si>
  <si>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</si>
  <si>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</si>
  <si>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</si>
  <si>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</si>
  <si>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</si>
  <si>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</si>
  <si>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</si>
  <si>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</si>
  <si>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</si>
  <si>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</si>
  <si>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</si>
  <si>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</si>
  <si>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</si>
  <si>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</si>
  <si>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</si>
  <si>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</si>
  <si>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</si>
  <si>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</si>
  <si>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</si>
  <si>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</si>
  <si>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</si>
  <si>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</si>
  <si>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</si>
  <si>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</si>
  <si>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</si>
  <si>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</si>
  <si>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</si>
  <si>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</si>
  <si>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</si>
  <si>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</si>
  <si>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</si>
  <si>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</si>
  <si>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</si>
  <si>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</si>
  <si>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</si>
  <si>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</si>
  <si>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</si>
  <si>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</si>
  <si>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</si>
  <si>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</si>
  <si>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</si>
  <si>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</si>
  <si>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</si>
  <si>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</si>
  <si>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</si>
  <si>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</si>
  <si>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</si>
  <si>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</si>
  <si>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</si>
  <si>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</si>
  <si>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</si>
  <si>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</si>
  <si>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</si>
  <si>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</si>
  <si>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</si>
  <si>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</si>
  <si>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</si>
  <si>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</si>
  <si>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</si>
  <si>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</si>
  <si>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</si>
  <si>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</si>
  <si>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</si>
  <si>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</si>
  <si>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</si>
  <si>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</si>
  <si>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</si>
  <si>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</si>
  <si>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</si>
  <si>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</si>
  <si>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</si>
  <si>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</si>
  <si>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</si>
  <si>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</si>
  <si>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</si>
  <si>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</si>
  <si>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</si>
  <si>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</si>
  <si>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</si>
  <si>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</si>
  <si>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</si>
  <si>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</si>
  <si>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</si>
  <si>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</si>
  <si>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</si>
  <si>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</si>
  <si>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</si>
  <si>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</si>
  <si>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</si>
  <si>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</si>
  <si>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</si>
  <si>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</si>
  <si>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</si>
  <si>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</si>
  <si>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</si>
  <si>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</si>
  <si>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</si>
  <si>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</si>
  <si>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</si>
  <si>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</si>
  <si>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</si>
  <si>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</si>
  <si>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</si>
  <si>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</si>
  <si>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</si>
  <si>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</si>
  <si>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</si>
  <si>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</si>
  <si>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</si>
  <si>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</si>
  <si>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</si>
  <si>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</si>
  <si>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</si>
  <si>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</si>
  <si>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</si>
  <si>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</si>
  <si>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</si>
  <si>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</si>
  <si>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</si>
  <si>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</si>
  <si>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</si>
  <si>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</si>
  <si>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</si>
  <si>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</si>
  <si>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</si>
  <si>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</si>
  <si>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</si>
  <si>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</si>
  <si>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</si>
  <si>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</si>
  <si>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</si>
  <si>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</si>
  <si>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</si>
  <si>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</si>
  <si>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</si>
  <si>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</si>
  <si>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</si>
  <si>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</si>
  <si>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</si>
  <si>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</si>
  <si>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</si>
  <si>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</si>
  <si>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</si>
  <si>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</si>
  <si>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</si>
  <si>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</si>
  <si>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</si>
  <si>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</si>
  <si>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</si>
  <si>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</si>
  <si>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</si>
  <si>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</si>
  <si>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</si>
  <si>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</si>
  <si>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</si>
  <si>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</si>
  <si>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</si>
  <si>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</si>
  <si>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</si>
  <si>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</si>
  <si>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</si>
  <si>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</si>
  <si>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</si>
  <si>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</si>
  <si>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</si>
  <si>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</si>
  <si>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</si>
  <si>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</si>
  <si>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</si>
  <si>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</si>
  <si>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</si>
  <si>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</si>
  <si>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</si>
  <si>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</si>
  <si>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</si>
  <si>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</si>
  <si>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</si>
  <si>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</si>
  <si>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</si>
  <si>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</si>
  <si>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</si>
  <si>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</si>
  <si>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</si>
  <si>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</si>
  <si>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</si>
  <si>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</si>
  <si>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</si>
  <si>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</si>
  <si>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</si>
  <si>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</si>
  <si>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</si>
  <si>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</si>
  <si>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</si>
  <si>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</si>
  <si>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</si>
  <si>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</si>
  <si>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</si>
  <si>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</si>
  <si>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</si>
  <si>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</si>
  <si>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</si>
  <si>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</si>
  <si>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</si>
  <si>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</si>
  <si>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</si>
  <si>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</si>
  <si>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</si>
  <si>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</si>
  <si>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</si>
  <si>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</si>
  <si>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</si>
  <si>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</si>
  <si>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</si>
  <si>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</si>
  <si>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</si>
  <si>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</si>
  <si>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</si>
  <si>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</si>
  <si>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</si>
  <si>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</si>
  <si>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</si>
  <si>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</si>
  <si>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</si>
  <si>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</si>
  <si>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</si>
  <si>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</si>
  <si>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</si>
  <si>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</si>
  <si>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</si>
  <si>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</si>
  <si>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</si>
  <si>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</si>
  <si>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</si>
  <si>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</si>
  <si>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</si>
  <si>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</si>
  <si>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</si>
  <si>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</si>
  <si>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</si>
  <si>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</si>
  <si>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</si>
  <si>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</si>
  <si>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</si>
  <si>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</si>
  <si>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</si>
  <si>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</si>
  <si>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</si>
  <si>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</si>
  <si>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</si>
  <si>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</si>
  <si>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</si>
  <si>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</si>
  <si>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</si>
  <si>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</si>
  <si>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</si>
  <si>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</si>
  <si>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</si>
  <si>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</si>
  <si>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</si>
  <si>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</si>
  <si>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</si>
  <si>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</si>
  <si>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</si>
  <si>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</si>
  <si>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</si>
  <si>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</si>
  <si>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</si>
  <si>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</si>
  <si>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</si>
  <si>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</si>
  <si>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</si>
  <si>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</si>
  <si>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</si>
  <si>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</si>
  <si>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</si>
  <si>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</si>
  <si>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</si>
  <si>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</si>
  <si>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</si>
  <si>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</si>
  <si>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</si>
  <si>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</si>
  <si>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</si>
  <si>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</si>
  <si>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</si>
  <si>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</si>
  <si>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</si>
  <si>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</si>
  <si>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</si>
  <si>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</si>
  <si>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</si>
  <si>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</si>
  <si>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</si>
  <si>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</si>
  <si>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</si>
  <si>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</si>
  <si>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</si>
  <si>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</si>
  <si>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</si>
  <si>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</si>
  <si>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</si>
  <si>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</si>
  <si>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</si>
  <si>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</si>
  <si>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</si>
  <si>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</si>
  <si>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</si>
  <si>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</si>
  <si>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</si>
  <si>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</si>
  <si>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</si>
  <si>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</si>
  <si>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</si>
  <si>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</si>
  <si>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</si>
  <si>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</si>
  <si>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</si>
  <si>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</si>
  <si>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</si>
  <si>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</si>
  <si>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</si>
  <si>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</si>
  <si>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</si>
  <si>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</si>
  <si>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</si>
  <si>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</si>
  <si>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</si>
  <si>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</si>
  <si>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</si>
  <si>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</si>
  <si>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</si>
  <si>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</si>
  <si>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</si>
  <si>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</si>
  <si>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</si>
  <si>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</si>
  <si>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</si>
  <si>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</si>
  <si>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</si>
  <si>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</si>
  <si>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</si>
  <si>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</si>
  <si>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</si>
  <si>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</si>
  <si>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</si>
  <si>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</si>
  <si>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</si>
  <si>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</si>
  <si>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</si>
  <si>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</si>
  <si>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</si>
  <si>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</si>
  <si>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</si>
  <si>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</si>
  <si>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</si>
  <si>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</si>
  <si>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</si>
  <si>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</si>
  <si>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</si>
  <si>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</si>
  <si>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</si>
  <si>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</si>
  <si>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</si>
  <si>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</si>
  <si>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</si>
  <si>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</si>
  <si>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</si>
  <si>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</si>
  <si>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</si>
  <si>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</si>
  <si>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</si>
  <si>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</si>
  <si>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</si>
  <si>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</si>
  <si>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</si>
  <si>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</si>
  <si>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</si>
  <si>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</si>
  <si>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</si>
  <si>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</si>
  <si>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</si>
  <si>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</si>
  <si>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</si>
  <si>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</si>
  <si>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</si>
  <si>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</si>
  <si>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</si>
  <si>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</si>
  <si>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</si>
  <si>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</si>
  <si>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</si>
  <si>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</si>
  <si>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</si>
  <si>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</si>
  <si>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</si>
  <si>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</si>
  <si>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</si>
  <si>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</si>
  <si>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</si>
  <si>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</si>
  <si>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</si>
  <si>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</si>
  <si>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</si>
  <si>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</si>
  <si>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</si>
  <si>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</si>
  <si>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</si>
  <si>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</si>
  <si>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</si>
  <si>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</si>
  <si>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</si>
  <si>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</si>
  <si>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</si>
  <si>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</si>
  <si>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</si>
  <si>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</si>
  <si>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</si>
  <si>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</si>
  <si>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</si>
  <si>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</si>
  <si>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</si>
  <si>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</si>
  <si>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</si>
  <si>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</si>
  <si>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</si>
  <si>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</si>
  <si>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</si>
  <si>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</si>
  <si>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</si>
  <si>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</si>
  <si>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</si>
  <si>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</si>
  <si>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</si>
  <si>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</si>
  <si>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</si>
  <si>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</si>
  <si>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</si>
  <si>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</si>
  <si>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</si>
  <si>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</si>
  <si>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</si>
  <si>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</si>
  <si>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</si>
  <si>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</si>
  <si>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</si>
  <si>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</si>
  <si>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</si>
  <si>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</si>
  <si>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</si>
  <si>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</si>
  <si>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</si>
  <si>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</si>
  <si>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</si>
  <si>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</si>
  <si>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</si>
  <si>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</si>
  <si>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</si>
  <si>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</si>
  <si>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</si>
  <si>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</si>
  <si>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</si>
  <si>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</si>
  <si>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</si>
  <si>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</si>
  <si>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</si>
  <si>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</si>
  <si>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</si>
  <si>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</si>
  <si>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</si>
  <si>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</si>
  <si>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</si>
  <si>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</si>
  <si>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</si>
  <si>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</si>
  <si>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</si>
  <si>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</si>
  <si>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</si>
  <si>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</si>
  <si>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</si>
  <si>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</si>
  <si>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</si>
  <si>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</si>
  <si>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</si>
  <si>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</si>
  <si>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</si>
  <si>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</si>
  <si>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</si>
  <si>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</si>
  <si>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</si>
  <si>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</si>
  <si>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</si>
  <si>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</si>
  <si>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</si>
  <si>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</si>
  <si>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</si>
  <si>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</si>
  <si>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</si>
  <si>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</si>
  <si>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</si>
  <si>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</si>
  <si>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</si>
  <si>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</si>
  <si>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</si>
  <si>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</si>
  <si>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</si>
  <si>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</si>
  <si>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</si>
  <si>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</si>
  <si>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</si>
  <si>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</si>
  <si>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</si>
  <si>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</si>
  <si>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</si>
  <si>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</si>
  <si>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</si>
  <si>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</si>
  <si>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</si>
  <si>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</si>
  <si>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</si>
  <si>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</si>
  <si>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</si>
  <si>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</si>
  <si>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</si>
  <si>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</si>
  <si>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</si>
  <si>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</si>
  <si>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</si>
  <si>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</si>
  <si>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</si>
  <si>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</si>
  <si>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</si>
  <si>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</si>
  <si>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</si>
  <si>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</si>
  <si>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</si>
  <si>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</si>
  <si>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</si>
  <si>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</si>
  <si>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</si>
  <si>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</si>
  <si>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</si>
  <si>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</si>
  <si>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</si>
  <si>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</si>
  <si>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</si>
  <si>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</si>
  <si>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</si>
  <si>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</si>
  <si>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</si>
  <si>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</si>
  <si>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</si>
  <si>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</si>
  <si>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</si>
  <si>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</si>
  <si>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</si>
  <si>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</si>
  <si>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</si>
  <si>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</si>
  <si>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</si>
  <si>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</si>
  <si>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</si>
  <si>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</si>
  <si>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</si>
  <si>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</si>
  <si>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</si>
  <si>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</si>
  <si>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</si>
  <si>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</si>
  <si>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</si>
  <si>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</si>
  <si>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</si>
  <si>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</si>
  <si>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</si>
  <si>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</si>
  <si>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</si>
  <si>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</si>
  <si>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</si>
  <si>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</si>
  <si>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</si>
  <si>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</si>
  <si>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</si>
  <si>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</si>
  <si>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</si>
  <si>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</si>
  <si>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</si>
  <si>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</si>
  <si>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</si>
  <si>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</si>
  <si>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</si>
  <si>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</si>
  <si>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</si>
  <si>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</si>
  <si>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</si>
  <si>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</si>
  <si>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</si>
  <si>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</si>
  <si>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</si>
  <si>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</si>
  <si>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</si>
  <si>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</si>
  <si>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</si>
  <si>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</si>
  <si>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</si>
  <si>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</si>
  <si>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</si>
  <si>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</si>
  <si>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</si>
  <si>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</si>
  <si>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</si>
  <si>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</si>
  <si>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</si>
  <si>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</si>
  <si>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</si>
  <si>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</si>
  <si>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</si>
  <si>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</si>
  <si>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</si>
  <si>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</si>
  <si>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</si>
  <si>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</si>
  <si>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</si>
  <si>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</si>
  <si>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</si>
  <si>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</si>
  <si>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</si>
  <si>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</si>
  <si>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</si>
  <si>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</si>
  <si>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</si>
  <si>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</si>
  <si>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</si>
  <si>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</si>
  <si>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</si>
  <si>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</si>
  <si>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</si>
  <si>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</si>
  <si>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</si>
  <si>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</si>
  <si>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</si>
  <si>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</si>
  <si>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</si>
  <si>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</si>
  <si>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</si>
  <si>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</si>
  <si>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</si>
  <si>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</si>
  <si>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</si>
  <si>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</si>
  <si>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</si>
  <si>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</si>
  <si>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</si>
  <si>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</si>
  <si>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</si>
  <si>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</si>
  <si>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</si>
  <si>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</si>
  <si>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</si>
  <si>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</si>
  <si>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</si>
  <si>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</si>
  <si>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</si>
  <si>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</si>
  <si>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</si>
  <si>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</si>
  <si>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</si>
  <si>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</si>
  <si>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</si>
  <si>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</si>
  <si>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</si>
  <si>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</si>
  <si>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</si>
  <si>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</si>
  <si>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</si>
  <si>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</si>
  <si>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</si>
  <si>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</si>
  <si>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</si>
  <si>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</si>
  <si>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</si>
  <si>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</si>
  <si>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</si>
  <si>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</si>
  <si>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</si>
  <si>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</si>
  <si>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</si>
  <si>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</si>
  <si>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</si>
  <si>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</si>
  <si>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</si>
  <si>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</si>
  <si>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</si>
  <si>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</si>
  <si>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</si>
  <si>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</si>
  <si>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</si>
  <si>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</si>
  <si>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</si>
  <si>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</si>
  <si>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</si>
  <si>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</si>
  <si>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</si>
  <si>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</si>
  <si>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</si>
  <si>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</si>
  <si>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</si>
  <si>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</si>
  <si>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</si>
  <si>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</si>
  <si>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</si>
  <si>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</si>
  <si>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</si>
  <si>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</si>
  <si>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</si>
  <si>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</si>
  <si>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</si>
  <si>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</si>
  <si>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</si>
  <si>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</si>
  <si>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</si>
  <si>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</si>
  <si>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</si>
  <si>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</si>
  <si>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</si>
  <si>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</si>
  <si>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</si>
  <si>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</si>
  <si>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</si>
  <si>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</si>
  <si>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</si>
  <si>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</si>
  <si>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</si>
  <si>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</si>
  <si>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</si>
  <si>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</si>
  <si>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</si>
  <si>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</si>
  <si>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</si>
  <si>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</si>
  <si>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</si>
  <si>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</si>
  <si>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</si>
  <si>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</si>
  <si>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</si>
  <si>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</si>
  <si>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</si>
  <si>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</si>
  <si>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</si>
  <si>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</si>
  <si>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</si>
  <si>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</si>
  <si>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</si>
  <si>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</si>
  <si>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</si>
  <si>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</si>
  <si>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</si>
  <si>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</si>
  <si>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</si>
  <si>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</si>
  <si>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</si>
  <si>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</si>
  <si>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</si>
  <si>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</si>
  <si>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</si>
  <si>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</si>
  <si>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</si>
  <si>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</si>
  <si>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</si>
  <si>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</si>
  <si>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</si>
  <si>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</si>
  <si>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</si>
  <si>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</si>
  <si>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</si>
  <si>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</si>
  <si>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</si>
  <si>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</si>
  <si>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</si>
  <si>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</si>
  <si>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</si>
  <si>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</si>
  <si>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</si>
  <si>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</si>
  <si>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</si>
  <si>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</si>
  <si>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</si>
  <si>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</si>
  <si>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</si>
  <si>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</si>
  <si>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</si>
  <si>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</si>
  <si>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</si>
  <si>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</si>
  <si>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</si>
  <si>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</si>
  <si>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</si>
  <si>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</si>
  <si>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</si>
  <si>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</si>
  <si>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</si>
  <si>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</si>
  <si>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</si>
  <si>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</si>
  <si>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</si>
  <si>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</si>
  <si>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</si>
  <si>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</si>
  <si>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</si>
  <si>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</si>
  <si>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</si>
  <si>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</si>
  <si>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</si>
  <si>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</si>
  <si>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</si>
  <si>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</si>
  <si>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</si>
  <si>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</si>
  <si>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</si>
  <si>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</si>
  <si>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</si>
  <si>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</si>
  <si>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</si>
  <si>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</si>
  <si>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</si>
  <si>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</si>
  <si>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</si>
  <si>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</si>
  <si>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</si>
  <si>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</si>
  <si>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</si>
  <si>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</si>
  <si>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</si>
  <si>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</si>
  <si>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</si>
  <si>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</si>
  <si>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</si>
  <si>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</si>
  <si>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</si>
  <si>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</si>
  <si>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</si>
  <si>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</si>
  <si>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</si>
  <si>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</si>
  <si>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</si>
  <si>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</si>
  <si>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</si>
  <si>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</si>
  <si>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</si>
  <si>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</si>
  <si>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</si>
  <si>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</si>
  <si>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</si>
  <si>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</si>
  <si>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</si>
  <si>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</si>
  <si>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</si>
  <si>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</si>
  <si>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</si>
  <si>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</si>
  <si>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</si>
  <si>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</si>
  <si>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</si>
  <si>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</si>
  <si>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</si>
  <si>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</si>
  <si>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</si>
  <si>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</si>
  <si>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</si>
  <si>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</si>
  <si>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</si>
  <si>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</si>
  <si>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</si>
  <si>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</si>
  <si>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</si>
  <si>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</si>
  <si>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</si>
  <si>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</si>
  <si>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</si>
  <si>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</si>
  <si>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</si>
  <si>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</si>
  <si>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</si>
  <si>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</si>
  <si>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</si>
  <si>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</si>
  <si>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</si>
  <si>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</si>
  <si>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</si>
  <si>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</si>
  <si>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</si>
  <si>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</si>
  <si>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</si>
  <si>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</si>
  <si>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</si>
  <si>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</si>
  <si>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</si>
  <si>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</si>
  <si>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</si>
  <si>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</si>
  <si>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</si>
  <si>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</si>
  <si>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</si>
  <si>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</si>
  <si>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</si>
  <si>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</si>
  <si>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</si>
  <si>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</si>
  <si>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</si>
  <si>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</si>
  <si>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</si>
  <si>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</si>
  <si>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</si>
  <si>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</si>
  <si>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</si>
  <si>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</si>
  <si>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</si>
  <si>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</si>
  <si>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</si>
  <si>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</si>
  <si>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</si>
  <si>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</si>
  <si>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</si>
  <si>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</si>
  <si>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</si>
  <si>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</si>
  <si>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</si>
  <si>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</si>
  <si>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</si>
  <si>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</si>
  <si>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</si>
  <si>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</si>
  <si>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</si>
  <si>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</si>
  <si>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</si>
  <si>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</si>
  <si>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</si>
  <si>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</si>
  <si>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</si>
  <si>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</si>
  <si>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</si>
  <si>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</si>
  <si>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</si>
  <si>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</si>
  <si>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</si>
  <si>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</si>
  <si>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</si>
  <si>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</si>
  <si>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</si>
  <si>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</si>
  <si>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</si>
  <si>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</si>
  <si>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</si>
  <si>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</si>
  <si>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</si>
  <si>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</si>
  <si>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</si>
  <si>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</si>
  <si>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</si>
  <si>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</si>
  <si>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</si>
  <si>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</si>
  <si>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</si>
  <si>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</si>
  <si>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</si>
  <si>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</si>
  <si>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</si>
  <si>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</si>
  <si>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</si>
  <si>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</si>
  <si>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</si>
  <si>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</si>
  <si>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</si>
  <si>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</si>
  <si>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</si>
  <si>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</si>
  <si>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</si>
  <si>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</si>
  <si>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</si>
  <si>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</si>
  <si>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</si>
  <si>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</si>
  <si>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</si>
  <si>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</si>
  <si>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</si>
  <si>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</si>
  <si>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</si>
  <si>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</si>
  <si>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</si>
  <si>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</si>
  <si>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</si>
  <si>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</si>
  <si>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</si>
  <si>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</si>
  <si>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</si>
  <si>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</si>
  <si>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</si>
  <si>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</si>
  <si>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</si>
  <si>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</si>
  <si>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</si>
  <si>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</si>
  <si>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</si>
  <si>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</si>
  <si>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</si>
  <si>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</si>
  <si>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</si>
  <si>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</si>
  <si>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</si>
  <si>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</si>
  <si>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</si>
  <si>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</si>
  <si>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</si>
  <si>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</si>
  <si>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</si>
  <si>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</si>
  <si>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</si>
  <si>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</si>
  <si>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</si>
  <si>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</si>
  <si>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</si>
  <si>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</si>
  <si>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</si>
  <si>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</si>
  <si>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</si>
  <si>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</si>
  <si>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</si>
  <si>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</si>
  <si>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</si>
  <si>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</si>
  <si>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</si>
  <si>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</si>
  <si>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</si>
  <si>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</si>
  <si>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</si>
  <si>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</si>
  <si>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</si>
  <si>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</si>
  <si>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</si>
  <si>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</si>
  <si>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</si>
  <si>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</si>
  <si>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</si>
  <si>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</si>
  <si>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</si>
  <si>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</si>
  <si>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</si>
  <si>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</si>
  <si>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</si>
  <si>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</si>
  <si>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</si>
  <si>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</si>
  <si>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</si>
  <si>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</si>
  <si>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</si>
  <si>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</si>
  <si>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</si>
  <si>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</si>
  <si>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</si>
  <si>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</si>
  <si>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</si>
  <si>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</si>
  <si>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</si>
  <si>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</si>
  <si>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</si>
  <si>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</si>
  <si>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</si>
  <si>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</si>
  <si>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</si>
  <si>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</si>
  <si>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</si>
  <si>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</si>
  <si>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</si>
  <si>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</si>
  <si>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</si>
  <si>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</si>
  <si>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</si>
  <si>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</si>
  <si>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</si>
  <si>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</si>
  <si>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</si>
  <si>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</si>
  <si>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</si>
  <si>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</si>
  <si>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</si>
  <si>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</si>
  <si>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</si>
  <si>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</si>
  <si>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</si>
  <si>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</si>
  <si>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</si>
  <si>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</si>
  <si>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</si>
  <si>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</si>
  <si>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</si>
  <si>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</si>
  <si>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</si>
  <si>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</si>
  <si>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</si>
  <si>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</si>
  <si>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</si>
  <si>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</si>
  <si>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</si>
  <si>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</si>
  <si>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</si>
  <si>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</si>
  <si>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</si>
  <si>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</si>
  <si>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</si>
  <si>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</si>
  <si>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</si>
  <si>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</si>
  <si>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</si>
  <si>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</si>
  <si>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</si>
  <si>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</si>
  <si>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</si>
  <si>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</si>
  <si>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</si>
  <si>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</si>
  <si>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</si>
  <si>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</si>
  <si>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</si>
  <si>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</si>
  <si>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</si>
  <si>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</si>
  <si>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</si>
  <si>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</si>
  <si>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</si>
  <si>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</si>
  <si>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</si>
  <si>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</si>
  <si>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</si>
  <si>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</si>
  <si>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</si>
  <si>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</si>
  <si>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</si>
  <si>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</si>
  <si>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</si>
  <si>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</si>
  <si>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</si>
  <si>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</si>
  <si>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</si>
  <si>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</si>
  <si>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</si>
  <si>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</si>
  <si>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</si>
  <si>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</si>
  <si>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</si>
  <si>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</si>
  <si>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</si>
  <si>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</si>
  <si>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</si>
  <si>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</si>
  <si>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</si>
  <si>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</si>
  <si>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</si>
  <si>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</si>
  <si>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</si>
  <si>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</si>
  <si>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</si>
  <si>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</si>
  <si>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</si>
  <si>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</si>
  <si>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</si>
  <si>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</si>
  <si>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</si>
  <si>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</si>
  <si>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</si>
  <si>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</si>
  <si>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</si>
  <si>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</si>
  <si>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</si>
  <si>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</si>
  <si>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</si>
  <si>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</si>
  <si>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</si>
  <si>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</si>
  <si>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</si>
  <si>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</si>
  <si>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</si>
  <si>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</si>
  <si>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</si>
  <si>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</si>
  <si>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</si>
  <si>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</si>
  <si>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</si>
  <si>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</si>
  <si>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</si>
  <si>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</si>
  <si>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</si>
  <si>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</si>
  <si>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</si>
  <si>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</si>
  <si>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</si>
  <si>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</si>
  <si>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</si>
  <si>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</si>
  <si>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</si>
  <si>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</si>
  <si>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</si>
  <si>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</si>
  <si>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</si>
  <si>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</si>
  <si>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</si>
  <si>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</si>
  <si>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</si>
  <si>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</si>
  <si>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</si>
  <si>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</si>
  <si>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</si>
  <si>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</si>
  <si>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</si>
  <si>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</si>
  <si>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</si>
  <si>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</si>
  <si>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</si>
  <si>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</si>
  <si>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</si>
  <si>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</si>
  <si>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</si>
  <si>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</si>
  <si>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</si>
  <si>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</si>
  <si>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</si>
  <si>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</si>
  <si>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</si>
  <si>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</si>
  <si>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</si>
  <si>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</si>
  <si>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</si>
  <si>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</si>
  <si>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</si>
  <si>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</si>
  <si>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</si>
  <si>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</si>
  <si>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</si>
  <si>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</si>
  <si>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</si>
  <si>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</si>
  <si>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</si>
  <si>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</si>
  <si>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</si>
  <si>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</si>
  <si>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</si>
  <si>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</si>
  <si>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</si>
  <si>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</si>
  <si>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</si>
  <si>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</si>
  <si>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</si>
  <si>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</si>
  <si>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</si>
  <si>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</si>
  <si>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</si>
  <si>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</si>
  <si>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</si>
  <si>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</si>
  <si>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</si>
  <si>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</si>
  <si>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</si>
  <si>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</si>
  <si>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</si>
  <si>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</si>
  <si>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</si>
  <si>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</si>
  <si>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</si>
  <si>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</si>
  <si>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</si>
  <si>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</si>
  <si>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</si>
  <si>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</si>
  <si>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</si>
  <si>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</si>
  <si>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</si>
  <si>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</si>
  <si>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</si>
  <si>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</si>
  <si>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</si>
  <si>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</si>
  <si>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</si>
  <si>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</si>
  <si>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</si>
  <si>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</si>
  <si>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</si>
  <si>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</si>
  <si>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</si>
  <si>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</si>
  <si>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</si>
  <si>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</si>
  <si>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</si>
  <si>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</si>
  <si>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</si>
  <si>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</si>
  <si>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</si>
  <si>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</si>
  <si>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</si>
  <si>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</si>
  <si>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</si>
  <si>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</si>
  <si>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</si>
  <si>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</si>
  <si>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</si>
  <si>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</si>
  <si>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</si>
  <si>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</si>
  <si>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</si>
  <si>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</si>
  <si>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</si>
  <si>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</si>
  <si>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</si>
  <si>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</si>
  <si>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</si>
  <si>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</si>
  <si>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</si>
  <si>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</si>
  <si>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</si>
  <si>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</si>
  <si>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</si>
  <si>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</si>
  <si>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</si>
  <si>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</si>
  <si>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</si>
  <si>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</si>
  <si>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</si>
  <si>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</si>
  <si>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</si>
  <si>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</si>
  <si>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</si>
  <si>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</si>
  <si>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</si>
  <si>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</si>
  <si>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</si>
  <si>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</si>
  <si>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</si>
  <si>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</si>
  <si>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</si>
  <si>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</si>
  <si>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</si>
  <si>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</si>
  <si>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</si>
  <si>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</si>
  <si>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</si>
  <si>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</si>
  <si>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</si>
  <si>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</si>
  <si>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</si>
  <si>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</si>
  <si>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</si>
  <si>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</si>
  <si>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</si>
  <si>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</si>
  <si>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</si>
  <si>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</si>
  <si>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</si>
  <si>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</si>
  <si>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</si>
  <si>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</si>
  <si>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</si>
  <si>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</si>
  <si>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</si>
  <si>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</si>
  <si>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</si>
  <si>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</si>
  <si>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</si>
  <si>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</si>
  <si>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</si>
  <si>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</si>
  <si>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</si>
  <si>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</si>
  <si>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</si>
  <si>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</si>
  <si>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</si>
  <si>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</si>
  <si>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</si>
  <si>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</si>
  <si>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</si>
  <si>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</si>
  <si>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</si>
  <si>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</si>
  <si>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</si>
  <si>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</si>
  <si>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</si>
  <si>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</si>
  <si>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</si>
  <si>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</si>
  <si>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</si>
  <si>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</si>
  <si>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</si>
  <si>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</si>
  <si>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</si>
  <si>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</si>
  <si>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</si>
  <si>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</si>
  <si>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</si>
  <si>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</si>
  <si>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</si>
  <si>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</si>
  <si>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</si>
  <si>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</si>
  <si>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</si>
  <si>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</si>
  <si>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</si>
  <si>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</si>
  <si>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</si>
  <si>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</si>
  <si>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</si>
  <si>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</si>
  <si>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</si>
  <si>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</si>
  <si>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</si>
  <si>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</si>
  <si>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</si>
  <si>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</si>
  <si>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</si>
  <si>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</si>
  <si>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</si>
  <si>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</si>
  <si>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</si>
  <si>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</si>
  <si>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</si>
  <si>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</si>
  <si>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</si>
  <si>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</si>
  <si>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</si>
  <si>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</si>
  <si>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</si>
  <si>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</si>
  <si>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</si>
  <si>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</si>
  <si>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</si>
  <si>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</si>
  <si>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</si>
  <si>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</si>
  <si>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</si>
  <si>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</si>
  <si>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</si>
  <si>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</si>
  <si>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</si>
  <si>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</si>
  <si>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</si>
  <si>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</si>
  <si>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</si>
  <si>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</si>
  <si>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</si>
  <si>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</si>
  <si>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</si>
  <si>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</si>
  <si>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</si>
  <si>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</si>
  <si>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</si>
  <si>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</si>
  <si>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</si>
  <si>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</si>
  <si>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</si>
  <si>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</si>
  <si>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</si>
  <si>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</si>
  <si>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</si>
  <si>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</si>
  <si>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</si>
  <si>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</si>
  <si>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</si>
  <si>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</si>
  <si>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</si>
  <si>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</si>
  <si>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</si>
  <si>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</si>
  <si>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</si>
  <si>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</si>
  <si>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</si>
  <si>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</si>
  <si>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</si>
  <si>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</si>
  <si>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</si>
  <si>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</si>
  <si>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</si>
  <si>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</si>
  <si>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</si>
  <si>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</si>
  <si>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</si>
  <si>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</si>
  <si>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</si>
  <si>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</si>
  <si>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</si>
  <si>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</si>
  <si>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</si>
  <si>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</si>
  <si>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</si>
  <si>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</si>
  <si>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</si>
  <si>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</si>
  <si>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</si>
  <si>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</si>
  <si>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</si>
  <si>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</si>
  <si>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</si>
  <si>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</si>
  <si>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</si>
  <si>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</si>
  <si>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</si>
  <si>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</si>
  <si>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</si>
  <si>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</si>
  <si>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</si>
  <si>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</si>
  <si>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</si>
  <si>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</si>
  <si>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</si>
  <si>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</si>
  <si>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</si>
  <si>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</si>
  <si>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</si>
  <si>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</si>
  <si>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</si>
  <si>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</si>
  <si>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</si>
  <si>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</si>
  <si>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</si>
  <si>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</si>
  <si>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</si>
  <si>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</si>
  <si>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</si>
  <si>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</si>
  <si>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</si>
  <si>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</si>
  <si>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</si>
  <si>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</si>
  <si>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</si>
  <si>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</si>
  <si>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</si>
  <si>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</si>
  <si>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</si>
  <si>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</si>
  <si>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</si>
  <si>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</si>
  <si>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</si>
  <si>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</si>
  <si>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</si>
  <si>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</si>
  <si>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</si>
  <si>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</si>
  <si>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</si>
  <si>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</si>
  <si>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</si>
  <si>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</si>
  <si>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</si>
  <si>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</si>
  <si>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</si>
  <si>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</si>
  <si>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</si>
  <si>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</si>
  <si>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</si>
  <si>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</si>
  <si>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</si>
  <si>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</si>
  <si>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</si>
  <si>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</si>
  <si>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</si>
  <si>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</si>
  <si>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</si>
  <si>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</si>
  <si>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</si>
  <si>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</si>
  <si>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</si>
  <si>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</si>
  <si>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</si>
  <si>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</si>
  <si>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</si>
  <si>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</si>
  <si>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</si>
  <si>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</si>
  <si>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</si>
  <si>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</si>
  <si>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</si>
  <si>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</si>
  <si>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</si>
  <si>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</si>
  <si>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</si>
  <si>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</si>
  <si>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</si>
  <si>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</si>
  <si>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</si>
  <si>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</si>
  <si>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</si>
  <si>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</si>
  <si>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</si>
  <si>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</si>
  <si>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</si>
  <si>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</si>
  <si>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</si>
  <si>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</si>
  <si>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</si>
  <si>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</si>
  <si>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</si>
  <si>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</si>
  <si>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</si>
  <si>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</si>
  <si>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</si>
  <si>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</si>
  <si>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</si>
  <si>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</si>
  <si>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</si>
  <si>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</si>
  <si>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</si>
  <si>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</si>
  <si>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</si>
  <si>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</si>
  <si>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</si>
  <si>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</si>
  <si>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</si>
  <si>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</si>
  <si>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</si>
  <si>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</si>
  <si>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</si>
  <si>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</si>
  <si>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</si>
  <si>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</si>
  <si>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</si>
  <si>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</si>
  <si>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</si>
  <si>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</si>
  <si>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</si>
  <si>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</si>
  <si>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</si>
  <si>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</si>
  <si>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</si>
  <si>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</si>
  <si>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</si>
  <si>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</si>
  <si>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</si>
  <si>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</si>
  <si>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</si>
  <si>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</si>
  <si>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</si>
  <si>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</si>
  <si>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</si>
  <si>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</si>
  <si>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</si>
  <si>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</si>
  <si>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</si>
  <si>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</si>
  <si>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</si>
  <si>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</si>
  <si>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</si>
  <si>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</si>
  <si>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</si>
  <si>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</si>
  <si>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</si>
  <si>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</si>
  <si>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</si>
  <si>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</si>
  <si>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</si>
  <si>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</si>
  <si>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</si>
  <si>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</si>
  <si>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</si>
  <si>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</si>
  <si>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</si>
  <si>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</si>
  <si>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</si>
  <si>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</si>
  <si>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</si>
  <si>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</si>
  <si>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</si>
  <si>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</si>
  <si>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</si>
  <si>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</si>
  <si>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</si>
  <si>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</si>
  <si>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</si>
  <si>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</si>
  <si>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</si>
  <si>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</si>
  <si>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</si>
  <si>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</si>
  <si>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</si>
  <si>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</si>
  <si>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</si>
  <si>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</si>
  <si>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</si>
  <si>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</si>
  <si>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</si>
  <si>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</si>
  <si>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</si>
  <si>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</si>
  <si>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</si>
  <si>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</si>
  <si>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</si>
  <si>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</si>
  <si>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</si>
  <si>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</si>
  <si>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</si>
  <si>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</si>
  <si>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</si>
  <si>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</si>
  <si>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</si>
  <si>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</si>
  <si>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</si>
  <si>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</si>
  <si>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</si>
  <si>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</si>
  <si>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</si>
  <si>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</si>
  <si>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</si>
  <si>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</si>
  <si>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</si>
  <si>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</si>
  <si>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</si>
  <si>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</si>
  <si>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</si>
  <si>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</si>
  <si>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</si>
  <si>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</si>
  <si>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</si>
  <si>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</si>
  <si>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</si>
  <si>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</si>
  <si>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</si>
  <si>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</si>
  <si>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</si>
  <si>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</si>
  <si>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</si>
  <si>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</si>
  <si>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</si>
  <si>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</si>
  <si>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</si>
  <si>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</si>
  <si>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</si>
  <si>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</si>
  <si>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</si>
  <si>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</si>
  <si>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</si>
  <si>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</si>
  <si>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</si>
  <si>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</si>
  <si>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</si>
  <si>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</si>
  <si>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</si>
  <si>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</si>
  <si>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</si>
  <si>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</si>
  <si>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</si>
  <si>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</si>
  <si>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</si>
  <si>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</si>
  <si>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</si>
  <si>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</si>
  <si>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</si>
  <si>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</si>
  <si>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</si>
  <si>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</si>
  <si>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</si>
  <si>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</si>
  <si>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</si>
  <si>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</si>
  <si>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</si>
  <si>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</si>
  <si>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</si>
  <si>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</si>
  <si>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</si>
  <si>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</si>
  <si>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</si>
  <si>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</si>
  <si>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</si>
  <si>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</si>
  <si>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</si>
  <si>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</si>
  <si>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</si>
  <si>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</si>
  <si>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</si>
  <si>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</si>
  <si>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</si>
  <si>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</si>
  <si>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</si>
  <si>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</si>
  <si>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</si>
  <si>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</si>
  <si>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</si>
  <si>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</si>
  <si>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</si>
  <si>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</si>
  <si>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</si>
  <si>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</si>
  <si>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</si>
  <si>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</si>
  <si>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</si>
  <si>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</si>
  <si>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</si>
  <si>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</si>
  <si>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</si>
  <si>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</si>
  <si>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</si>
  <si>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</si>
  <si>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</si>
  <si>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</si>
  <si>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</si>
  <si>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</si>
  <si>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</si>
  <si>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</si>
  <si>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</si>
  <si>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</si>
  <si>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</si>
  <si>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</si>
  <si>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</si>
  <si>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</si>
  <si>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</si>
  <si>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</si>
  <si>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</si>
  <si>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</si>
  <si>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</si>
  <si>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</si>
  <si>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</si>
  <si>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</si>
  <si>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</si>
  <si>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</si>
  <si>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</si>
  <si>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</si>
  <si>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</si>
  <si>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</si>
  <si>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</si>
  <si>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</si>
  <si>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</si>
  <si>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</si>
  <si>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</si>
  <si>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</si>
  <si>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</si>
  <si>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</si>
  <si>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</si>
  <si>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</si>
  <si>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</si>
  <si>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</si>
  <si>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</si>
  <si>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</si>
  <si>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</si>
  <si>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</si>
  <si>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</si>
  <si>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</si>
  <si>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</si>
  <si>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</si>
  <si>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</si>
  <si>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</si>
  <si>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</si>
  <si>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</si>
  <si>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</si>
  <si>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</si>
  <si>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</si>
  <si>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</si>
  <si>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</si>
  <si>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</si>
  <si>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</si>
  <si>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</si>
  <si>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</si>
  <si>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</si>
  <si>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</si>
  <si>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</si>
  <si>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</si>
  <si>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</si>
  <si>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</si>
  <si>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</si>
  <si>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</si>
  <si>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</si>
  <si>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</si>
  <si>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</si>
  <si>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</si>
  <si>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</si>
  <si>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</si>
  <si>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</si>
  <si>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</si>
  <si>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</si>
  <si>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</si>
  <si>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</si>
  <si>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</si>
  <si>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</si>
  <si>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</si>
  <si>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</si>
  <si>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</si>
  <si>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</si>
  <si>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</si>
  <si>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</si>
  <si>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</si>
  <si>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</si>
  <si>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</si>
  <si>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</si>
  <si>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</si>
  <si>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</si>
  <si>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</si>
  <si>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</si>
  <si>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</si>
  <si>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</si>
  <si>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</si>
  <si>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</si>
  <si>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</si>
  <si>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</si>
  <si>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</si>
  <si>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</si>
  <si>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</si>
  <si>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</si>
  <si>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</si>
  <si>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</si>
  <si>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</si>
  <si>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</si>
  <si>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</si>
  <si>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</si>
  <si>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</si>
  <si>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</si>
  <si>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</si>
  <si>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</si>
  <si>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</si>
  <si>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</si>
  <si>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</si>
  <si>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</si>
  <si>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</si>
  <si>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</si>
  <si>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</si>
  <si>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</si>
  <si>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</si>
  <si>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</si>
  <si>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</si>
  <si>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</si>
  <si>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</si>
  <si>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</si>
  <si>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</si>
  <si>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</si>
  <si>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</si>
  <si>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</si>
  <si>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</si>
  <si>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</si>
  <si>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</si>
  <si>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</si>
  <si>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</si>
  <si>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</si>
  <si>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</si>
  <si>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</si>
  <si>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</si>
  <si>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</si>
  <si>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</si>
  <si>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</si>
  <si>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</si>
  <si>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</si>
  <si>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</si>
  <si>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</si>
  <si>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</si>
  <si>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</si>
  <si>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</si>
  <si>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</si>
  <si>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</si>
  <si>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</si>
  <si>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</si>
  <si>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</si>
  <si>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</si>
  <si>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</si>
  <si>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</si>
  <si>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</si>
  <si>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</si>
  <si>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</si>
  <si>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</si>
  <si>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</si>
  <si>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</si>
  <si>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</si>
  <si>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</si>
  <si>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</si>
  <si>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</si>
  <si>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</si>
  <si>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</si>
  <si>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</si>
  <si>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</si>
  <si>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</si>
  <si>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</si>
  <si>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</si>
  <si>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</si>
  <si>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</si>
  <si>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</si>
  <si>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</si>
  <si>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</si>
  <si>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</si>
  <si>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</si>
  <si>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</si>
  <si>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</si>
  <si>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</si>
  <si>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</si>
  <si>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</si>
  <si>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</si>
  <si>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</si>
  <si>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</si>
  <si>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</si>
  <si>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</si>
  <si>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</si>
  <si>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</si>
  <si>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</si>
  <si>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</si>
  <si>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</si>
  <si>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</si>
  <si>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</si>
  <si>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</si>
  <si>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</si>
  <si>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</si>
  <si>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</si>
  <si>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</si>
  <si>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</si>
  <si>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</si>
  <si>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</si>
  <si>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</si>
  <si>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</si>
  <si>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</si>
  <si>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</si>
  <si>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</si>
  <si>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</si>
  <si>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</si>
  <si>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</si>
  <si>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</si>
  <si>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</si>
  <si>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</si>
  <si>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</si>
  <si>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</si>
  <si>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</si>
  <si>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</si>
  <si>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</si>
  <si>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</si>
  <si>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</si>
  <si>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</si>
  <si>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</si>
  <si>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</si>
  <si>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</si>
  <si>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</si>
  <si>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</si>
  <si>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</si>
  <si>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</si>
  <si>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</si>
  <si>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</si>
  <si>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</si>
  <si>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</si>
  <si>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</si>
  <si>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</si>
  <si>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</si>
  <si>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</si>
  <si>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</si>
  <si>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</si>
  <si>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</si>
  <si>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</si>
  <si>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</si>
  <si>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</si>
  <si>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</si>
  <si>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</si>
  <si>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</si>
  <si>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</si>
  <si>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</si>
  <si>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</si>
  <si>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</si>
  <si>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</si>
  <si>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</si>
  <si>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</si>
  <si>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</si>
  <si>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</si>
  <si>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</si>
  <si>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</si>
  <si>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</si>
  <si>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</si>
  <si>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</si>
  <si>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</si>
  <si>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</si>
  <si>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</si>
  <si>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</si>
  <si>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</si>
  <si>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</si>
  <si>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</si>
  <si>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</si>
  <si>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</si>
  <si>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</si>
  <si>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</si>
  <si>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</si>
  <si>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</si>
  <si>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</si>
  <si>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</si>
  <si>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</si>
  <si>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</si>
  <si>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</si>
  <si>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</si>
  <si>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</si>
  <si>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</si>
  <si>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</si>
  <si>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</si>
  <si>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</si>
  <si>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</si>
  <si>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</si>
  <si>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</si>
  <si>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</si>
  <si>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</si>
  <si>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</si>
  <si>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</si>
  <si>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</si>
  <si>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</si>
  <si>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</si>
  <si>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</si>
  <si>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</si>
  <si>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</si>
  <si>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</si>
  <si>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</si>
  <si>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</si>
  <si>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</si>
  <si>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</si>
  <si>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</si>
  <si>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</si>
  <si>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</si>
  <si>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</si>
  <si>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</si>
  <si>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</si>
  <si>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</si>
  <si>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</si>
  <si>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</si>
  <si>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</si>
  <si>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</si>
  <si>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</si>
  <si>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</si>
  <si>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</si>
  <si>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</si>
  <si>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</si>
  <si>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</si>
  <si>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</si>
  <si>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</si>
  <si>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</si>
  <si>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</si>
  <si>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</si>
  <si>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</si>
  <si>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</si>
  <si>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</si>
  <si>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</si>
  <si>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</si>
  <si>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</si>
  <si>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</si>
  <si>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</si>
  <si>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</si>
  <si>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</si>
  <si>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</si>
  <si>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</si>
  <si>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</si>
  <si>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</si>
  <si>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</si>
  <si>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</si>
  <si>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</si>
  <si>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</si>
  <si>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</si>
  <si>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</si>
  <si>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</si>
  <si>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</si>
  <si>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</si>
  <si>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</si>
  <si>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</si>
  <si>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</si>
  <si>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</si>
  <si>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</si>
  <si>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</si>
  <si>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</si>
  <si>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</si>
  <si>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</si>
  <si>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</si>
  <si>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</si>
  <si>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</si>
  <si>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</si>
  <si>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</si>
  <si>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</si>
  <si>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</si>
  <si>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</si>
  <si>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</si>
  <si>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</si>
  <si>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</si>
  <si>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</si>
  <si>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</si>
  <si>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</si>
  <si>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</si>
  <si>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</si>
  <si>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</si>
  <si>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</si>
  <si>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</si>
  <si>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</si>
  <si>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</si>
  <si>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</si>
  <si>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</si>
  <si>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</si>
  <si>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</si>
  <si>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</si>
  <si>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</si>
  <si>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</si>
  <si>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</si>
  <si>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</si>
  <si>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</si>
  <si>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</si>
  <si>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</si>
  <si>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</si>
  <si>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</si>
  <si>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</si>
  <si>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</si>
  <si>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</si>
  <si>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</si>
  <si>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</si>
  <si>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</si>
  <si>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</si>
  <si>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</si>
  <si>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</si>
  <si>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</si>
  <si>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</si>
  <si>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</si>
  <si>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</si>
  <si>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</si>
  <si>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</si>
  <si>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</si>
  <si>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</si>
  <si>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</si>
  <si>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</si>
  <si>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</si>
  <si>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</si>
  <si>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</si>
  <si>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</si>
  <si>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</si>
  <si>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</si>
  <si>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</si>
  <si>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</si>
  <si>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</si>
  <si>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</si>
  <si>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</si>
  <si>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</si>
  <si>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</si>
  <si>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</si>
  <si>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</si>
  <si>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</si>
  <si>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</si>
  <si>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</si>
  <si>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</si>
  <si>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</si>
  <si>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</si>
  <si>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</si>
  <si>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</si>
  <si>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</si>
  <si>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</si>
  <si>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</si>
  <si>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</si>
  <si>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</si>
  <si>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</si>
  <si>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</si>
  <si>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</si>
  <si>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</si>
  <si>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</si>
  <si>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</si>
  <si>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</si>
  <si>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</si>
  <si>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</si>
  <si>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</si>
  <si>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</si>
  <si>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</si>
  <si>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</si>
  <si>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</si>
  <si>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</si>
  <si>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</si>
  <si>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</si>
  <si>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</si>
  <si>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</si>
  <si>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</si>
  <si>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</si>
  <si>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</si>
  <si>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</si>
  <si>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</si>
  <si>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</si>
  <si>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</si>
  <si>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</si>
  <si>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</si>
  <si>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</si>
  <si>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</si>
  <si>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</si>
  <si>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</si>
  <si>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</si>
  <si>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</si>
  <si>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</si>
  <si>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</si>
  <si>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</si>
  <si>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</si>
  <si>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</si>
  <si>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</si>
  <si>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</si>
  <si>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</si>
  <si>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</si>
  <si>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</si>
  <si>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</si>
  <si>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</si>
  <si>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</si>
  <si>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</si>
  <si>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</si>
  <si>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</si>
  <si>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</si>
  <si>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</si>
  <si>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</si>
  <si>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</si>
  <si>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</si>
  <si>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</si>
  <si>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</si>
  <si>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</si>
  <si>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</si>
  <si>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</si>
  <si>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</si>
  <si>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</si>
  <si>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</si>
  <si>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</si>
  <si>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</si>
  <si>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</si>
  <si>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</si>
  <si>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</si>
  <si>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</si>
  <si>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</si>
  <si>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</si>
  <si>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</si>
  <si>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</si>
  <si>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</si>
  <si>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</si>
  <si>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</si>
  <si>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</si>
  <si>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</si>
  <si>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</si>
  <si>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</si>
  <si>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</si>
  <si>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</si>
  <si>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</si>
  <si>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</si>
  <si>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</si>
  <si>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</si>
  <si>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</si>
  <si>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</si>
  <si>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</si>
  <si>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</si>
  <si>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</si>
  <si>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</si>
  <si>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</si>
  <si>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</si>
  <si>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</si>
  <si>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</si>
  <si>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</si>
  <si>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</si>
  <si>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</si>
  <si>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</si>
  <si>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</si>
  <si>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</si>
  <si>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</si>
  <si>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</si>
  <si>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</si>
  <si>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</si>
  <si>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</si>
  <si>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</si>
  <si>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</si>
  <si>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</si>
  <si>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</si>
  <si>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</si>
  <si>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</si>
  <si>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</si>
  <si>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</si>
  <si>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</si>
  <si>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</si>
  <si>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</si>
  <si>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</si>
  <si>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</si>
  <si>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</si>
  <si>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</si>
  <si>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</si>
  <si>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</si>
  <si>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</si>
  <si>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</si>
  <si>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</si>
  <si>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</si>
  <si>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</si>
  <si>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</si>
  <si>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</si>
  <si>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</si>
  <si>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</si>
  <si>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</si>
  <si>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</si>
  <si>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</si>
  <si>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</si>
  <si>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</si>
  <si>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</si>
  <si>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</si>
  <si>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</si>
  <si>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</si>
  <si>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</si>
  <si>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</si>
  <si>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</si>
  <si>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</si>
  <si>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</si>
  <si>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</si>
  <si>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</si>
  <si>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</si>
  <si>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</si>
  <si>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</si>
  <si>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</si>
  <si>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</si>
  <si>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</si>
  <si>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</si>
  <si>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</si>
  <si>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</si>
  <si>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</si>
  <si>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</si>
  <si>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</si>
  <si>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</si>
  <si>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</si>
  <si>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</si>
  <si>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</si>
  <si>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</si>
  <si>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</si>
  <si>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</si>
  <si>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</si>
  <si>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</si>
  <si>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</si>
  <si>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</si>
  <si>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</si>
  <si>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</si>
  <si>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</si>
  <si>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</si>
  <si>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</si>
  <si>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</si>
  <si>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</si>
  <si>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</si>
  <si>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</si>
  <si>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</si>
  <si>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</si>
  <si>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</si>
  <si>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</si>
  <si>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</si>
  <si>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</si>
  <si>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</si>
  <si>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</si>
  <si>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</si>
  <si>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</si>
  <si>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</si>
  <si>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</si>
  <si>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</si>
  <si>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</si>
  <si>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</si>
  <si>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</si>
  <si>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</si>
  <si>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</si>
  <si>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</si>
  <si>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</si>
  <si>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</si>
  <si>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</si>
  <si>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</si>
  <si>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</si>
  <si>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</si>
  <si>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</si>
  <si>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</si>
  <si>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</si>
  <si>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</si>
  <si>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</si>
  <si>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</si>
  <si>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</si>
  <si>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</si>
  <si>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</si>
  <si>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</si>
  <si>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</si>
  <si>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</si>
  <si>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</si>
  <si>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</si>
  <si>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</si>
  <si>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</si>
  <si>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</si>
  <si>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</si>
  <si>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</si>
  <si>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</si>
  <si>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</si>
  <si>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</si>
  <si>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</si>
  <si>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</si>
  <si>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</si>
  <si>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</si>
  <si>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</si>
  <si>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</si>
  <si>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</si>
  <si>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</si>
  <si>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</si>
  <si>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</si>
  <si>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</si>
  <si>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</si>
  <si>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</si>
  <si>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</si>
  <si>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</si>
  <si>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</si>
  <si>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</si>
  <si>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</si>
  <si>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</si>
  <si>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</si>
  <si>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</si>
  <si>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</si>
  <si>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</si>
  <si>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</si>
  <si>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</si>
  <si>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</si>
  <si>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</si>
  <si>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</si>
  <si>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</si>
  <si>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</si>
  <si>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</si>
  <si>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</si>
  <si>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</si>
  <si>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</si>
  <si>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</si>
  <si>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</si>
  <si>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</si>
  <si>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</si>
  <si>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</si>
  <si>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</si>
  <si>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</si>
  <si>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</si>
  <si>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</si>
  <si>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</si>
  <si>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</si>
  <si>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</si>
  <si>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</si>
  <si>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</si>
  <si>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</si>
  <si>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</si>
  <si>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</si>
  <si>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</si>
  <si>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</si>
  <si>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</si>
  <si>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</si>
  <si>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</si>
  <si>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</si>
  <si>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</si>
  <si>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</si>
  <si>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</si>
  <si>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</si>
  <si>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</si>
  <si>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</si>
  <si>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</si>
  <si>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</si>
  <si>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</si>
  <si>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</si>
  <si>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</si>
  <si>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</si>
  <si>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</si>
  <si>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</si>
  <si>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</si>
  <si>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</si>
  <si>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</si>
  <si>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</si>
  <si>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</si>
  <si>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</si>
  <si>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</si>
  <si>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</si>
  <si>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</si>
  <si>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</si>
  <si>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</si>
  <si>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</si>
  <si>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</si>
  <si>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</si>
  <si>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</si>
  <si>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</si>
  <si>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</si>
  <si>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</si>
  <si>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</si>
  <si>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</si>
  <si>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</si>
  <si>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</si>
  <si>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</si>
  <si>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</si>
  <si>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</si>
  <si>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</si>
  <si>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</si>
  <si>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</si>
  <si>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</si>
  <si>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</si>
  <si>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</si>
  <si>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</si>
  <si>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</si>
  <si>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</si>
  <si>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</si>
  <si>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</si>
  <si>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</si>
  <si>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</si>
  <si>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</si>
  <si>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</si>
  <si>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</si>
  <si>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</si>
  <si>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</si>
  <si>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</si>
  <si>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</si>
  <si>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</si>
  <si>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</si>
  <si>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</si>
  <si>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</si>
  <si>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</si>
  <si>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</si>
  <si>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</si>
  <si>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</si>
  <si>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</si>
  <si>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</si>
  <si>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</si>
  <si>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</si>
  <si>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</si>
  <si>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</si>
  <si>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</si>
  <si>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</si>
  <si>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</si>
  <si>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</si>
  <si>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</si>
  <si>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</si>
  <si>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</si>
  <si>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</si>
  <si>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</si>
  <si>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</si>
  <si>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</si>
  <si>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</si>
  <si>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</si>
  <si>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</si>
  <si>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</si>
  <si>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</si>
  <si>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</si>
  <si>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</si>
  <si>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</si>
  <si>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</si>
  <si>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</si>
  <si>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</si>
  <si>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</si>
  <si>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</si>
  <si>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</si>
  <si>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</si>
  <si>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</si>
  <si>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</si>
  <si>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</si>
  <si>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</si>
  <si>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</si>
  <si>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</si>
  <si>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</si>
  <si>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</si>
  <si>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</si>
  <si>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</si>
  <si>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</si>
  <si>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</si>
  <si>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</si>
  <si>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</si>
  <si>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</si>
  <si>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</si>
  <si>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</si>
  <si>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</si>
  <si>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</si>
  <si>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</si>
  <si>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</si>
  <si>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</si>
  <si>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</si>
  <si>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</si>
  <si>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</si>
  <si>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</si>
  <si>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</si>
  <si>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</si>
  <si>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</si>
  <si>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</si>
  <si>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</si>
  <si>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</si>
  <si>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</si>
  <si>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</si>
  <si>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</si>
  <si>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</si>
  <si>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</si>
  <si>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</si>
  <si>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</si>
  <si>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</si>
  <si>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</si>
  <si>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</si>
  <si>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</si>
  <si>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</si>
  <si>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</si>
  <si>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</si>
  <si>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</si>
  <si>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</si>
  <si>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</si>
  <si>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</si>
  <si>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</si>
  <si>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</si>
  <si>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</si>
  <si>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</si>
  <si>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</si>
  <si>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</si>
  <si>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</si>
  <si>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</si>
  <si>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</si>
  <si>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</si>
  <si>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</si>
  <si>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</si>
  <si>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</si>
  <si>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</si>
  <si>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</si>
  <si>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</si>
  <si>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</si>
  <si>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</si>
  <si>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</si>
  <si>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</si>
  <si>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</si>
  <si>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</si>
  <si>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</si>
  <si>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</si>
  <si>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</si>
  <si>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</si>
  <si>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</si>
  <si>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</si>
  <si>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</si>
  <si>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</si>
  <si>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</si>
  <si>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</si>
  <si>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</si>
  <si>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</si>
  <si>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</si>
  <si>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</si>
  <si>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</si>
  <si>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</si>
  <si>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</si>
  <si>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</si>
  <si>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</si>
  <si>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</si>
  <si>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</si>
  <si>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</si>
  <si>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</si>
  <si>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</si>
  <si>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</si>
  <si>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</si>
  <si>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</si>
  <si>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</si>
  <si>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</si>
  <si>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</si>
  <si>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</si>
  <si>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</si>
  <si>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</si>
  <si>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</si>
  <si>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</si>
  <si>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</si>
  <si>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</si>
  <si>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</si>
  <si>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</si>
  <si>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</si>
  <si>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</si>
  <si>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</si>
  <si>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</si>
  <si>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</si>
  <si>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</si>
  <si>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</si>
  <si>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</si>
  <si>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</si>
  <si>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</si>
  <si>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</si>
  <si>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</si>
  <si>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</si>
  <si>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</si>
  <si>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</si>
  <si>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</si>
  <si>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</si>
  <si>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</si>
  <si>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</si>
  <si>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</si>
  <si>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</si>
  <si>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</si>
  <si>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</si>
  <si>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</si>
  <si>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</si>
  <si>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</si>
  <si>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</si>
  <si>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</si>
  <si>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</si>
  <si>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</si>
  <si>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</si>
  <si>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</si>
  <si>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</si>
  <si>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</si>
  <si>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</si>
  <si>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</si>
  <si>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</si>
  <si>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</si>
  <si>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</si>
  <si>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</si>
  <si>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</si>
  <si>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</si>
  <si>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</si>
  <si>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</si>
  <si>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</si>
  <si>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</si>
  <si>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</si>
  <si>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</si>
  <si>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</si>
  <si>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</si>
  <si>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</si>
  <si>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</si>
  <si>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</si>
  <si>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</si>
  <si>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</si>
  <si>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</si>
  <si>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</si>
  <si>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</si>
  <si>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</si>
  <si>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</si>
  <si>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</si>
  <si>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</si>
  <si>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</si>
  <si>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</si>
  <si>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</si>
  <si>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</si>
  <si>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</si>
  <si>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</si>
  <si>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</si>
  <si>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</si>
  <si>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</si>
  <si>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</si>
  <si>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</si>
  <si>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</si>
  <si>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</si>
  <si>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</si>
  <si>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</si>
  <si>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</si>
  <si>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</si>
  <si>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</si>
  <si>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</si>
  <si>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</si>
  <si>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</si>
  <si>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</si>
  <si>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</si>
  <si>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</si>
  <si>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</si>
  <si>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</si>
  <si>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</si>
  <si>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</si>
  <si>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</si>
  <si>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</si>
  <si>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</si>
  <si>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</si>
  <si>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</si>
  <si>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</si>
  <si>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</si>
  <si>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</si>
  <si>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</si>
  <si>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</si>
  <si>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</si>
  <si>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</si>
  <si>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</si>
  <si>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</si>
  <si>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</si>
  <si>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</si>
  <si>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</si>
  <si>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</si>
  <si>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</si>
  <si>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</si>
  <si>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</si>
  <si>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</si>
  <si>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</si>
  <si>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</si>
  <si>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</si>
  <si>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</si>
  <si>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</si>
  <si>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</si>
  <si>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</si>
  <si>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</si>
  <si>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</si>
  <si>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</si>
  <si>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</si>
  <si>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</si>
  <si>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</si>
  <si>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</si>
  <si>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</si>
  <si>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</si>
  <si>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</si>
  <si>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</si>
  <si>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</si>
  <si>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</si>
  <si>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</si>
  <si>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</si>
  <si>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</si>
  <si>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</si>
  <si>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</si>
  <si>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</si>
  <si>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</si>
  <si>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</si>
  <si>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</si>
  <si>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</si>
  <si>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</si>
  <si>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</si>
  <si>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</si>
  <si>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</si>
  <si>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</si>
  <si>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</si>
  <si>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</si>
  <si>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</si>
  <si>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</si>
  <si>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</si>
  <si>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</si>
  <si>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</si>
  <si>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</si>
  <si>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</si>
  <si>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</si>
  <si>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</si>
  <si>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</si>
  <si>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</si>
  <si>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</si>
  <si>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</si>
  <si>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</si>
  <si>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</si>
  <si>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</si>
  <si>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</si>
  <si>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</si>
  <si>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</si>
  <si>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</si>
  <si>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</si>
  <si>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</si>
  <si>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</si>
  <si>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</si>
  <si>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</si>
  <si>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</si>
  <si>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</si>
  <si>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</si>
  <si>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</si>
  <si>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</si>
  <si>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</si>
  <si>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</si>
  <si>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</si>
  <si>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</si>
  <si>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</si>
  <si>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</si>
  <si>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</si>
  <si>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</si>
  <si>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</si>
  <si>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</si>
  <si>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</si>
  <si>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</si>
  <si>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</si>
  <si>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</si>
  <si>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</si>
  <si>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</si>
  <si>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</si>
  <si>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</si>
  <si>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</si>
  <si>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</si>
  <si>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</si>
  <si>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</si>
  <si>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</si>
  <si>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</si>
  <si>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</si>
  <si>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</si>
  <si>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</si>
  <si>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</si>
  <si>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</si>
  <si>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</si>
  <si>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</si>
  <si>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</si>
  <si>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</si>
  <si>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</si>
  <si>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</si>
  <si>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</si>
  <si>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</si>
  <si>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</si>
  <si>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</si>
  <si>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</si>
  <si>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</si>
  <si>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</si>
  <si>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</si>
  <si>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</si>
  <si>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</si>
  <si>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</si>
  <si>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</si>
  <si>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</si>
  <si>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</si>
  <si>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</si>
  <si>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</si>
  <si>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</si>
  <si>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</si>
  <si>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</si>
  <si>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</si>
  <si>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</si>
  <si>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</si>
  <si>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</si>
  <si>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</si>
  <si>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</si>
  <si>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</si>
  <si>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</si>
  <si>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</si>
  <si>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</si>
  <si>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</si>
  <si>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</si>
  <si>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</si>
  <si>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</si>
  <si>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</si>
  <si>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</si>
  <si>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</si>
  <si>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</si>
  <si>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</si>
  <si>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</si>
  <si>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</si>
  <si>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</si>
  <si>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</si>
  <si>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</si>
  <si>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</si>
  <si>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</si>
  <si>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</si>
  <si>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</si>
  <si>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</si>
  <si>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</si>
  <si>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</si>
  <si>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</si>
  <si>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</si>
  <si>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</si>
  <si>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</si>
  <si>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</si>
  <si>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</si>
  <si>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</si>
  <si>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</si>
  <si>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</si>
  <si>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</si>
  <si>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</si>
  <si>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</si>
  <si>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</si>
  <si>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</si>
  <si>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</si>
  <si>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</si>
  <si>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</si>
  <si>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</si>
  <si>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</si>
  <si>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</si>
  <si>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</si>
  <si>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</si>
  <si>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</si>
  <si>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</si>
  <si>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</si>
  <si>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</si>
  <si>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</si>
  <si>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</si>
  <si>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</si>
  <si>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</si>
  <si>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</si>
  <si>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</si>
  <si>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</si>
  <si>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</si>
  <si>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</si>
  <si>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</si>
  <si>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</si>
  <si>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</si>
  <si>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</si>
  <si>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</si>
  <si>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</si>
  <si>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</si>
  <si>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</si>
  <si>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</si>
  <si>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</si>
  <si>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</si>
  <si>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</si>
  <si>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</si>
  <si>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</si>
  <si>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</si>
  <si>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</si>
  <si>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</si>
  <si>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</si>
  <si>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</si>
  <si>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</si>
  <si>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</si>
  <si>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</si>
  <si>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</si>
  <si>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</si>
  <si>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</si>
  <si>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</si>
  <si>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</si>
  <si>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</si>
  <si>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</si>
  <si>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</si>
  <si>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</si>
  <si>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</si>
  <si>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</si>
  <si>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</si>
  <si>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</si>
  <si>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</si>
  <si>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</si>
  <si>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</si>
  <si>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</si>
  <si>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</si>
  <si>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</si>
  <si>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</si>
  <si>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</si>
  <si>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</si>
  <si>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</si>
  <si>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</si>
  <si>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</si>
  <si>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</si>
  <si>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</si>
  <si>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</si>
  <si>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</si>
  <si>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</si>
  <si>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</si>
  <si>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</si>
  <si>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</si>
  <si>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</si>
  <si>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</si>
  <si>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</si>
  <si>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</si>
  <si>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</si>
  <si>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</si>
  <si>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</si>
  <si>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</si>
  <si>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</si>
  <si>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</si>
  <si>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</si>
  <si>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</si>
  <si>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</si>
  <si>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</si>
  <si>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</si>
  <si>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</si>
  <si>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</si>
  <si>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</si>
  <si>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</si>
  <si>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</si>
  <si>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</si>
  <si>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</si>
  <si>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</si>
  <si>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</si>
  <si>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</si>
  <si>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</si>
  <si>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</si>
  <si>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</si>
  <si>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</si>
  <si>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</si>
  <si>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</si>
  <si>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</si>
  <si>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</si>
  <si>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</si>
  <si>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</si>
  <si>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</si>
  <si>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</si>
  <si>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</si>
  <si>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</si>
  <si>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</si>
  <si>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</si>
  <si>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</si>
  <si>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</si>
  <si>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</si>
  <si>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</si>
  <si>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</si>
  <si>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</si>
  <si>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</si>
  <si>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</si>
  <si>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</si>
  <si>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</si>
  <si>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</si>
  <si>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</si>
  <si>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</si>
  <si>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</si>
  <si>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</si>
  <si>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</si>
  <si>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</si>
  <si>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</si>
  <si>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</si>
  <si>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</si>
  <si>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</si>
  <si>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</si>
  <si>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</si>
  <si>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</si>
  <si>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</si>
  <si>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</si>
  <si>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</si>
  <si>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</si>
  <si>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</si>
  <si>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</si>
  <si>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</si>
  <si>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</si>
  <si>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</si>
  <si>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</si>
  <si>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</si>
  <si>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</si>
  <si>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</si>
  <si>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</si>
  <si>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</si>
  <si>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</si>
  <si>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</si>
  <si>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</si>
  <si>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</si>
  <si>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</si>
  <si>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</si>
  <si>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</si>
  <si>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</si>
  <si>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</si>
  <si>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</si>
  <si>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</si>
  <si>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</si>
  <si>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</si>
  <si>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</si>
  <si>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</si>
  <si>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</si>
  <si>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</si>
  <si>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</si>
  <si>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</si>
  <si>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</si>
  <si>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</si>
  <si>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</si>
  <si>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</si>
  <si>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</si>
  <si>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</si>
  <si>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</si>
  <si>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</si>
  <si>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</si>
  <si>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</si>
  <si>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</si>
  <si>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</si>
  <si>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</si>
  <si>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</si>
  <si>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</si>
  <si>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</si>
  <si>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</si>
  <si>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</si>
  <si>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</si>
  <si>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</si>
  <si>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</si>
  <si>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</si>
  <si>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</si>
  <si>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</si>
  <si>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</si>
  <si>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</si>
  <si>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</si>
  <si>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</si>
  <si>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</si>
  <si>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</si>
  <si>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</si>
  <si>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</si>
  <si>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</si>
  <si>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</si>
  <si>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</si>
  <si>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</si>
  <si>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</si>
  <si>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</si>
  <si>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</si>
  <si>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</si>
  <si>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</si>
  <si>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</si>
  <si>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</si>
  <si>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</si>
  <si>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</si>
  <si>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</si>
  <si>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</si>
  <si>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</si>
  <si>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</si>
  <si>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</si>
  <si>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</si>
  <si>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</si>
  <si>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</si>
  <si>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</si>
  <si>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</si>
  <si>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</si>
  <si>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</si>
  <si>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</si>
  <si>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</si>
  <si>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</si>
  <si>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</si>
  <si>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</si>
  <si>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</si>
  <si>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</si>
  <si>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</si>
  <si>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</si>
  <si>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</si>
  <si>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</si>
  <si>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</si>
  <si>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</si>
  <si>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</si>
  <si>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</si>
  <si>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</si>
  <si>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</si>
  <si>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</si>
  <si>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</si>
  <si>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</si>
  <si>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</si>
  <si>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</si>
  <si>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</si>
  <si>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</si>
  <si>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</si>
  <si>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</si>
  <si>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</si>
  <si>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</si>
  <si>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</si>
  <si>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</si>
  <si>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</si>
  <si>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</si>
  <si>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</si>
  <si>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</si>
  <si>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</si>
  <si>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</si>
  <si>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</si>
  <si>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</si>
  <si>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</si>
  <si>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</si>
  <si>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</si>
  <si>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</si>
  <si>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</si>
  <si>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</si>
  <si>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</si>
  <si>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</si>
  <si>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</si>
  <si>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</si>
  <si>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</si>
  <si>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</si>
  <si>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</si>
  <si>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</si>
  <si>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</si>
  <si>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</si>
  <si>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</si>
  <si>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</si>
  <si>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</si>
  <si>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</si>
  <si>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</si>
  <si>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</si>
  <si>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</si>
  <si>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</si>
  <si>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</si>
  <si>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</si>
  <si>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</si>
  <si>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</si>
  <si>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</si>
  <si>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</si>
  <si>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</si>
  <si>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</si>
  <si>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</si>
  <si>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</si>
  <si>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</si>
  <si>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</si>
  <si>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</si>
  <si>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</si>
  <si>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</si>
  <si>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</si>
  <si>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</si>
  <si>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</si>
  <si>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</si>
  <si>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</si>
  <si>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</si>
  <si>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</si>
  <si>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</si>
  <si>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</si>
  <si>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</si>
  <si>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</si>
  <si>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</si>
  <si>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</si>
  <si>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</si>
  <si>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</si>
  <si>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</si>
  <si>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</si>
  <si>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</si>
  <si>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</si>
  <si>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</si>
  <si>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</si>
  <si>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</si>
  <si>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</si>
  <si>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</si>
  <si>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</si>
  <si>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</si>
  <si>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</si>
  <si>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</si>
  <si>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</si>
  <si>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</si>
  <si>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</si>
  <si>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</si>
  <si>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</si>
  <si>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</si>
  <si>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</si>
  <si>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</si>
  <si>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</si>
  <si>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</si>
  <si>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</si>
  <si>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</si>
  <si>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</si>
  <si>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</si>
  <si>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</si>
  <si>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</si>
  <si>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</si>
  <si>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</si>
  <si>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</si>
  <si>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</si>
  <si>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</si>
  <si>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</si>
  <si>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</si>
  <si>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</si>
  <si>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</si>
  <si>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</si>
  <si>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</si>
  <si>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</si>
  <si>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</si>
  <si>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</si>
  <si>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</si>
  <si>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</si>
  <si>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</si>
  <si>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</si>
  <si>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</si>
  <si>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</si>
  <si>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</si>
  <si>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</si>
  <si>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</si>
  <si>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</si>
  <si>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</si>
  <si>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</si>
  <si>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</si>
  <si>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</si>
  <si>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</si>
  <si>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</si>
  <si>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</si>
  <si>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</si>
  <si>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</si>
  <si>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</si>
  <si>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</si>
  <si>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</si>
  <si>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</si>
  <si>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</si>
  <si>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</si>
  <si>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</si>
  <si>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</si>
  <si>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</si>
  <si>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</si>
  <si>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</si>
  <si>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</si>
  <si>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</si>
  <si>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</si>
  <si>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</si>
  <si>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</si>
  <si>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</si>
  <si>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</si>
  <si>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</si>
  <si>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</si>
  <si>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</si>
  <si>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</si>
  <si>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</si>
  <si>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</si>
  <si>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</si>
  <si>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</si>
  <si>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</si>
  <si>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</si>
  <si>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</si>
  <si>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</si>
  <si>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</si>
  <si>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</si>
  <si>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</si>
  <si>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</si>
  <si>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</si>
  <si>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</si>
  <si>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</si>
  <si>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</si>
  <si>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</si>
  <si>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</si>
  <si>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</si>
  <si>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</si>
  <si>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</si>
  <si>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</si>
  <si>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</si>
  <si>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</si>
  <si>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</si>
  <si>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</si>
  <si>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</si>
  <si>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</si>
  <si>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</si>
  <si>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</si>
  <si>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</si>
  <si>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</si>
  <si>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</si>
  <si>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</si>
  <si>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</si>
  <si>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</si>
  <si>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</si>
  <si>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</si>
  <si>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</si>
  <si>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</si>
  <si>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</si>
  <si>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</si>
  <si>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</si>
  <si>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</si>
  <si>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</si>
  <si>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</si>
  <si>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</si>
  <si>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</si>
  <si>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</si>
  <si>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</si>
  <si>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</si>
  <si>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</si>
  <si>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</si>
  <si>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</si>
  <si>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</si>
  <si>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</si>
  <si>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</si>
  <si>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</si>
  <si>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</si>
  <si>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</si>
  <si>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</si>
  <si>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</si>
  <si>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</si>
  <si>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</si>
  <si>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</si>
  <si>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</si>
  <si>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</si>
  <si>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</si>
  <si>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</si>
  <si>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</si>
  <si>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</si>
  <si>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</si>
  <si>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</si>
  <si>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</si>
  <si>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</si>
  <si>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</si>
  <si>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</si>
  <si>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</si>
  <si>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</si>
  <si>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</si>
  <si>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</si>
  <si>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</si>
  <si>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</si>
  <si>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</si>
  <si>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</si>
  <si>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</si>
  <si>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</si>
  <si>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</si>
  <si>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</si>
  <si>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</si>
  <si>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</si>
  <si>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</si>
  <si>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</si>
  <si>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</si>
  <si>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</si>
  <si>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</si>
  <si>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</si>
  <si>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</si>
  <si>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</si>
  <si>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</si>
  <si>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</si>
  <si>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</si>
  <si>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</si>
  <si>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</si>
  <si>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</si>
  <si>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</si>
  <si>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</si>
  <si>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</si>
  <si>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</si>
  <si>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</si>
  <si>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</si>
  <si>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</si>
  <si>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</si>
  <si>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</si>
  <si>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</si>
  <si>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</si>
  <si>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</si>
  <si>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</si>
  <si>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</si>
  <si>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</si>
  <si>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</si>
  <si>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</si>
  <si>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</si>
  <si>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</si>
  <si>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</si>
  <si>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</si>
  <si>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</si>
  <si>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</si>
  <si>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</si>
  <si>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</si>
  <si>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</si>
  <si>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</si>
  <si>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</si>
  <si>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</si>
  <si>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</si>
  <si>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</si>
  <si>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</si>
  <si>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</si>
  <si>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</si>
  <si>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</si>
  <si>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</si>
  <si>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</si>
  <si>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</si>
  <si>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</si>
  <si>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</si>
  <si>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</si>
  <si>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</si>
  <si>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</si>
  <si>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</si>
  <si>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</si>
  <si>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</si>
  <si>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</si>
  <si>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</si>
  <si>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</si>
  <si>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</si>
  <si>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</si>
  <si>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</si>
  <si>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</si>
  <si>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</si>
  <si>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</si>
  <si>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</si>
  <si>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</si>
  <si>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</si>
  <si>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</si>
  <si>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</si>
  <si>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</si>
  <si>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</si>
  <si>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</si>
  <si>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</si>
  <si>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</si>
  <si>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</si>
  <si>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</si>
  <si>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</si>
  <si>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</si>
  <si>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</si>
  <si>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</si>
  <si>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</si>
  <si>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</si>
  <si>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</si>
  <si>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</si>
  <si>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</si>
  <si>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</si>
  <si>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</si>
  <si>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</si>
  <si>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</si>
  <si>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</si>
  <si>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</si>
  <si>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</si>
  <si>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</si>
  <si>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</si>
  <si>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</si>
  <si>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</si>
  <si>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</si>
  <si>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</si>
  <si>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</si>
  <si>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</si>
  <si>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</si>
  <si>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</si>
  <si>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</si>
  <si>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</si>
  <si>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</si>
  <si>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</si>
  <si>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</si>
  <si>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</si>
  <si>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</si>
  <si>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</si>
  <si>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</si>
  <si>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</si>
  <si>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</si>
  <si>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</si>
  <si>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</si>
  <si>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</si>
  <si>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</si>
  <si>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</si>
  <si>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</si>
  <si>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</si>
  <si>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</si>
  <si>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</si>
  <si>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</si>
  <si>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</si>
  <si>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</si>
  <si>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</si>
  <si>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</si>
  <si>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</si>
  <si>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</si>
  <si>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</si>
  <si>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</si>
  <si>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</si>
  <si>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</si>
  <si>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</si>
  <si>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</si>
  <si>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</si>
  <si>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</si>
  <si>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</si>
  <si>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</si>
  <si>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</si>
  <si>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</si>
  <si>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</si>
  <si>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</si>
  <si>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</si>
  <si>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</si>
  <si>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</si>
  <si>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</si>
  <si>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</si>
  <si>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</si>
  <si>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</si>
  <si>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</si>
  <si>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</si>
  <si>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</si>
  <si>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</si>
  <si>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</si>
  <si>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</si>
  <si>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</si>
  <si>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</si>
  <si>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</si>
  <si>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</si>
  <si>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</si>
  <si>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</si>
  <si>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</si>
  <si>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</si>
  <si>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</si>
  <si>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</si>
  <si>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</si>
  <si>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</si>
  <si>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</si>
  <si>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</si>
  <si>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</si>
  <si>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</si>
  <si>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</si>
  <si>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</si>
  <si>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</si>
  <si>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</si>
  <si>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</si>
  <si>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</si>
  <si>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</si>
  <si>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</si>
  <si>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</si>
  <si>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</si>
  <si>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</si>
  <si>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</si>
  <si>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</si>
  <si>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</si>
  <si>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</si>
  <si>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</si>
  <si>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</si>
  <si>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</si>
  <si>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</si>
  <si>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</si>
  <si>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</si>
  <si>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</si>
  <si>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</si>
  <si>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</si>
  <si>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</si>
  <si>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</si>
  <si>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</si>
  <si>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</si>
  <si>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</si>
  <si>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</si>
  <si>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</si>
  <si>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</si>
  <si>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</si>
  <si>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</si>
  <si>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</si>
  <si>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</si>
  <si>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</si>
  <si>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</si>
  <si>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</si>
  <si>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</si>
  <si>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</si>
  <si>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</si>
  <si>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</si>
  <si>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</si>
  <si>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</si>
  <si>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</si>
  <si>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</si>
  <si>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</si>
  <si>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</si>
  <si>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</si>
  <si>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</si>
  <si>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</si>
  <si>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</si>
  <si>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</si>
  <si>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</si>
  <si>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</si>
  <si>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</si>
  <si>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</si>
  <si>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</si>
  <si>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</si>
  <si>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</si>
  <si>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</si>
  <si>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</si>
  <si>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</si>
  <si>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</si>
  <si>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</si>
  <si>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</si>
  <si>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</si>
  <si>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</si>
  <si>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</si>
  <si>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</si>
  <si>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</si>
  <si>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</si>
  <si>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</si>
  <si>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</si>
  <si>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</si>
  <si>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</si>
  <si>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</si>
  <si>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</si>
  <si>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</si>
  <si>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</si>
  <si>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</si>
  <si>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</si>
  <si>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</si>
  <si>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</si>
  <si>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</si>
  <si>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</si>
  <si>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</si>
  <si>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</si>
  <si>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</si>
  <si>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</si>
  <si>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</si>
  <si>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</si>
  <si>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</si>
  <si>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</si>
  <si>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</si>
  <si>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</si>
  <si>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</si>
  <si>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</si>
  <si>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</si>
  <si>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</si>
  <si>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</si>
  <si>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</si>
  <si>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</si>
  <si>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</si>
  <si>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</si>
  <si>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</si>
  <si>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</si>
  <si>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</si>
  <si>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</si>
  <si>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</si>
  <si>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</si>
  <si>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</si>
  <si>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</si>
  <si>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</si>
  <si>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</si>
  <si>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</si>
  <si>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</si>
  <si>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</si>
  <si>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</si>
  <si>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</si>
  <si>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</si>
  <si>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</si>
  <si>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</si>
  <si>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</si>
  <si>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</si>
  <si>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</si>
  <si>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</si>
  <si>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</si>
  <si>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</si>
  <si>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</si>
  <si>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</si>
  <si>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</si>
  <si>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</si>
  <si>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</si>
  <si>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</si>
  <si>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</si>
  <si>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</si>
  <si>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</si>
  <si>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</si>
  <si>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</si>
  <si>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</si>
  <si>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</si>
  <si>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</si>
  <si>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</si>
  <si>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</si>
  <si>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</si>
  <si>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</si>
  <si>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</si>
  <si>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</si>
  <si>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</si>
  <si>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</si>
  <si>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</si>
  <si>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</si>
  <si>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</si>
  <si>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</si>
  <si>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</si>
  <si>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</si>
  <si>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</si>
  <si>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</si>
  <si>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</si>
  <si>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</si>
  <si>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</si>
  <si>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</si>
  <si>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</si>
  <si>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</si>
  <si>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</si>
  <si>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</si>
  <si>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</si>
  <si>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</si>
  <si>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</si>
  <si>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</si>
  <si>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</si>
  <si>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</si>
  <si>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</si>
  <si>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</si>
  <si>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</si>
  <si>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</si>
  <si>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</si>
  <si>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</si>
  <si>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</si>
  <si>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</si>
  <si>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</si>
  <si>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</si>
  <si>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</si>
  <si>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</si>
  <si>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</si>
  <si>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</si>
  <si>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</si>
  <si>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</si>
  <si>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</si>
  <si>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</si>
  <si>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</si>
  <si>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</si>
  <si>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</si>
  <si>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</si>
  <si>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</si>
  <si>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</si>
  <si>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</si>
  <si>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</si>
  <si>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</si>
  <si>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</si>
  <si>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</si>
  <si>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</si>
  <si>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</si>
  <si>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</si>
  <si>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</si>
  <si>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</si>
  <si>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</si>
  <si>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</si>
  <si>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</si>
  <si>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</si>
  <si>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</si>
  <si>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</si>
  <si>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</si>
  <si>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</si>
  <si>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</si>
  <si>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</si>
  <si>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</si>
  <si>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</si>
  <si>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</si>
  <si>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</si>
  <si>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</si>
  <si>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</si>
  <si>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</si>
  <si>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</si>
  <si>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</si>
  <si>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</si>
  <si>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</si>
  <si>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</si>
  <si>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</si>
  <si>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</si>
  <si>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</si>
  <si>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</si>
  <si>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</si>
  <si>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</si>
  <si>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</si>
  <si>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</si>
  <si>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</si>
  <si>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</si>
  <si>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</si>
  <si>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</si>
  <si>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</si>
  <si>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</si>
  <si>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</si>
  <si>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</si>
  <si>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</si>
  <si>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</si>
  <si>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</si>
  <si>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</si>
  <si>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</si>
  <si>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</si>
  <si>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</si>
  <si>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</si>
  <si>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</si>
  <si>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</si>
  <si>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</si>
  <si>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</si>
  <si>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</si>
  <si>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</si>
  <si>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</si>
  <si>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</si>
  <si>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</si>
  <si>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</si>
  <si>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</si>
  <si>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</si>
  <si>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</si>
  <si>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</si>
  <si>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</si>
  <si>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</si>
  <si>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</si>
  <si>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</si>
  <si>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</si>
  <si>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</si>
  <si>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</si>
  <si>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</si>
  <si>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</si>
  <si>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</si>
  <si>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</si>
  <si>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</si>
  <si>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</si>
  <si>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</si>
  <si>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</si>
  <si>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</si>
  <si>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</si>
  <si>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</si>
  <si>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</si>
  <si>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</si>
  <si>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</si>
  <si>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</si>
  <si>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</si>
  <si>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</si>
  <si>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</si>
  <si>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</si>
  <si>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</si>
  <si>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</si>
  <si>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</si>
  <si>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</si>
  <si>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</si>
  <si>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</si>
  <si>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</si>
  <si>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</si>
  <si>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</si>
  <si>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</si>
  <si>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</si>
  <si>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</si>
  <si>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</si>
  <si>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</si>
  <si>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</si>
  <si>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</si>
  <si>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</si>
  <si>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</si>
  <si>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</si>
  <si>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</si>
  <si>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</si>
  <si>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</si>
  <si>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</si>
  <si>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</si>
  <si>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</si>
  <si>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</si>
  <si>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</si>
  <si>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</si>
  <si>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</si>
  <si>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</si>
  <si>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</si>
  <si>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</si>
  <si>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</si>
  <si>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</si>
  <si>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</si>
  <si>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</si>
  <si>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</si>
  <si>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</si>
  <si>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</si>
  <si>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</si>
  <si>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</si>
  <si>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</si>
  <si>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</si>
  <si>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</si>
  <si>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</si>
  <si>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</si>
  <si>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</si>
  <si>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</si>
  <si>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</si>
  <si>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</si>
  <si>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</si>
  <si>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</si>
  <si>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</si>
  <si>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</si>
  <si>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</si>
  <si>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</si>
  <si>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</si>
  <si>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</si>
  <si>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</si>
  <si>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</si>
  <si>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</si>
  <si>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</si>
  <si>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</si>
  <si>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</si>
  <si>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</si>
  <si>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</si>
  <si>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</si>
  <si>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</si>
  <si>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</si>
  <si>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</si>
  <si>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</si>
  <si>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</si>
  <si>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</si>
  <si>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</si>
  <si>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</si>
  <si>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</si>
  <si>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</si>
  <si>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</si>
  <si>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</si>
  <si>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</si>
  <si>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</si>
  <si>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</si>
  <si>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</si>
  <si>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</si>
  <si>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</si>
  <si>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</si>
  <si>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</si>
  <si>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</si>
  <si>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</si>
  <si>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</si>
  <si>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</si>
  <si>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</si>
  <si>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</si>
  <si>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</si>
  <si>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</si>
  <si>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</si>
  <si>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</si>
  <si>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</si>
  <si>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</si>
  <si>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</si>
  <si>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</si>
  <si>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</si>
  <si>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</si>
  <si>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</si>
  <si>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</si>
  <si>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</si>
  <si>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</si>
  <si>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</si>
  <si>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</si>
  <si>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</si>
  <si>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</si>
  <si>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</si>
  <si>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</si>
  <si>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</si>
  <si>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</si>
  <si>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</si>
  <si>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</si>
  <si>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</si>
  <si>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</si>
  <si>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</si>
  <si>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</si>
  <si>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</si>
  <si>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</si>
  <si>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</si>
  <si>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</si>
  <si>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</si>
  <si>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</si>
  <si>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</si>
  <si>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</si>
  <si>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</si>
  <si>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</si>
  <si>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</si>
  <si>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</si>
  <si>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</si>
  <si>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</si>
  <si>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</si>
  <si>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</si>
  <si>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</si>
  <si>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</si>
  <si>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</si>
  <si>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</si>
  <si>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</si>
  <si>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</si>
  <si>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</si>
  <si>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</si>
  <si>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</si>
  <si>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</si>
  <si>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</si>
  <si>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</si>
  <si>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</si>
  <si>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</si>
  <si>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</si>
  <si>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</si>
  <si>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</si>
  <si>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</si>
  <si>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</si>
  <si>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</si>
  <si>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</si>
  <si>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</si>
  <si>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</si>
  <si>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</si>
  <si>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</si>
  <si>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</si>
  <si>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</si>
  <si>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</si>
  <si>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</si>
  <si>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</si>
  <si>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</si>
  <si>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</si>
  <si>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</si>
  <si>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</si>
  <si>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</si>
  <si>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</si>
  <si>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</si>
  <si>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</si>
  <si>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</si>
  <si>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</si>
  <si>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</si>
  <si>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</si>
  <si>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</si>
  <si>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</si>
  <si>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</si>
  <si>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</si>
  <si>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</si>
  <si>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</si>
  <si>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</si>
  <si>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</si>
  <si>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</si>
  <si>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</si>
  <si>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</si>
  <si>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</si>
  <si>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</si>
  <si>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</si>
  <si>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</si>
  <si>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</si>
  <si>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</si>
  <si>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</si>
  <si>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</si>
  <si>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</si>
  <si>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</si>
  <si>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</si>
  <si>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</si>
  <si>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</si>
  <si>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</si>
  <si>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</si>
  <si>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</si>
  <si>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</si>
  <si>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</si>
  <si>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</si>
  <si>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</si>
  <si>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</si>
  <si>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</si>
  <si>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</si>
  <si>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</si>
  <si>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</si>
  <si>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</si>
  <si>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</si>
  <si>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</si>
  <si>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</si>
  <si>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</si>
  <si>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</si>
  <si>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</si>
  <si>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</si>
  <si>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</si>
  <si>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</si>
  <si>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</si>
  <si>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</si>
  <si>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</si>
  <si>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</si>
  <si>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</si>
  <si>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</si>
  <si>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</si>
  <si>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</si>
  <si>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</si>
  <si>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</si>
  <si>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</si>
  <si>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</si>
  <si>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</si>
  <si>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</si>
  <si>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</si>
  <si>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</si>
  <si>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</si>
  <si>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</si>
  <si>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</si>
  <si>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</si>
  <si>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</si>
  <si>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</si>
  <si>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</si>
  <si>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</si>
  <si>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</si>
  <si>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</si>
  <si>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</si>
  <si>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</si>
  <si>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</si>
  <si>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</si>
  <si>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</si>
  <si>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</si>
  <si>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</si>
  <si>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</si>
  <si>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</si>
  <si>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</si>
  <si>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</si>
  <si>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</si>
  <si>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</si>
  <si>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</si>
  <si>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</si>
  <si>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</si>
  <si>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</si>
  <si>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</si>
  <si>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</si>
  <si>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</si>
  <si>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</si>
  <si>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</si>
  <si>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</si>
  <si>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</si>
  <si>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</si>
  <si>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</si>
  <si>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</si>
  <si>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</si>
  <si>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</si>
  <si>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</si>
  <si>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</si>
  <si>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</si>
  <si>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</si>
  <si>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</si>
  <si>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</si>
  <si>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</si>
  <si>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</si>
  <si>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</si>
  <si>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</si>
  <si>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</si>
  <si>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</si>
  <si>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</si>
  <si>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</si>
  <si>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</si>
  <si>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</si>
  <si>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</si>
  <si>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</si>
  <si>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</si>
  <si>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</si>
  <si>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</si>
  <si>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</si>
  <si>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</si>
  <si>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</si>
  <si>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</si>
  <si>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</si>
  <si>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</si>
  <si>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</si>
  <si>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</si>
  <si>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</si>
  <si>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</si>
  <si>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</si>
  <si>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</si>
  <si>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</si>
  <si>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</si>
  <si>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</si>
  <si>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</si>
  <si>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</si>
  <si>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</si>
  <si>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</si>
  <si>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</si>
  <si>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</si>
  <si>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</si>
  <si>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</si>
  <si>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</si>
  <si>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</si>
  <si>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</si>
  <si>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</si>
  <si>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</si>
  <si>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</si>
  <si>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</si>
  <si>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</si>
  <si>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</si>
  <si>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</si>
  <si>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</si>
  <si>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</si>
  <si>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</si>
  <si>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</si>
  <si>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</si>
  <si>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</si>
  <si>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</si>
  <si>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</si>
  <si>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</si>
  <si>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</si>
  <si>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</si>
  <si>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</si>
  <si>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</si>
  <si>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</si>
  <si>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</si>
  <si>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</si>
  <si>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</si>
  <si>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</si>
  <si>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</si>
  <si>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</si>
  <si>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</si>
  <si>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</si>
  <si>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</si>
  <si>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</si>
  <si>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</si>
  <si>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</si>
  <si>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</si>
  <si>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</si>
  <si>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</si>
  <si>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</si>
  <si>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</si>
  <si>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</si>
  <si>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</si>
  <si>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</si>
  <si>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</si>
  <si>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</si>
  <si>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</si>
  <si>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</si>
  <si>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</si>
  <si>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</si>
  <si>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</si>
  <si>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</si>
  <si>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</si>
  <si>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</si>
  <si>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</si>
  <si>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</si>
  <si>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</si>
  <si>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</si>
  <si>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</si>
  <si>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</si>
  <si>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</si>
  <si>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</si>
  <si>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</si>
  <si>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</si>
  <si>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</si>
  <si>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</si>
  <si>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</si>
  <si>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</si>
  <si>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</si>
  <si>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</si>
  <si>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</si>
  <si>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</si>
  <si>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</si>
  <si>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</si>
  <si>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</si>
  <si>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</si>
  <si>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</si>
  <si>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</si>
  <si>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</si>
  <si>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</si>
  <si>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</si>
  <si>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</si>
  <si>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</si>
  <si>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</si>
  <si>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</si>
  <si>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</si>
  <si>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</si>
  <si>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</si>
  <si>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</si>
  <si>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</si>
  <si>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</si>
  <si>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</si>
  <si>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</si>
  <si>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</si>
  <si>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</si>
  <si>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</si>
  <si>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</si>
  <si>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</si>
  <si>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</si>
  <si>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</si>
  <si>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</si>
  <si>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</si>
  <si>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</si>
  <si>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</si>
  <si>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</si>
  <si>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</si>
  <si>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</si>
  <si>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</si>
  <si>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</si>
  <si>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</si>
  <si>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</si>
  <si>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</si>
  <si>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</si>
  <si>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</si>
  <si>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</si>
  <si>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</si>
  <si>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</si>
  <si>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</si>
  <si>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</si>
  <si>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</si>
  <si>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</si>
  <si>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</si>
  <si>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</si>
  <si>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</si>
  <si>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</si>
  <si>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</si>
  <si>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</si>
  <si>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</si>
  <si>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</si>
  <si>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</si>
  <si>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</si>
  <si>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</si>
  <si>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</si>
  <si>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</si>
  <si>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</si>
  <si>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</si>
  <si>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</si>
  <si>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</si>
  <si>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</si>
  <si>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</si>
  <si>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</si>
  <si>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</si>
  <si>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</si>
  <si>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</si>
  <si>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</si>
  <si>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</si>
  <si>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</si>
  <si>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</si>
  <si>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</si>
  <si>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</si>
  <si>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</si>
  <si>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</si>
  <si>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</si>
  <si>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</si>
  <si>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</si>
  <si>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</si>
  <si>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</si>
  <si>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</si>
  <si>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</si>
  <si>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</si>
  <si>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</si>
  <si>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</si>
  <si>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</si>
  <si>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</si>
  <si>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</si>
  <si>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</si>
  <si>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</si>
  <si>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</si>
  <si>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</si>
  <si>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</si>
  <si>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</si>
  <si>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</si>
  <si>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</si>
  <si>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</si>
  <si>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</si>
  <si>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</si>
  <si>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</si>
  <si>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</si>
  <si>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</si>
  <si>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</si>
  <si>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</si>
  <si>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</si>
  <si>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</si>
  <si>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</si>
  <si>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</si>
  <si>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</si>
  <si>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</si>
  <si>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</si>
  <si>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</si>
  <si>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</si>
  <si>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</si>
  <si>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</si>
  <si>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</si>
  <si>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</si>
  <si>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</si>
  <si>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</si>
  <si>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</si>
  <si>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</si>
  <si>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</si>
  <si>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</si>
  <si>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</si>
  <si>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</si>
  <si>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</si>
  <si>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</si>
  <si>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</si>
  <si>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</si>
  <si>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</si>
  <si>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</si>
  <si>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</si>
  <si>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</si>
  <si>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</si>
  <si>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</si>
  <si>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</si>
  <si>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</si>
  <si>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</si>
  <si>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</si>
  <si>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</si>
  <si>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</si>
  <si>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</si>
  <si>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</si>
  <si>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</si>
  <si>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</si>
  <si>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</si>
  <si>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</si>
  <si>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</si>
  <si>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</si>
  <si>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</si>
  <si>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</si>
  <si>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</si>
  <si>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</si>
  <si>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</si>
  <si>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</si>
  <si>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</si>
  <si>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</si>
  <si>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</si>
  <si>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</si>
  <si>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</si>
  <si>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</si>
  <si>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</si>
  <si>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</si>
  <si>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</si>
  <si>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</si>
  <si>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</si>
  <si>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</si>
  <si>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</si>
  <si>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</si>
  <si>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</si>
  <si>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</si>
  <si>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</si>
  <si>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</si>
  <si>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</si>
  <si>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</si>
  <si>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</si>
  <si>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</si>
  <si>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</si>
  <si>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</si>
  <si>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</si>
  <si>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</si>
  <si>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</si>
  <si>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</si>
  <si>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</si>
  <si>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</si>
  <si>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</si>
  <si>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</si>
  <si>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</si>
  <si>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</si>
  <si>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</si>
  <si>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</si>
  <si>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</si>
  <si>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</si>
  <si>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</si>
  <si>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</si>
  <si>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</si>
  <si>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</si>
  <si>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</si>
  <si>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</si>
  <si>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</si>
  <si>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</si>
  <si>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</si>
  <si>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</si>
  <si>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</si>
  <si>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</si>
  <si>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</si>
  <si>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</si>
  <si>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</si>
  <si>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</si>
  <si>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</si>
  <si>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</si>
  <si>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</si>
  <si>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</si>
  <si>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</si>
  <si>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</si>
  <si>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</si>
  <si>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</si>
  <si>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</si>
  <si>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</si>
  <si>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</si>
  <si>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</si>
  <si>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</si>
  <si>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</si>
  <si>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</si>
  <si>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</si>
  <si>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</si>
  <si>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</si>
  <si>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</si>
  <si>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</si>
  <si>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</si>
  <si>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</si>
  <si>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</si>
  <si>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</si>
  <si>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</si>
  <si>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</si>
  <si>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</si>
  <si>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</si>
  <si>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</si>
  <si>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</si>
  <si>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</si>
  <si>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</si>
  <si>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</si>
  <si>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</si>
  <si>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</si>
  <si>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</si>
  <si>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</si>
  <si>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</si>
  <si>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</si>
  <si>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</si>
  <si>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</si>
  <si>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</si>
  <si>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</si>
  <si>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</si>
  <si>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</si>
  <si>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</si>
  <si>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</si>
  <si>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</si>
  <si>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</si>
  <si>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</si>
  <si>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</si>
  <si>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</si>
  <si>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</si>
  <si>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</si>
  <si>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</si>
  <si>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</si>
  <si>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</si>
  <si>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</si>
  <si>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</si>
  <si>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</si>
  <si>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</si>
  <si>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</si>
  <si>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</si>
  <si>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</si>
  <si>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</si>
  <si>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</si>
  <si>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</si>
  <si>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</si>
  <si>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</si>
  <si>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</si>
  <si>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</si>
  <si>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</si>
  <si>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</si>
  <si>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</si>
  <si>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</si>
  <si>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</si>
  <si>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</si>
  <si>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</si>
  <si>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</si>
  <si>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</si>
  <si>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</si>
  <si>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</si>
  <si>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</si>
  <si>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</si>
  <si>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</si>
  <si>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</si>
  <si>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</si>
  <si>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</si>
  <si>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</si>
  <si>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</si>
  <si>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</si>
  <si>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</si>
  <si>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</si>
  <si>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</si>
  <si>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</si>
  <si>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</si>
  <si>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</si>
  <si>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</si>
  <si>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</si>
  <si>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</si>
  <si>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</si>
  <si>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</si>
  <si>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</si>
  <si>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</si>
  <si>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</si>
  <si>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</si>
  <si>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</si>
  <si>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</si>
  <si>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</si>
  <si>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</si>
  <si>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</si>
  <si>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</si>
  <si>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</si>
  <si>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</si>
  <si>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</si>
  <si>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</si>
  <si>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</si>
  <si>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</si>
  <si>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</si>
  <si>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</si>
  <si>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</si>
  <si>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</si>
  <si>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</si>
  <si>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</si>
  <si>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</si>
  <si>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</si>
  <si>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</si>
  <si>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</si>
  <si>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</si>
  <si>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</si>
  <si>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</si>
  <si>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</si>
  <si>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</si>
  <si>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</si>
  <si>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</si>
  <si>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</si>
  <si>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</si>
  <si>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</si>
  <si>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</si>
  <si>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</si>
  <si>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</si>
  <si>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</si>
  <si>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</si>
  <si>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</si>
  <si>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</si>
  <si>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</si>
  <si>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</si>
  <si>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</si>
  <si>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</si>
  <si>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</si>
  <si>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</si>
  <si>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</si>
  <si>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</si>
  <si>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</si>
  <si>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</si>
  <si>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</si>
  <si>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</si>
  <si>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</si>
  <si>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</si>
  <si>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</si>
  <si>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</si>
  <si>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</si>
  <si>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</si>
  <si>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</si>
  <si>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</si>
  <si>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</si>
  <si>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</si>
  <si>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</si>
  <si>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</si>
  <si>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</si>
  <si>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</si>
  <si>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</si>
  <si>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</si>
  <si>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</si>
  <si>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</si>
  <si>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</si>
  <si>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</si>
  <si>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</si>
  <si>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</si>
  <si>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</si>
  <si>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</si>
  <si>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</si>
  <si>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</si>
  <si>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</si>
  <si>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</si>
  <si>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</si>
  <si>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</si>
  <si>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</si>
  <si>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</si>
  <si>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</si>
  <si>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</si>
  <si>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</si>
  <si>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</si>
  <si>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</si>
  <si>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</si>
  <si>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</si>
  <si>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</si>
  <si>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</si>
  <si>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</si>
  <si>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</si>
  <si>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</si>
  <si>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</si>
  <si>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</si>
  <si>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</si>
  <si>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</si>
  <si>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</si>
  <si>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</si>
  <si>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</si>
  <si>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</si>
  <si>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</si>
  <si>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</si>
  <si>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</si>
  <si>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</si>
  <si>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</si>
  <si>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</si>
  <si>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</si>
  <si>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</si>
  <si>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</si>
  <si>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</si>
  <si>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</si>
  <si>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</si>
  <si>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</si>
  <si>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</si>
  <si>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</si>
  <si>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</si>
  <si>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</si>
  <si>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</si>
  <si>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</si>
  <si>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</si>
  <si>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</si>
  <si>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</si>
  <si>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</si>
  <si>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</si>
  <si>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</si>
  <si>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</si>
  <si>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</si>
  <si>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</si>
  <si>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</si>
  <si>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</si>
  <si>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</si>
  <si>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</si>
  <si>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</si>
  <si>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</si>
  <si>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</si>
  <si>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</si>
  <si>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</si>
  <si>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</si>
  <si>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</si>
  <si>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</si>
  <si>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</si>
  <si>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</si>
  <si>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</si>
  <si>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</si>
  <si>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</si>
  <si>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</si>
  <si>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</si>
  <si>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</si>
  <si>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</si>
  <si>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</si>
  <si>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</si>
  <si>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</si>
  <si>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</si>
  <si>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</si>
  <si>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</si>
  <si>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</si>
  <si>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</si>
  <si>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</si>
  <si>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</si>
  <si>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</si>
  <si>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</si>
  <si>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</si>
  <si>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</si>
  <si>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</si>
  <si>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</si>
  <si>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</si>
  <si>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</si>
  <si>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</si>
  <si>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</si>
  <si>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</si>
  <si>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</si>
  <si>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</si>
  <si>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</si>
  <si>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</si>
  <si>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</si>
  <si>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</si>
  <si>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</si>
  <si>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</si>
  <si>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</si>
  <si>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</si>
  <si>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</si>
  <si>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</si>
  <si>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</si>
  <si>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</si>
  <si>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</si>
  <si>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</si>
  <si>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</si>
  <si>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</si>
  <si>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</si>
  <si>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</si>
  <si>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</si>
  <si>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</si>
  <si>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</si>
  <si>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</si>
  <si>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</si>
  <si>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</si>
  <si>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</si>
  <si>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</si>
  <si>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</si>
  <si>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</si>
  <si>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</si>
  <si>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</si>
  <si>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</si>
  <si>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</si>
  <si>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</si>
  <si>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</si>
  <si>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</si>
  <si>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</si>
  <si>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</si>
  <si>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</si>
  <si>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</si>
  <si>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</si>
  <si>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</si>
  <si>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</si>
  <si>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</si>
  <si>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</si>
  <si>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</si>
  <si>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</si>
  <si>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</si>
  <si>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</si>
  <si>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</si>
  <si>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</si>
  <si>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</si>
  <si>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</si>
  <si>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</si>
  <si>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</si>
  <si>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</si>
  <si>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</si>
  <si>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</si>
  <si>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</si>
  <si>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</si>
  <si>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</si>
  <si>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</si>
  <si>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</si>
  <si>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</si>
  <si>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</si>
  <si>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</si>
  <si>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</si>
  <si>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</si>
  <si>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</si>
  <si>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</si>
  <si>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</si>
  <si>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</si>
  <si>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</si>
  <si>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</si>
  <si>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</si>
  <si>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</si>
  <si>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</si>
  <si>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</si>
  <si>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</si>
  <si>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</si>
  <si>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</si>
  <si>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</si>
  <si>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</si>
  <si>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</si>
  <si>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</si>
  <si>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</si>
  <si>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</si>
  <si>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</si>
  <si>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</si>
  <si>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</si>
  <si>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</si>
  <si>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</si>
  <si>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</si>
  <si>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</si>
  <si>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</si>
  <si>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</si>
  <si>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</si>
  <si>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</si>
  <si>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</si>
  <si>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</si>
  <si>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</si>
  <si>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</si>
  <si>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</si>
  <si>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</si>
  <si>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</si>
  <si>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</si>
  <si>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</si>
  <si>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</si>
  <si>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</si>
  <si>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</si>
  <si>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</si>
  <si>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</si>
  <si>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</si>
  <si>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</si>
  <si>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</si>
  <si>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</si>
  <si>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</si>
  <si>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</si>
  <si>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</si>
  <si>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</si>
  <si>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</si>
  <si>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</si>
  <si>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</si>
  <si>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</si>
  <si>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</si>
  <si>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</si>
  <si>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</si>
  <si>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</si>
  <si>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</si>
  <si>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</si>
  <si>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</si>
  <si>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</si>
  <si>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</si>
  <si>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</si>
  <si>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</si>
  <si>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</si>
  <si>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</si>
  <si>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</si>
  <si>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</si>
  <si>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</si>
  <si>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</si>
  <si>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</si>
  <si>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</si>
  <si>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</si>
  <si>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</si>
  <si>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</si>
  <si>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</si>
  <si>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</si>
  <si>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</si>
  <si>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</si>
  <si>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</si>
  <si>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</si>
  <si>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</si>
  <si>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</si>
  <si>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</si>
  <si>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</si>
  <si>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</si>
  <si>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</si>
  <si>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</si>
  <si>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</si>
  <si>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</si>
  <si>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</si>
  <si>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</si>
  <si>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</si>
  <si>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</si>
  <si>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</si>
  <si>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</si>
  <si>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</si>
  <si>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</si>
  <si>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</si>
  <si>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</si>
  <si>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</si>
  <si>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</si>
  <si>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</si>
  <si>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</si>
  <si>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</si>
  <si>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</si>
  <si>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</si>
  <si>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</si>
  <si>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</si>
  <si>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</si>
  <si>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</si>
  <si>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</si>
  <si>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</si>
  <si>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</si>
  <si>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</si>
  <si>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</si>
  <si>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</si>
  <si>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</si>
  <si>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</si>
  <si>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</si>
  <si>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</si>
  <si>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</si>
  <si>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</si>
  <si>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</si>
  <si>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</si>
  <si>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</si>
  <si>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</si>
  <si>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</si>
  <si>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</si>
  <si>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</si>
  <si>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</si>
  <si>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</si>
  <si>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</si>
  <si>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</si>
  <si>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</si>
  <si>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</si>
  <si>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</si>
  <si>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</si>
  <si>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</si>
  <si>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</si>
  <si>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</si>
  <si>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</si>
  <si>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</si>
  <si>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</si>
  <si>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</si>
  <si>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</si>
  <si>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</si>
  <si>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</si>
  <si>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</si>
  <si>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</si>
  <si>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</si>
  <si>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</si>
  <si>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</si>
  <si>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</si>
  <si>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</si>
  <si>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</si>
  <si>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</si>
  <si>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</si>
  <si>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</si>
  <si>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</si>
  <si>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</si>
  <si>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</si>
  <si>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</si>
  <si>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</si>
  <si>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</si>
  <si>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</si>
  <si>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</si>
  <si>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</si>
  <si>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</si>
  <si>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</si>
  <si>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</si>
  <si>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</si>
  <si>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</si>
  <si>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</si>
  <si>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</si>
  <si>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</si>
  <si>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</si>
  <si>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</si>
  <si>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</si>
  <si>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</si>
  <si>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</si>
  <si>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</si>
  <si>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</si>
  <si>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</si>
  <si>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</si>
  <si>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</si>
  <si>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</si>
  <si>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</si>
  <si>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</si>
  <si>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</si>
  <si>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</si>
  <si>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</si>
  <si>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</si>
  <si>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</si>
  <si>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</si>
  <si>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</si>
  <si>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</si>
  <si>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</si>
  <si>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</si>
  <si>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</si>
  <si>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</si>
  <si>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</si>
  <si>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</si>
  <si>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</si>
  <si>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</si>
  <si>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</si>
  <si>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</si>
  <si>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</si>
  <si>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</si>
  <si>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</si>
  <si>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</si>
  <si>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</si>
  <si>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</si>
  <si>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</si>
  <si>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</si>
  <si>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</si>
  <si>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</si>
  <si>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</si>
  <si>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</si>
  <si>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</si>
  <si>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</si>
  <si>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</si>
  <si>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</si>
  <si>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</si>
  <si>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</si>
  <si>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</si>
  <si>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</si>
  <si>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</si>
  <si>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</si>
  <si>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</si>
  <si>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</si>
  <si>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</si>
  <si>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</si>
  <si>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</si>
  <si>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</si>
  <si>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</si>
  <si>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</si>
  <si>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</si>
  <si>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</si>
  <si>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</si>
  <si>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</si>
  <si>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</si>
  <si>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</si>
  <si>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</si>
  <si>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</si>
  <si>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</si>
  <si>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</si>
  <si>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</si>
  <si>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</si>
  <si>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</si>
  <si>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</si>
  <si>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</si>
  <si>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</si>
  <si>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</si>
  <si>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</si>
  <si>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</si>
  <si>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</si>
  <si>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</si>
  <si>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</si>
  <si>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</si>
  <si>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</si>
  <si>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</si>
  <si>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</si>
  <si>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</si>
  <si>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</si>
  <si>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</si>
  <si>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</si>
  <si>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</si>
  <si>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</si>
  <si>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</si>
  <si>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</si>
  <si>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</si>
  <si>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</si>
  <si>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</si>
  <si>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</si>
  <si>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</si>
  <si>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</si>
  <si>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</si>
  <si>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</si>
  <si>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</si>
  <si>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</si>
  <si>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</si>
  <si>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</si>
  <si>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</si>
  <si>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</si>
  <si>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</si>
  <si>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</si>
  <si>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</si>
  <si>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</si>
  <si>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</si>
  <si>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</si>
  <si>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</si>
  <si>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</si>
  <si>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</si>
  <si>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</si>
  <si>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</si>
  <si>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</si>
  <si>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</si>
  <si>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</si>
  <si>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</si>
  <si>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</si>
  <si>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</si>
  <si>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</si>
  <si>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</si>
  <si>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</si>
  <si>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</si>
  <si>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</si>
  <si>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</si>
  <si>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</si>
  <si>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</si>
  <si>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</si>
  <si>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</si>
  <si>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</si>
  <si>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</si>
  <si>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</si>
  <si>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</si>
  <si>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</si>
  <si>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</si>
  <si>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</si>
  <si>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</si>
  <si>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</si>
  <si>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</si>
  <si>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</si>
  <si>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</si>
  <si>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</si>
  <si>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</si>
  <si>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</si>
  <si>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</si>
  <si>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</si>
  <si>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</si>
  <si>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</si>
  <si>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</si>
  <si>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</si>
  <si>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</si>
  <si>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</si>
  <si>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</si>
  <si>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</si>
  <si>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</si>
  <si>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</si>
  <si>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</si>
  <si>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</si>
  <si>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</si>
  <si>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</si>
  <si>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</si>
  <si>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</si>
  <si>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</si>
  <si>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</si>
  <si>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</si>
  <si>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</si>
  <si>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</si>
  <si>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</si>
  <si>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</si>
  <si>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</si>
  <si>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</si>
  <si>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</si>
  <si>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</si>
  <si>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</si>
  <si>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</si>
  <si>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</si>
  <si>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</si>
  <si>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</si>
  <si>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</si>
  <si>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</si>
  <si>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</si>
  <si>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</si>
  <si>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</si>
  <si>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</si>
  <si>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</si>
  <si>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</si>
  <si>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</si>
  <si>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</si>
  <si>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</si>
  <si>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</si>
  <si>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</si>
  <si>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</si>
  <si>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</si>
  <si>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</si>
  <si>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</si>
  <si>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</si>
  <si>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</si>
  <si>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</si>
  <si>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</si>
  <si>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</si>
  <si>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</si>
  <si>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</si>
  <si>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</si>
  <si>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</si>
  <si>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</si>
  <si>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</si>
  <si>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</si>
  <si>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</si>
  <si>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</si>
  <si>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</si>
  <si>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</si>
  <si>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</si>
  <si>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</si>
  <si>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</si>
  <si>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</si>
  <si>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</si>
  <si>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</si>
  <si>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</si>
  <si>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</si>
  <si>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</si>
  <si>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</si>
  <si>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</si>
  <si>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</si>
  <si>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</si>
  <si>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</si>
  <si>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</si>
  <si>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</si>
  <si>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</si>
  <si>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</si>
  <si>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</si>
  <si>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</si>
  <si>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</si>
  <si>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</si>
  <si>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</si>
  <si>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</si>
  <si>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</si>
  <si>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</si>
  <si>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</si>
  <si>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</si>
  <si>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</si>
  <si>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</si>
  <si>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</si>
  <si>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</si>
  <si>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</si>
  <si>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</si>
  <si>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</si>
  <si>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</si>
  <si>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</si>
  <si>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</si>
  <si>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</si>
  <si>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</si>
  <si>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</si>
  <si>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</si>
  <si>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</si>
  <si>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</si>
  <si>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</si>
  <si>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</si>
  <si>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</si>
  <si>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</si>
  <si>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</si>
  <si>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</si>
  <si>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</si>
  <si>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</si>
  <si>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</si>
  <si>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</si>
  <si>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</si>
  <si>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</si>
  <si>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</si>
  <si>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</si>
  <si>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</si>
  <si>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</si>
  <si>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</si>
  <si>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</si>
  <si>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</si>
  <si>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</si>
  <si>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</si>
  <si>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</si>
  <si>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</si>
  <si>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</si>
  <si>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</si>
  <si>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</si>
  <si>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</si>
  <si>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</si>
  <si>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</si>
  <si>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</si>
  <si>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</si>
  <si>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</si>
  <si>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</si>
  <si>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</si>
  <si>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</si>
  <si>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</si>
  <si>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</si>
  <si>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</si>
  <si>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</si>
  <si>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</si>
  <si>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</si>
  <si>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</si>
  <si>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</si>
  <si>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</si>
  <si>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</si>
  <si>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</si>
  <si>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</si>
  <si>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</si>
  <si>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</si>
  <si>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</si>
  <si>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</si>
  <si>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</si>
  <si>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</si>
  <si>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</si>
  <si>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</si>
  <si>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</si>
  <si>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</si>
  <si>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</si>
  <si>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</si>
  <si>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</si>
  <si>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</si>
  <si>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</si>
  <si>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</si>
  <si>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</si>
  <si>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</si>
  <si>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</si>
  <si>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</si>
  <si>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</si>
  <si>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</si>
  <si>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</si>
  <si>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</si>
  <si>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</si>
  <si>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</si>
  <si>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</si>
  <si>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</si>
  <si>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</si>
  <si>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</si>
  <si>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</si>
  <si>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</si>
  <si>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</si>
  <si>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</si>
  <si>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</si>
  <si>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</si>
  <si>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</si>
  <si>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</si>
  <si>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</si>
  <si>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</si>
  <si>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</si>
  <si>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</si>
  <si>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</si>
  <si>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</si>
  <si>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</si>
  <si>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</si>
  <si>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</si>
  <si>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</si>
  <si>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</si>
  <si>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</si>
  <si>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</si>
  <si>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</si>
  <si>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</si>
  <si>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</si>
  <si>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</si>
  <si>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</si>
  <si>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</si>
  <si>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</si>
  <si>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</si>
  <si>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</si>
  <si>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</si>
  <si>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</si>
  <si>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</si>
  <si>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</si>
  <si>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</si>
  <si>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</si>
  <si>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</si>
  <si>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</si>
  <si>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</si>
  <si>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</si>
  <si>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</si>
  <si>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</si>
  <si>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</si>
  <si>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</si>
  <si>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</si>
  <si>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</si>
  <si>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</si>
  <si>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</si>
  <si>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</si>
  <si>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</si>
  <si>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</si>
  <si>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</si>
  <si>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</si>
  <si>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</si>
  <si>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</si>
  <si>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</si>
  <si>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</si>
  <si>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</si>
  <si>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</si>
  <si>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</si>
  <si>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</si>
  <si>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</si>
  <si>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</si>
  <si>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</si>
  <si>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</si>
  <si>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</si>
  <si>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</si>
  <si>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</si>
  <si>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</si>
  <si>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</si>
  <si>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</si>
  <si>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</si>
  <si>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</si>
  <si>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</si>
  <si>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</si>
  <si>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</si>
  <si>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</si>
  <si>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</si>
  <si>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</si>
  <si>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</si>
  <si>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</si>
  <si>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</si>
  <si>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</si>
  <si>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</si>
  <si>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</si>
  <si>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</si>
  <si>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</si>
  <si>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</si>
  <si>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</si>
  <si>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</si>
  <si>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</si>
  <si>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</si>
  <si>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</si>
  <si>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</si>
  <si>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</si>
  <si>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</si>
  <si>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</si>
  <si>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</si>
  <si>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</si>
  <si>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</si>
  <si>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</si>
  <si>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</si>
  <si>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</si>
  <si>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</si>
  <si>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</si>
  <si>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</si>
  <si>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</si>
  <si>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</si>
  <si>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</si>
  <si>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</si>
  <si>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</si>
  <si>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</si>
  <si>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</si>
  <si>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</si>
  <si>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</si>
  <si>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</si>
  <si>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</si>
  <si>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</si>
  <si>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</si>
  <si>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</si>
  <si>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</si>
  <si>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</si>
  <si>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</si>
  <si>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</si>
  <si>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</si>
  <si>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</si>
  <si>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</si>
  <si>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</si>
  <si>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</si>
  <si>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</si>
  <si>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</si>
  <si>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</si>
  <si>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</si>
  <si>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</si>
  <si>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</si>
  <si>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</si>
  <si>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</si>
  <si>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</si>
  <si>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</si>
  <si>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</si>
  <si>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</si>
  <si>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</si>
  <si>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</si>
  <si>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</si>
  <si>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</si>
  <si>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</si>
  <si>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</si>
  <si>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</si>
  <si>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</si>
  <si>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</si>
  <si>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</si>
  <si>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</si>
  <si>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</si>
  <si>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</si>
  <si>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</si>
  <si>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</si>
  <si>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</si>
  <si>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</si>
  <si>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</si>
  <si>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</si>
  <si>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</si>
  <si>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</si>
  <si>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</si>
  <si>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</si>
  <si>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</si>
  <si>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</si>
  <si>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</si>
  <si>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</si>
  <si>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</si>
  <si>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</si>
  <si>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</si>
  <si>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</si>
  <si>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</si>
  <si>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</si>
  <si>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</si>
  <si>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</si>
  <si>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</si>
  <si>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</si>
  <si>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</si>
  <si>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</si>
  <si>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</si>
  <si>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</si>
  <si>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</si>
  <si>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</si>
  <si>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</si>
  <si>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</si>
  <si>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</si>
  <si>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</si>
  <si>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</si>
  <si>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</si>
  <si>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</si>
  <si>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</si>
  <si>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</si>
  <si>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</si>
  <si>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</si>
  <si>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</si>
  <si>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</si>
  <si>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</si>
  <si>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</si>
  <si>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</si>
  <si>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</si>
  <si>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</si>
  <si>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</si>
  <si>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</si>
  <si>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</si>
  <si>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</si>
  <si>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</si>
  <si>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</si>
  <si>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</si>
  <si>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</si>
  <si>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</si>
  <si>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</si>
  <si>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</si>
  <si>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</si>
  <si>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</si>
  <si>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</si>
  <si>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</si>
  <si>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</si>
  <si>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</si>
  <si>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</si>
  <si>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</si>
  <si>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</si>
  <si>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</si>
  <si>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</si>
  <si>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</si>
  <si>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</si>
  <si>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</si>
  <si>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</si>
  <si>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</si>
  <si>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</si>
  <si>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</si>
  <si>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</si>
  <si>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</si>
  <si>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</si>
  <si>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</si>
  <si>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</si>
  <si>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</si>
  <si>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</si>
  <si>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</si>
  <si>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</si>
  <si>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</si>
  <si>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</si>
  <si>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</si>
  <si>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</si>
  <si>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</si>
  <si>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</si>
  <si>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</si>
  <si>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</si>
  <si>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</si>
  <si>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</si>
  <si>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</si>
  <si>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</si>
  <si>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</si>
  <si>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</si>
  <si>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</si>
  <si>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</si>
  <si>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</si>
  <si>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</si>
  <si>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</si>
  <si>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</si>
  <si>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</si>
  <si>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</si>
  <si>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</si>
  <si>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</si>
  <si>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</si>
  <si>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</si>
  <si>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</si>
  <si>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</si>
  <si>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</si>
  <si>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</si>
  <si>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</si>
  <si>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</si>
  <si>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</si>
  <si>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</si>
  <si>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</si>
  <si>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</si>
  <si>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</si>
  <si>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</si>
  <si>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</si>
  <si>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</si>
  <si>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</si>
  <si>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</si>
  <si>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</si>
  <si>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</si>
  <si>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</si>
  <si>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</si>
  <si>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</si>
  <si>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</si>
  <si>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</si>
  <si>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</si>
  <si>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</si>
  <si>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</si>
  <si>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</si>
  <si>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</si>
  <si>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</si>
  <si>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</si>
  <si>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</si>
  <si>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</si>
  <si>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</si>
  <si>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</si>
  <si>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</si>
  <si>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</si>
  <si>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</si>
  <si>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</si>
  <si>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</si>
  <si>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</si>
  <si>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</si>
  <si>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</si>
  <si>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</si>
  <si>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</si>
  <si>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</si>
  <si>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</si>
  <si>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</si>
  <si>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</si>
  <si>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</si>
  <si>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</si>
  <si>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</si>
  <si>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</si>
  <si>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</si>
  <si>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</si>
  <si>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</si>
  <si>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</si>
  <si>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</si>
  <si>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</si>
  <si>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</si>
  <si>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</si>
  <si>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</si>
  <si>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</si>
  <si>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</si>
  <si>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</si>
  <si>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</si>
  <si>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</si>
  <si>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</si>
  <si>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</si>
  <si>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</si>
  <si>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</si>
  <si>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</si>
  <si>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</si>
  <si>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</si>
  <si>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</si>
  <si>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</si>
  <si>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</si>
  <si>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</si>
  <si>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</si>
  <si>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</si>
  <si>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</si>
  <si>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</si>
  <si>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</si>
  <si>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</si>
  <si>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</si>
  <si>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</si>
  <si>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</si>
  <si>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</si>
  <si>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</si>
  <si>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</si>
  <si>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</si>
  <si>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</si>
  <si>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</si>
  <si>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</si>
  <si>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</si>
  <si>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</si>
  <si>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</si>
  <si>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</si>
  <si>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</si>
  <si>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</si>
  <si>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</si>
  <si>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</si>
  <si>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</si>
  <si>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</si>
  <si>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</si>
  <si>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</si>
  <si>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</si>
  <si>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</si>
  <si>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</si>
  <si>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</si>
  <si>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</si>
  <si>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</si>
  <si>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</si>
  <si>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</si>
  <si>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</si>
  <si>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</si>
  <si>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</si>
  <si>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</si>
  <si>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</si>
  <si>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</si>
  <si>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</si>
  <si>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</si>
  <si>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</si>
  <si>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</si>
  <si>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</si>
  <si>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</si>
  <si>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</si>
  <si>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</si>
  <si>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</si>
  <si>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</si>
  <si>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</si>
  <si>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</si>
  <si>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</si>
  <si>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</si>
  <si>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</si>
  <si>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</si>
  <si>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</si>
  <si>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</si>
  <si>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</si>
  <si>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</si>
  <si>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</si>
  <si>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</si>
  <si>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</si>
  <si>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</si>
  <si>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</si>
  <si>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</si>
  <si>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</si>
  <si>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</si>
  <si>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</si>
  <si>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</si>
  <si>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</si>
  <si>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</si>
  <si>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</si>
  <si>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</si>
  <si>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</si>
  <si>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</si>
  <si>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</si>
  <si>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</si>
  <si>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</si>
  <si>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</si>
  <si>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</si>
  <si>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</si>
  <si>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</si>
  <si>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</si>
  <si>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</si>
  <si>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</si>
  <si>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</si>
  <si>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</si>
  <si>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</si>
  <si>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</si>
  <si>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</si>
  <si>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</si>
  <si>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</si>
  <si>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</si>
  <si>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</si>
  <si>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</si>
  <si>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</si>
  <si>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</si>
  <si>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</si>
  <si>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</si>
  <si>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</si>
  <si>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</si>
  <si>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</si>
  <si>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</si>
  <si>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</si>
  <si>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</si>
  <si>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</si>
  <si>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</si>
  <si>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</si>
  <si>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</si>
  <si>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</si>
  <si>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</si>
  <si>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</si>
  <si>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</si>
  <si>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</si>
  <si>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</si>
  <si>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</si>
  <si>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</si>
  <si>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</si>
  <si>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</si>
  <si>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</si>
  <si>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</si>
  <si>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</si>
  <si>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</si>
  <si>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</si>
  <si>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</si>
  <si>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</si>
  <si>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</si>
  <si>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</si>
  <si>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</si>
  <si>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</si>
  <si>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</si>
  <si>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</si>
  <si>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</si>
  <si>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</si>
  <si>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</si>
  <si>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</si>
  <si>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</si>
  <si>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</si>
  <si>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</si>
  <si>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</si>
  <si>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</si>
  <si>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</si>
  <si>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</si>
  <si>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</si>
  <si>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</si>
  <si>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</si>
  <si>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</si>
  <si>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</si>
  <si>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</si>
  <si>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</si>
  <si>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</si>
  <si>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</si>
  <si>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</si>
  <si>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</si>
  <si>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</si>
  <si>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</si>
  <si>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</si>
  <si>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</si>
  <si>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</si>
  <si>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</si>
  <si>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</si>
  <si>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</si>
  <si>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</si>
  <si>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</si>
  <si>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</si>
  <si>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</si>
  <si>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</si>
  <si>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</si>
  <si>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</si>
  <si>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</si>
  <si>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</si>
  <si>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</si>
  <si>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</si>
  <si>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</si>
  <si>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</si>
  <si>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</si>
  <si>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</si>
  <si>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</si>
  <si>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</si>
  <si>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</si>
  <si>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</si>
  <si>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</si>
  <si>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</si>
  <si>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</si>
  <si>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</si>
  <si>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</si>
  <si>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</si>
  <si>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</si>
  <si>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</si>
  <si>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</si>
  <si>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</si>
  <si>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</si>
  <si>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</si>
  <si>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</si>
  <si>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</si>
  <si>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</si>
  <si>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</si>
  <si>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</si>
  <si>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</si>
  <si>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</si>
  <si>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</si>
  <si>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</si>
  <si>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</si>
  <si>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</si>
  <si>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</si>
  <si>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</si>
  <si>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</si>
  <si>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</si>
  <si>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</si>
  <si>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</si>
  <si>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</si>
  <si>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</si>
  <si>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</si>
  <si>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</si>
  <si>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</si>
  <si>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</si>
  <si>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</si>
  <si>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</si>
  <si>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</si>
  <si>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</si>
  <si>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</si>
  <si>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</si>
  <si>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</si>
  <si>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</si>
  <si>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</si>
  <si>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</si>
  <si>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</si>
  <si>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</si>
  <si>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</si>
  <si>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</si>
  <si>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</si>
  <si>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</si>
  <si>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</si>
  <si>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</si>
  <si>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</si>
  <si>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</si>
  <si>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</si>
  <si>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</si>
  <si>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</si>
  <si>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</si>
  <si>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</si>
  <si>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</si>
  <si>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</si>
  <si>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</si>
  <si>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</si>
  <si>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</si>
  <si>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</si>
  <si>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</si>
  <si>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</si>
  <si>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</si>
  <si>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</si>
  <si>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</si>
  <si>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</si>
  <si>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</si>
  <si>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</si>
  <si>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</si>
  <si>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</si>
  <si>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</si>
  <si>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</si>
  <si>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</si>
  <si>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</si>
  <si>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</si>
  <si>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</si>
  <si>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</si>
  <si>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</si>
  <si>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</si>
  <si>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</si>
  <si>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</si>
  <si>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</si>
  <si>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</si>
  <si>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</si>
  <si>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</si>
  <si>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</si>
  <si>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</si>
  <si>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</si>
  <si>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</si>
  <si>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</si>
  <si>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</si>
  <si>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</si>
  <si>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</si>
  <si>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</si>
  <si>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</si>
  <si>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</si>
  <si>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</si>
  <si>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</si>
  <si>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</si>
  <si>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Min</t>
  </si>
  <si>
    <t>Max</t>
  </si>
  <si>
    <t>Mean</t>
  </si>
  <si>
    <t>WFH%</t>
  </si>
  <si>
    <t>ป้ายชื่อแถว</t>
  </si>
  <si>
    <t>ผลรวมทั้งหมด</t>
  </si>
  <si>
    <t>ผลรวม ของ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</si>
</sst>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0.0%"/>
    <numFmt numFmtId="188" formatCode="yyyy\-mm\-dd;@"/>
  </numFmts>
  <fonts count="6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8"/>
      <name val="Tahoma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87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88" fontId="3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9" fontId="4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2" builtinId="8"/>
    <cellStyle name="ปกติ" xfId="0" builtinId="0"/>
    <cellStyle name="เปอร์เซ็นต์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</a:t>
            </a:r>
            <a:r>
              <a:rPr lang="en-US" baseline="0"/>
              <a:t> Plot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'04 - Bar'!$H$2:$H$6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5-4CD5-A0A1-86EF982AC0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42896416"/>
        <c:axId val="1651620000"/>
      </c:barChart>
      <c:catAx>
        <c:axId val="17428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651620000"/>
        <c:crosses val="autoZero"/>
        <c:auto val="1"/>
        <c:lblAlgn val="ctr"/>
        <c:lblOffset val="100"/>
        <c:noMultiLvlLbl val="0"/>
      </c:catAx>
      <c:valAx>
        <c:axId val="16516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74289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Active Users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8-46BD-9A88-DBAD2A849DD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92071872"/>
        <c:axId val="1792077152"/>
      </c:lineChart>
      <c:catAx>
        <c:axId val="179207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792077152"/>
        <c:crosses val="autoZero"/>
        <c:auto val="1"/>
        <c:lblAlgn val="ctr"/>
        <c:lblOffset val="100"/>
        <c:noMultiLvlLbl val="0"/>
      </c:catAx>
      <c:valAx>
        <c:axId val="179207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79207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Users by Quarter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2-420D-B353-6F66D24E2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2750176"/>
        <c:axId val="1972751136"/>
      </c:lineChart>
      <c:catAx>
        <c:axId val="197275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72751136"/>
        <c:crosses val="autoZero"/>
        <c:auto val="1"/>
        <c:lblAlgn val="ctr"/>
        <c:lblOffset val="100"/>
        <c:noMultiLvlLbl val="0"/>
      </c:catAx>
      <c:valAx>
        <c:axId val="19727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7275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</a:t>
            </a:r>
            <a:r>
              <a:rPr lang="en-US" baseline="0"/>
              <a:t> Chart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5-41BB-8420-36D4D151C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D-414A-8D48-3A38A74C8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8-44FE-94A3-A140E8D21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202848"/>
        <c:axId val="2013197568"/>
      </c:scatterChart>
      <c:valAx>
        <c:axId val="2013202848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13197568"/>
        <c:crosses val="autoZero"/>
        <c:crossBetween val="midCat"/>
      </c:valAx>
      <c:valAx>
        <c:axId val="2013197568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1320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5-4149-B452-9FA0DFEBAE30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5-4149-B452-9FA0DFEBA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"/>
        <c:overlap val="100"/>
        <c:axId val="1947351776"/>
        <c:axId val="1970130432"/>
      </c:barChart>
      <c:catAx>
        <c:axId val="1947351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70130432"/>
        <c:crosses val="autoZero"/>
        <c:auto val="1"/>
        <c:lblAlgn val="ctr"/>
        <c:lblOffset val="100"/>
        <c:noMultiLvlLbl val="0"/>
      </c:catAx>
      <c:valAx>
        <c:axId val="197013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4735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Bar'!$H$7</c:f>
              <c:strCache>
                <c:ptCount val="1"/>
                <c:pt idx="0">
                  <c:v>WFH%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'09 - Summary Bar'!$G$8:$G$12</c:f>
              <c:strCache>
                <c:ptCount val="5"/>
                <c:pt idx="0">
                  <c:v>IT</c:v>
                </c:pt>
                <c:pt idx="1">
                  <c:v>Marketing</c:v>
                </c:pt>
                <c:pt idx="2">
                  <c:v>HR</c:v>
                </c:pt>
                <c:pt idx="3">
                  <c:v>Product</c:v>
                </c:pt>
                <c:pt idx="4">
                  <c:v>Finance</c:v>
                </c:pt>
              </c:strCache>
            </c:strRef>
          </c:cat>
          <c:val>
            <c:numRef>
              <c:f>'09 - Summary Bar'!$H$8:$H$12</c:f>
              <c:numCache>
                <c:formatCode>0%</c:formatCode>
                <c:ptCount val="5"/>
                <c:pt idx="0">
                  <c:v>0.35000000000000003</c:v>
                </c:pt>
                <c:pt idx="1">
                  <c:v>0.4375</c:v>
                </c:pt>
                <c:pt idx="2">
                  <c:v>0.5</c:v>
                </c:pt>
                <c:pt idx="3">
                  <c:v>0.55000000000000004</c:v>
                </c:pt>
                <c:pt idx="4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F-4532-96B2-86B8CA952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axId val="1974272416"/>
        <c:axId val="1974270976"/>
      </c:barChart>
      <c:catAx>
        <c:axId val="1974272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74270976"/>
        <c:crosses val="autoZero"/>
        <c:auto val="1"/>
        <c:lblAlgn val="ctr"/>
        <c:lblOffset val="100"/>
        <c:noMultiLvlLbl val="0"/>
      </c:catAx>
      <c:valAx>
        <c:axId val="197427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7427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25000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9066-42B9-B4D0-B4EA3AEC58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742405776"/>
        <c:axId val="1742406256"/>
      </c:bubbleChart>
      <c:valAx>
        <c:axId val="174240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742406256"/>
        <c:crosses val="autoZero"/>
        <c:crossBetween val="midCat"/>
      </c:valAx>
      <c:valAx>
        <c:axId val="174240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7424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ผลรวม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Sheet1!$A$2:$A$17</c:f>
              <c:strCache>
                <c:ptCount val="1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  <c:pt idx="10">
                  <c:v>Detroit</c:v>
                </c:pt>
                <c:pt idx="11">
                  <c:v>Columbus</c:v>
                </c:pt>
                <c:pt idx="12">
                  <c:v>Newark</c:v>
                </c:pt>
                <c:pt idx="13">
                  <c:v>Columbia</c:v>
                </c:pt>
                <c:pt idx="14">
                  <c:v>Lafayette</c:v>
                </c:pt>
              </c:strCache>
            </c:strRef>
          </c:cat>
          <c:val>
            <c:numRef>
              <c:f>Sheet1!$B$2:$B$17</c:f>
              <c:numCache>
                <c:formatCode>General</c:formatCode>
                <c:ptCount val="15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  <c:pt idx="6">
                  <c:v>48539.541000000034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  <c:pt idx="10">
                  <c:v>42446.944000000018</c:v>
                </c:pt>
                <c:pt idx="11">
                  <c:v>38706.242999999995</c:v>
                </c:pt>
                <c:pt idx="12">
                  <c:v>28576.118999999995</c:v>
                </c:pt>
                <c:pt idx="13">
                  <c:v>25283.324000000001</c:v>
                </c:pt>
                <c:pt idx="14">
                  <c:v>25036.199999999997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C-4742-BBCE-BF7F0A408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5984832"/>
        <c:axId val="1975972352"/>
      </c:barChart>
      <c:catAx>
        <c:axId val="197598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75972352"/>
        <c:crosses val="autoZero"/>
        <c:auto val="1"/>
        <c:lblAlgn val="ctr"/>
        <c:lblOffset val="100"/>
        <c:noMultiLvlLbl val="0"/>
      </c:catAx>
      <c:valAx>
        <c:axId val="19759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97598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cs typeface="Tahoma" panose="020B0604030504040204" pitchFamily="34" charset="0"/>
              </a:rPr>
              <a:t>Histogram of Sales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clusteredColumn" uniqueId="{13AA0FB8-0ABE-43E9-9B56-0F4930F44B55}">
          <cx:tx>
            <cx:txData>
              <cx:f>_xlchart.v1.0</cx:f>
              <cx:v>Sales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cs typeface="Tahoma" panose="020B0604030504040204" pitchFamily="34" charset="0"/>
                  </a:rPr>
                  <a:t>Sales Bin</a:t>
                </a:r>
                <a:endParaRPr lang="th-TH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cs typeface="Tahoma" panose="020B0604030504040204" pitchFamily="34" charset="0"/>
                </a:endParaRPr>
              </a:p>
            </cx:rich>
          </cx:tx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cs typeface="Tahoma" panose="020B0604030504040204" pitchFamily="34" charset="0"/>
                  </a:rPr>
                  <a:t>Count</a:t>
                </a:r>
                <a:endParaRPr lang="th-TH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cs typeface="Tahoma" panose="020B0604030504040204" pitchFamily="34" charset="0"/>
                </a:endParaRPr>
              </a:p>
            </cx:rich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cs typeface="Tahoma" panose="020B0604030504040204" pitchFamily="34" charset="0"/>
              </a:rPr>
              <a:t>Boxplot of Sales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boxWhisker" uniqueId="{06094F0D-C94A-4E9E-9BD1-BF2E0CDCE2C6}">
          <cx:tx>
            <cx:txData>
              <cx:f>_xlchart.v1.12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cs typeface="Tahoma" panose="020B0604030504040204" pitchFamily="34" charset="0"/>
              </a:rPr>
              <a:t>Pareto Chart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clusteredColumn" uniqueId="{3CB3B217-B958-4450-8E27-231CC834C673}">
          <cx:dataLabels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409445DB-2FD1-432D-8507-6A5D91B9A55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</cx:f>
      </cx:strDim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cs typeface="Tahoma" panose="020B0604030504040204" pitchFamily="34" charset="0"/>
              </a:rPr>
              <a:t>Revenue Waterfall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waterfall" uniqueId="{09676084-0D14-429A-93CC-B504301A27EE}">
          <cx:dataLabels pos="outEnd">
            <cx:visibility seriesName="0" categoryName="0" value="1"/>
          </cx:dataLabels>
          <cx:dataId val="0"/>
          <cx:layoutPr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cs typeface="Tahoma" panose="020B0604030504040204" pitchFamily="34" charset="0"/>
              </a:rPr>
              <a:t>Treemap Employee by Department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treemap" uniqueId="{84BCAC7A-A107-4E06-866A-0F435D5582F2}">
          <cx:tx>
            <cx:txData>
              <cx:f>_xlchart.v1.19</cx:f>
              <cx:v>Employee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116976</xdr:colOff>
      <xdr:row>1</xdr:row>
      <xdr:rowOff>118505</xdr:rowOff>
    </xdr:from>
    <xdr:to>
      <xdr:col>7</xdr:col>
      <xdr:colOff>278295</xdr:colOff>
      <xdr:row>15</xdr:row>
      <xdr:rowOff>19878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854F3CC8-1D3C-8E75-179A-EF7F448B48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585" y="330540"/>
              <a:ext cx="4136971" cy="2631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392430</xdr:colOff>
      <xdr:row>6</xdr:row>
      <xdr:rowOff>102870</xdr:rowOff>
    </xdr:from>
    <xdr:to>
      <xdr:col>8</xdr:col>
      <xdr:colOff>323850</xdr:colOff>
      <xdr:row>21</xdr:row>
      <xdr:rowOff>102870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2CAB7BED-52A4-65A0-BEC0-FB4DF5A494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5370" y="13830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821633</xdr:colOff>
      <xdr:row>6</xdr:row>
      <xdr:rowOff>19878</xdr:rowOff>
    </xdr:from>
    <xdr:to>
      <xdr:col>8</xdr:col>
      <xdr:colOff>311425</xdr:colOff>
      <xdr:row>18</xdr:row>
      <xdr:rowOff>159025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801EFE38-685F-4353-8BD2-C10ED7FDD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258417</xdr:colOff>
      <xdr:row>9</xdr:row>
      <xdr:rowOff>119269</xdr:rowOff>
    </xdr:from>
    <xdr:to>
      <xdr:col>7</xdr:col>
      <xdr:colOff>477078</xdr:colOff>
      <xdr:row>20</xdr:row>
      <xdr:rowOff>86139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B8ADAF4-85F8-0EF3-D498-4DB055D8A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66261</xdr:colOff>
      <xdr:row>0</xdr:row>
      <xdr:rowOff>13254</xdr:rowOff>
    </xdr:from>
    <xdr:to>
      <xdr:col>9</xdr:col>
      <xdr:colOff>390939</xdr:colOff>
      <xdr:row>9</xdr:row>
      <xdr:rowOff>112645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1F299EE-1F4E-2B1A-E199-6B1D74BA3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192156</xdr:colOff>
      <xdr:row>6</xdr:row>
      <xdr:rowOff>39755</xdr:rowOff>
    </xdr:from>
    <xdr:to>
      <xdr:col>9</xdr:col>
      <xdr:colOff>457199</xdr:colOff>
      <xdr:row>19</xdr:row>
      <xdr:rowOff>72886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42450EB-72B8-4CC8-2CB5-E2CBEC002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99391</xdr:colOff>
      <xdr:row>0</xdr:row>
      <xdr:rowOff>99392</xdr:rowOff>
    </xdr:from>
    <xdr:to>
      <xdr:col>16</xdr:col>
      <xdr:colOff>33130</xdr:colOff>
      <xdr:row>14</xdr:row>
      <xdr:rowOff>86140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DD77E0AF-F37D-BDE3-C352-0CA345A79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145775</xdr:colOff>
      <xdr:row>7</xdr:row>
      <xdr:rowOff>53010</xdr:rowOff>
    </xdr:from>
    <xdr:to>
      <xdr:col>6</xdr:col>
      <xdr:colOff>258418</xdr:colOff>
      <xdr:row>18</xdr:row>
      <xdr:rowOff>72887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143FD98-0C9E-4C1E-73F2-E1CDCDA04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5</xdr:row>
      <xdr:rowOff>171450</xdr:rowOff>
    </xdr:from>
    <xdr:to>
      <xdr:col>8</xdr:col>
      <xdr:colOff>598170</xdr:colOff>
      <xdr:row>22</xdr:row>
      <xdr:rowOff>144780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7B4CC3C-FC69-6537-BDF8-6E6CE6903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3810</xdr:rowOff>
    </xdr:from>
    <xdr:to>
      <xdr:col>8</xdr:col>
      <xdr:colOff>320040</xdr:colOff>
      <xdr:row>28</xdr:row>
      <xdr:rowOff>3810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7066442A-9F6F-8423-1DC4-B7791D709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649357</xdr:colOff>
      <xdr:row>8</xdr:row>
      <xdr:rowOff>33131</xdr:rowOff>
    </xdr:from>
    <xdr:to>
      <xdr:col>5</xdr:col>
      <xdr:colOff>602974</xdr:colOff>
      <xdr:row>19</xdr:row>
      <xdr:rowOff>79513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545C86EE-5329-A8C2-99FF-38055035D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9357" y="1729409"/>
              <a:ext cx="4220817" cy="23787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363415</xdr:colOff>
      <xdr:row>5</xdr:row>
      <xdr:rowOff>5862</xdr:rowOff>
    </xdr:from>
    <xdr:to>
      <xdr:col>5</xdr:col>
      <xdr:colOff>492369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2741E682-CB73-3A41-8D0A-31832371C3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15" y="1060939"/>
              <a:ext cx="4173416" cy="2438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422910</xdr:colOff>
      <xdr:row>8</xdr:row>
      <xdr:rowOff>163830</xdr:rowOff>
    </xdr:from>
    <xdr:to>
      <xdr:col>7</xdr:col>
      <xdr:colOff>205740</xdr:colOff>
      <xdr:row>27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8502BD49-0D20-FAE6-9B9F-6FBDE227C8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" y="1840230"/>
              <a:ext cx="5109210" cy="32042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6</xdr:row>
      <xdr:rowOff>95250</xdr:rowOff>
    </xdr:from>
    <xdr:to>
      <xdr:col>7</xdr:col>
      <xdr:colOff>87630</xdr:colOff>
      <xdr:row>19</xdr:row>
      <xdr:rowOff>64770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1E57D6D8-591D-0A66-2410-D088B28F9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</xdr:colOff>
      <xdr:row>1</xdr:row>
      <xdr:rowOff>0</xdr:rowOff>
    </xdr:from>
    <xdr:to>
      <xdr:col>9</xdr:col>
      <xdr:colOff>22860</xdr:colOff>
      <xdr:row>16</xdr:row>
      <xdr:rowOff>114300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A06F5D0-AE99-A47F-256F-B7EF07967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098.127477546295" createdVersion="8" refreshedVersion="8" minRefreshableVersion="3" recordCount="9994" xr:uid="{3DD572FC-67AB-4F00-92A4-6037B18A5441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x v="0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x v="0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x v="1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x v="2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x v="2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s v="OFF-AR-10002833"/>
    <s v="Office Supplies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x v="3"/>
    <s v="North Carolina"/>
    <n v="28027"/>
    <s v="South"/>
    <s v="OFF-PA-10002365"/>
    <s v="Office Supplies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x v="4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x v="5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x v="5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x v="6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x v="7"/>
    <s v="Utah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x v="8"/>
    <s v="California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x v="8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x v="8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x v="9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x v="9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x v="10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x v="11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x v="1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x v="1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x v="12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x v="13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x v="13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x v="14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x v="1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x v="15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x v="16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x v="16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x v="17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x v="18"/>
    <s v="Delaware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x v="18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x v="20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x v="20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s v="OFF-PA-10001569"/>
    <s v="Office Supplies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x v="22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x v="23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x v="23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x v="24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x v="20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x v="25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x v="26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x v="26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x v="26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x v="12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x v="12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x v="12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x v="12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x v="27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x v="27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x v="8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x v="8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x v="28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x v="22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x v="29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x v="30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x v="30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x v="12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x v="1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x v="1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x v="1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x v="31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x v="31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x v="31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x v="32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x v="20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x v="8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x v="33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x v="22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x v="22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x v="22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x v="30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x v="34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x v="34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x v="34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x v="35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x v="35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x v="35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x v="36"/>
    <s v="Illinois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x v="20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x v="37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x v="37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x v="4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x v="39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x v="12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x v="41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x v="42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x v="42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x v="1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x v="1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x v="38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x v="38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x v="38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s v="OFF-PA-10001736"/>
    <s v="Office Supplies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x v="10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x v="8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x v="8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x v="8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x v="44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x v="45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x v="46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x v="48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x v="48"/>
    <s v="Arizona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x v="49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x v="49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x v="49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x v="4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x v="4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x v="50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x v="50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x v="1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x v="10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x v="51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x v="4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x v="1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x v="1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x v="1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x v="22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x v="22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x v="12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x v="46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x v="46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x v="20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x v="27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x v="27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x v="53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x v="53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x v="53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x v="54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x v="1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x v="55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x v="55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x v="56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x v="57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x v="57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x v="58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x v="10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x v="10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x v="59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x v="60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x v="60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x v="61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x v="47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x v="62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x v="61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x v="1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x v="1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x v="66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x v="66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x v="66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x v="29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x v="29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x v="35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x v="68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x v="8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x v="70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x v="70"/>
    <s v="California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x v="20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x v="20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x v="20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x v="20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x v="20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x v="45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x v="12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x v="12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x v="22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x v="71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x v="72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x v="73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x v="74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x v="74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x v="8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x v="8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x v="8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x v="8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x v="75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x v="75"/>
    <s v="California"/>
    <n v="90301"/>
    <s v="West"/>
    <s v="OFF-AR-10001427"/>
    <s v="Office Supplies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x v="12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x v="12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x v="1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x v="32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x v="32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x v="32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x v="76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x v="76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x v="76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s v="OFF-PA-10002105"/>
    <s v="Office Supplies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x v="22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x v="20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x v="79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x v="80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x v="80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x v="81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x v="83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x v="84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x v="84"/>
    <s v="Florida"/>
    <n v="33710"/>
    <s v="South"/>
    <s v="OFF-PA-10001937"/>
    <s v="Office Supplies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x v="10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x v="85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x v="86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x v="86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x v="87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x v="10"/>
    <s v="Pennsylvania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x v="10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x v="10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x v="1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x v="1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x v="1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x v="8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x v="8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x v="88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x v="89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x v="8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x v="90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x v="90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x v="90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x v="35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x v="38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x v="38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s v="OFF-AR-10003732"/>
    <s v="Office Supplies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x v="8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s v="OFF-SU-10001225"/>
    <s v="Office Supplies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x v="92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x v="92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x v="94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x v="47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x v="12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x v="12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x v="12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x v="8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x v="8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x v="79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x v="95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x v="95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x v="10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x v="10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x v="74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x v="20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x v="20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x v="96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x v="96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x v="97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x v="98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x v="99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x v="99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x v="25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x v="100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x v="40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x v="20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x v="4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x v="4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x v="101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x v="1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x v="102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x v="1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x v="1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x v="103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x v="104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x v="104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x v="25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x v="105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x v="105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x v="106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x v="52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x v="90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x v="108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x v="108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x v="22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x v="22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x v="12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x v="20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x v="38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x v="59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x v="59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x v="110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x v="3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x v="27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x v="27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x v="4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x v="4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x v="4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x v="111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x v="112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x v="22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x v="113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x v="1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x v="21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x v="20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x v="20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x v="70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x v="20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x v="20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x v="1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x v="1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x v="1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x v="22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x v="114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x v="114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x v="114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x v="30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x v="30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x v="4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x v="26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x v="115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x v="20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x v="119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x v="119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x v="46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x v="1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x v="1"/>
    <s v="California"/>
    <n v="90049"/>
    <s v="West"/>
    <s v="OFF-AR-10001246"/>
    <s v="Office Supplies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x v="12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x v="12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x v="12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x v="66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x v="1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x v="1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x v="104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x v="121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x v="121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x v="10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x v="10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x v="10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x v="1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x v="1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x v="122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x v="122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x v="123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x v="22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x v="20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x v="0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x v="0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x v="124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x v="93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x v="24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x v="5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x v="5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x v="5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x v="20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x v="20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x v="22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x v="22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x v="22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x v="8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x v="108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x v="12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x v="125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x v="40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x v="1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x v="1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x v="1"/>
    <s v="California"/>
    <n v="90045"/>
    <s v="West"/>
    <s v="OFF-PA-10003441"/>
    <s v="Office Supplies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x v="8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x v="8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x v="67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x v="67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x v="4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x v="4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x v="1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x v="126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x v="85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x v="85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x v="85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x v="22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x v="22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x v="1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x v="102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x v="102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s v="OFF-PA-10004101"/>
    <s v="Office Supplies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x v="128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x v="128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x v="10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x v="10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x v="10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x v="10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x v="10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x v="10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x v="10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x v="61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x v="61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x v="10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x v="10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x v="129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x v="129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x v="22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x v="20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x v="4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x v="8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x v="8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x v="34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x v="34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x v="34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x v="100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x v="100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x v="131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x v="34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x v="34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x v="132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x v="132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x v="31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x v="133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x v="133"/>
    <s v="California"/>
    <n v="92691"/>
    <s v="West"/>
    <s v="OFF-LA-10002787"/>
    <s v="Office Supplies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x v="134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x v="135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x v="38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x v="136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x v="136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x v="137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x v="137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x v="137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x v="20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x v="20"/>
    <s v="New York"/>
    <n v="10035"/>
    <s v="East"/>
    <s v="OFF-PA-10003892"/>
    <s v="Office Supplies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x v="20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x v="38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x v="38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x v="38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x v="34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x v="34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x v="20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x v="103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x v="61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x v="61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x v="61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x v="138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x v="22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x v="22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x v="22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x v="94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x v="38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x v="38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x v="38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x v="20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x v="20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x v="20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x v="140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x v="140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x v="25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x v="25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x v="25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x v="20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x v="141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x v="141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x v="141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x v="1"/>
    <s v="California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x v="1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x v="138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x v="4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x v="85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x v="143"/>
    <s v="North Carolina"/>
    <n v="27511"/>
    <s v="South"/>
    <s v="OFF-PA-10001800"/>
    <s v="Office Supplies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x v="143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x v="143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x v="20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x v="20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x v="20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x v="20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x v="144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x v="145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x v="145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x v="145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x v="4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x v="18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x v="46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x v="11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x v="11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x v="1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x v="66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x v="66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x v="10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x v="146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x v="89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x v="89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x v="8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x v="14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x v="14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x v="14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x v="70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x v="70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x v="148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x v="8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x v="1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x v="108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x v="150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x v="150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x v="20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x v="124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x v="1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x v="118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x v="38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x v="84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x v="81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x v="74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x v="29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x v="152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x v="152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x v="153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x v="8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x v="8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x v="30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x v="30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x v="30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x v="30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x v="154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x v="70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x v="70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x v="20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x v="53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x v="8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x v="60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x v="60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x v="155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x v="155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x v="157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x v="157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x v="158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x v="10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s v="OFF-PA-10003395"/>
    <s v="Office Supplies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x v="78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x v="78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x v="8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x v="8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x v="69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x v="69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x v="69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x v="67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x v="67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x v="67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x v="139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x v="29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x v="5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x v="20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x v="20"/>
    <s v="New York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x v="20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x v="103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x v="103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x v="160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x v="161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x v="162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x v="162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x v="25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x v="20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x v="20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x v="20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x v="20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x v="20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x v="163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x v="163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x v="8"/>
    <s v="California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x v="8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x v="108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x v="108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x v="108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x v="24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x v="24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x v="10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x v="152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x v="10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x v="10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x v="3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x v="20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x v="20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x v="35"/>
    <s v="North Carolina"/>
    <n v="28205"/>
    <s v="South"/>
    <s v="OFF-PA-10001790"/>
    <s v="Office Supplies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x v="3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x v="3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x v="3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x v="10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x v="20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x v="20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x v="24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x v="8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x v="66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x v="30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x v="1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x v="70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x v="29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x v="8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x v="106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x v="106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x v="66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x v="66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x v="66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x v="8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x v="8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x v="12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x v="66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x v="109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x v="24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x v="164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x v="164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x v="22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x v="1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x v="1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x v="1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x v="20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x v="20"/>
    <s v="New York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x v="20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x v="25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x v="25"/>
    <s v="Michigan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x v="25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x v="165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x v="158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x v="158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x v="52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x v="52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x v="52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x v="61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x v="61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x v="166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x v="20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x v="20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x v="20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x v="20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x v="10"/>
    <s v="Pennsylvania"/>
    <n v="19143"/>
    <s v="East"/>
    <s v="OFF-PA-10003543"/>
    <s v="Office Supplies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x v="10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x v="24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x v="24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x v="167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x v="167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x v="167"/>
    <s v="Ohio"/>
    <n v="43615"/>
    <s v="East"/>
    <s v="OFF-PA-10004971"/>
    <s v="Office Supplies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x v="10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s v="OFF-PA-10001870"/>
    <s v="Office Supplies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x v="168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x v="169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x v="169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x v="8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x v="170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x v="170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x v="4"/>
    <s v="Washington"/>
    <n v="98105"/>
    <s v="West"/>
    <s v="OFF-PA-10004101"/>
    <s v="Office Supplies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x v="4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x v="4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x v="123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s v="OFF-PA-10000788"/>
    <s v="Office Supplies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x v="10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x v="171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x v="171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x v="25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x v="42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x v="42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x v="42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x v="147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x v="8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x v="115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x v="8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x v="172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x v="20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x v="20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x v="32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x v="66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x v="40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x v="38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x v="20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x v="103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x v="103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x v="103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x v="45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x v="45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x v="45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x v="12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x v="109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x v="109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x v="108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x v="20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x v="49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x v="49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x v="173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x v="173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x v="137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x v="20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x v="20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x v="20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x v="174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x v="108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x v="48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x v="48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x v="140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x v="22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x v="70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x v="175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x v="175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x v="4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x v="4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x v="1"/>
    <s v="California"/>
    <n v="90036"/>
    <s v="West"/>
    <s v="OFF-PA-10004100"/>
    <s v="Office Supplies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x v="176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x v="176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x v="176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x v="10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x v="1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x v="24"/>
    <s v="Ohio"/>
    <n v="45503"/>
    <s v="East"/>
    <s v="OFF-PA-10001166"/>
    <s v="Office Supplies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x v="24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x v="24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s v="OFF-LA-10001175"/>
    <s v="Office Supplies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x v="74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x v="74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x v="74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x v="177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x v="1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x v="140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x v="140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x v="178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x v="20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x v="20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x v="22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x v="22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x v="179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x v="100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x v="100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x v="8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x v="8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x v="10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x v="10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x v="10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x v="70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x v="70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x v="10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x v="12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x v="8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x v="180"/>
    <s v="Texas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x v="10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x v="1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x v="60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x v="20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x v="123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x v="123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x v="123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x v="38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x v="4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x v="4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x v="4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x v="66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x v="66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x v="96"/>
    <s v="Iowa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x v="182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x v="182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x v="53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x v="53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x v="70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x v="70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x v="183"/>
    <s v="Maryland"/>
    <n v="20735"/>
    <s v="East"/>
    <s v="OFF-PA-10000605"/>
    <s v="Office Supplies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x v="183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x v="35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x v="35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x v="1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x v="12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x v="12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x v="169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x v="184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x v="184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x v="184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x v="8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x v="102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x v="102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x v="24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x v="24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x v="24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x v="187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x v="10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x v="10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x v="188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x v="191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x v="192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x v="192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x v="1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x v="31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x v="31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x v="194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x v="20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x v="20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x v="20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x v="25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x v="4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x v="195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x v="1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x v="41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x v="20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x v="3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x v="1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x v="196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x v="196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x v="12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x v="80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x v="80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x v="108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x v="108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s v="OFF-PA-10001937"/>
    <s v="Office Supplies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x v="12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x v="12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x v="12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x v="35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x v="1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x v="1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x v="1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x v="1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x v="1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x v="198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x v="198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x v="74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x v="4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x v="4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x v="4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x v="20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x v="20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x v="20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x v="200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x v="201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x v="201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x v="201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x v="158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x v="35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x v="35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x v="35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x v="108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x v="202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x v="85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x v="189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x v="189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x v="8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x v="1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x v="1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x v="103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x v="159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x v="22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x v="22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x v="22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x v="12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x v="203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x v="203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x v="204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x v="108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x v="108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x v="108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x v="89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x v="205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x v="20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x v="20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x v="20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x v="20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x v="8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x v="8"/>
    <s v="California"/>
    <n v="94122"/>
    <s v="West"/>
    <s v="OFF-PA-10003172"/>
    <s v="Office Supplies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x v="70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x v="70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x v="70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x v="206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x v="54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x v="54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x v="33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x v="8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x v="24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x v="24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x v="81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x v="38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x v="38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x v="12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x v="104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x v="104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x v="38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x v="1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x v="1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x v="1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x v="10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x v="207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x v="207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x v="74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x v="74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x v="208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x v="40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x v="104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x v="22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x v="10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x v="165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x v="8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x v="8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x v="160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x v="160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x v="61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x v="61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x v="1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x v="209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x v="1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x v="20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x v="20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x v="20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x v="108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x v="108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x v="108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x v="210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x v="210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x v="148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x v="81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x v="8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x v="8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x v="8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x v="12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x v="12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x v="103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x v="5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x v="1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x v="10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x v="10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x v="10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x v="211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x v="77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x v="77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x v="183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x v="132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x v="132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x v="212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x v="34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x v="140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x v="34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x v="34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x v="127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x v="127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x v="38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x v="38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x v="10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x v="10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x v="10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x v="20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x v="20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x v="42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x v="55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x v="20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x v="20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x v="20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x v="116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x v="116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x v="12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x v="12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x v="12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x v="38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x v="159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x v="159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x v="159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x v="4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x v="215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x v="215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x v="112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x v="112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x v="205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x v="205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x v="8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x v="102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x v="34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x v="22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x v="22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x v="22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x v="22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x v="10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x v="1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x v="42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x v="38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x v="38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x v="217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x v="218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x v="209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x v="4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x v="219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x v="45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x v="45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x v="20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x v="220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x v="220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x v="108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x v="66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x v="66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x v="66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x v="10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x v="1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x v="12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x v="221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x v="221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x v="20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x v="222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x v="223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x v="8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x v="8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x v="8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x v="25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x v="25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x v="4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x v="20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x v="1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x v="1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x v="1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x v="10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x v="20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x v="20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x v="20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x v="137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x v="38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x v="224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x v="224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x v="224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x v="8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x v="89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x v="89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x v="89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x v="1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x v="1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x v="1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x v="1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x v="20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x v="38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x v="155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x v="1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x v="225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x v="225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x v="61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x v="61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x v="61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x v="10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x v="226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x v="4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x v="4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x v="8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x v="22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x v="227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x v="227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x v="46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x v="46"/>
    <s v="Delaware"/>
    <n v="19711"/>
    <s v="East"/>
    <s v="OFF-PA-10001274"/>
    <s v="Office Supplies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x v="100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x v="228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x v="228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x v="20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x v="229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x v="230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x v="230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x v="38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x v="38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x v="70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x v="70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x v="232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x v="52"/>
    <s v="Texas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x v="52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x v="52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x v="20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x v="12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x v="70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x v="233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x v="102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x v="234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x v="85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x v="10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x v="10"/>
    <s v="Pennsylvania"/>
    <n v="19140"/>
    <s v="East"/>
    <s v="OFF-AR-10001955"/>
    <s v="Office Supplies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x v="4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x v="4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x v="8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x v="4"/>
    <s v="Washington"/>
    <n v="98115"/>
    <s v="West"/>
    <s v="OFF-AR-10003732"/>
    <s v="Office Supplies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x v="20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x v="10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x v="29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x v="4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x v="235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x v="235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x v="1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x v="118"/>
    <s v="Georgia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x v="236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x v="236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x v="34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x v="159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x v="20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x v="173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x v="237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x v="237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x v="175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x v="1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x v="97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x v="38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x v="20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x v="18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x v="214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x v="46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x v="1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x v="1"/>
    <s v="California"/>
    <n v="90008"/>
    <s v="West"/>
    <s v="TEC-PH-10000441"/>
    <s v="Technology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x v="1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x v="182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x v="10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x v="16"/>
    <s v="Minnesota"/>
    <n v="55122"/>
    <s v="Central"/>
    <s v="OFF-LA-10002787"/>
    <s v="Office Supplies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x v="16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x v="16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x v="20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x v="20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x v="1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x v="1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x v="20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x v="240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x v="138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x v="138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s v="OFF-PA-10004451"/>
    <s v="Office Supplies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x v="241"/>
    <s v="Oregon"/>
    <n v="97224"/>
    <s v="West"/>
    <s v="OFF-PA-10001166"/>
    <s v="Office Supplies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x v="241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x v="241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x v="242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x v="4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x v="4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x v="4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x v="10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x v="10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x v="10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x v="10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x v="8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x v="8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x v="158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x v="1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x v="4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x v="4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x v="10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x v="10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x v="20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x v="12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x v="226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x v="243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x v="244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x v="12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x v="12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x v="8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x v="8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x v="1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x v="8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x v="10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x v="10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x v="10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x v="10"/>
    <s v="Pennsylvania"/>
    <n v="19140"/>
    <s v="East"/>
    <s v="OFF-PA-10000788"/>
    <s v="Office Supplies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x v="10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x v="10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x v="245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x v="245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x v="38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x v="243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x v="246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x v="246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x v="246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x v="1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x v="1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x v="4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x v="20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x v="20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x v="20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x v="70"/>
    <s v="California"/>
    <n v="92037"/>
    <s v="West"/>
    <s v="OFF-FA-10001843"/>
    <s v="Office Supplies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x v="220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x v="10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s v="OFF-LA-10003077"/>
    <s v="Office Supplies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x v="12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x v="22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x v="8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x v="20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x v="22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x v="22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x v="22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x v="10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x v="10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x v="10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x v="65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x v="24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x v="24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x v="115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x v="115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x v="61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x v="61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x v="108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x v="108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x v="108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x v="8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x v="8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x v="8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x v="70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x v="30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x v="108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x v="108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x v="12"/>
    <s v="Texas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x v="12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x v="52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x v="182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x v="8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x v="8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x v="8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x v="5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x v="5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x v="12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x v="12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x v="10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x v="70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x v="70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x v="70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x v="247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x v="247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x v="61"/>
    <s v="Texas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x v="61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x v="22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x v="22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x v="1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x v="1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x v="20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x v="20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x v="47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x v="47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x v="249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x v="249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x v="249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x v="20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x v="6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x v="6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x v="12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x v="250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x v="20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x v="20"/>
    <s v="New York"/>
    <n v="10024"/>
    <s v="East"/>
    <s v="TEC-PH-10000455"/>
    <s v="Technology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x v="20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x v="49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x v="61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x v="61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x v="109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x v="10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x v="10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x v="10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x v="1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x v="1"/>
    <s v="California"/>
    <n v="90049"/>
    <s v="West"/>
    <s v="OFF-PA-10002005"/>
    <s v="Office Supplies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x v="1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x v="251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x v="22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x v="22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x v="193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x v="46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x v="46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x v="1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x v="4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x v="4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x v="1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x v="22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x v="22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x v="252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x v="252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x v="252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x v="253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x v="203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x v="138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x v="254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x v="254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x v="53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x v="89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x v="89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x v="255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x v="185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x v="256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x v="52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x v="52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x v="4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x v="176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x v="176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x v="1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x v="1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s v="OFF-PA-10000528"/>
    <s v="Office Supplies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x v="1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x v="12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x v="12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x v="39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x v="39"/>
    <s v="Connecticut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x v="20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x v="20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x v="52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x v="34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x v="34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x v="46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x v="0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x v="10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x v="10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x v="4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x v="8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x v="8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x v="8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x v="258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x v="38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x v="85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x v="52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x v="1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x v="1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x v="108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x v="20"/>
    <s v="New York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x v="20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x v="20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x v="10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x v="259"/>
    <s v="Texas"/>
    <n v="76248"/>
    <s v="Central"/>
    <s v="OFF-LA-10003714"/>
    <s v="Office Supplies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x v="8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x v="146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x v="146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x v="54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x v="54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x v="101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x v="101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x v="260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x v="261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x v="262"/>
    <s v="Virginia"/>
    <n v="22901"/>
    <s v="South"/>
    <s v="OFF-AR-10001446"/>
    <s v="Office Supplies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x v="263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x v="31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x v="100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x v="100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x v="100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x v="159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x v="66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x v="24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x v="24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x v="24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x v="245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x v="264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x v="264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x v="1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x v="147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x v="1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x v="12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x v="12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x v="185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x v="199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x v="199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x v="199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x v="47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x v="66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x v="232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x v="232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x v="265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x v="81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x v="81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x v="70"/>
    <s v="California"/>
    <n v="92024"/>
    <s v="West"/>
    <s v="OFF-PA-10003039"/>
    <s v="Office Supplies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x v="8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x v="1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x v="60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x v="4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x v="4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x v="4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x v="48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x v="240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x v="240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x v="8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x v="8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x v="8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x v="94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x v="94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x v="94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x v="238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x v="238"/>
    <s v="Texas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x v="267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x v="267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x v="267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x v="251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x v="22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x v="22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x v="22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x v="22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x v="22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x v="122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x v="122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x v="122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x v="127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x v="220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x v="220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x v="38"/>
    <s v="Georgia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x v="268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x v="71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x v="71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x v="71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x v="38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x v="10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x v="24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x v="24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x v="24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x v="12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x v="12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x v="269"/>
    <s v="Virginia"/>
    <n v="23320"/>
    <s v="South"/>
    <s v="OFF-LA-10002787"/>
    <s v="Office Supplies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x v="269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x v="269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x v="45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x v="45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x v="103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x v="103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x v="270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x v="29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x v="29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x v="22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x v="271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x v="271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x v="271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x v="12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x v="12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x v="109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x v="109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x v="109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x v="201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x v="4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x v="152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x v="152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x v="5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x v="5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x v="30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x v="30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x v="274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x v="274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x v="70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x v="80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x v="12"/>
    <s v="Texas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x v="275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x v="275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x v="275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x v="102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x v="225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x v="225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x v="10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x v="276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x v="4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x v="71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x v="71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x v="8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x v="248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x v="248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x v="248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x v="42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x v="42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x v="42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x v="1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x v="12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x v="277"/>
    <s v="California"/>
    <n v="91730"/>
    <s v="West"/>
    <s v="OFF-LA-10004008"/>
    <s v="Office Supplies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x v="40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x v="40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x v="278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x v="168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x v="40"/>
    <s v="North Carolina"/>
    <n v="28403"/>
    <s v="South"/>
    <s v="OFF-AR-10001177"/>
    <s v="Office Supplies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x v="25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x v="25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x v="25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x v="32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x v="32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x v="60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x v="60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x v="93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x v="20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x v="20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x v="199"/>
    <s v="Florida"/>
    <n v="33437"/>
    <s v="South"/>
    <s v="OFF-PA-10004888"/>
    <s v="Office Supplies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x v="279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OFF-AR-10004272"/>
    <s v="Office Supplies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x v="30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x v="280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x v="4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x v="4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x v="281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x v="282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x v="190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x v="190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x v="10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x v="10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x v="10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x v="10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x v="10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x v="18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x v="18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x v="18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x v="20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x v="10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x v="10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x v="10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x v="55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x v="55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x v="20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x v="85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x v="85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x v="85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x v="10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x v="10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x v="10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x v="283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x v="283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x v="283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x v="3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x v="20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x v="284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x v="285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x v="94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x v="20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x v="61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x v="1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x v="31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x v="31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x v="207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x v="22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x v="74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x v="182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x v="286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x v="239"/>
    <s v="Ohio"/>
    <n v="44240"/>
    <s v="East"/>
    <s v="OFF-AR-10004078"/>
    <s v="Office Supplies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x v="239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x v="239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x v="287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x v="8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x v="12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x v="12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x v="162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x v="114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x v="38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x v="38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x v="38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x v="1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x v="289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x v="122"/>
    <s v="Alabama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x v="10"/>
    <s v="Pennsylvania"/>
    <n v="19120"/>
    <s v="East"/>
    <s v="OFF-PA-10003177"/>
    <s v="Office Supplies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x v="10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x v="290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x v="290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x v="4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x v="4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x v="152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x v="39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x v="34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x v="34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x v="20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x v="54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x v="54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x v="291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x v="20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x v="108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x v="8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x v="8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x v="8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x v="292"/>
    <s v="Ohio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x v="292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x v="292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x v="10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x v="293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x v="89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x v="89"/>
    <s v="Texas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x v="20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x v="8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x v="8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x v="189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x v="22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x v="32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x v="140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x v="245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x v="245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x v="212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x v="22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x v="1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x v="1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x v="10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s v="OFF-AR-10003856"/>
    <s v="Office Supplies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x v="70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x v="8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x v="8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x v="294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x v="294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x v="8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x v="8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x v="70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x v="70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x v="20"/>
    <s v="New York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x v="81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x v="118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x v="118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x v="118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x v="53"/>
    <s v="North Carolina"/>
    <n v="28110"/>
    <s v="South"/>
    <s v="OFF-PA-10003919"/>
    <s v="Office Supplies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x v="4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x v="30"/>
    <s v="New York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x v="30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x v="100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x v="4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x v="8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x v="8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x v="1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x v="1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x v="295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x v="295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x v="295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x v="4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x v="4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x v="4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x v="209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x v="296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x v="296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x v="87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x v="127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x v="167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x v="1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x v="4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x v="38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x v="38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x v="38"/>
    <s v="Georgia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x v="20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x v="209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x v="297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x v="297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x v="38"/>
    <s v="Georgia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x v="185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x v="185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x v="22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x v="12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x v="20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s v="OFF-AR-10001955"/>
    <s v="Office Supplies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x v="102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x v="4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x v="20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x v="20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x v="20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x v="299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x v="10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x v="1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x v="1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x v="240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x v="240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x v="300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x v="54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x v="54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x v="20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x v="20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x v="38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x v="131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x v="47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x v="47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x v="22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x v="158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x v="52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x v="52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x v="52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x v="38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x v="141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x v="141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x v="141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x v="301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x v="183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x v="54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x v="54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x v="99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x v="214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x v="38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x v="38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x v="302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x v="160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x v="160"/>
    <s v="Ohio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x v="160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x v="70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x v="70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x v="303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x v="20"/>
    <s v="New York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x v="20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x v="20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x v="8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x v="8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x v="159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x v="159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x v="24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x v="24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x v="114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x v="1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x v="1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x v="1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x v="8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x v="8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x v="8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x v="10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x v="1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x v="1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x v="1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x v="158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x v="304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x v="305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x v="305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x v="306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x v="307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x v="307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x v="308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x v="308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x v="81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x v="81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x v="81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x v="8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x v="4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x v="20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x v="12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x v="24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x v="24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x v="168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x v="103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x v="103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x v="67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x v="1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x v="10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x v="310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x v="49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x v="135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x v="4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x v="4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s v="OFF-PA-10004983"/>
    <s v="Office Supplies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x v="115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x v="115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x v="115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x v="1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x v="20"/>
    <s v="New York"/>
    <n v="10011"/>
    <s v="East"/>
    <s v="OFF-AR-10002833"/>
    <s v="Office Supplies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x v="61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x v="61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x v="4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s v="OFF-AR-10003856"/>
    <s v="Office Supplies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x v="46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x v="46"/>
    <s v="Delaware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x v="46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x v="20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x v="20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x v="1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x v="312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x v="12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x v="12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x v="313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x v="70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x v="70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x v="8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x v="100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x v="242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x v="242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x v="242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x v="8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x v="8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x v="8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x v="8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x v="12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x v="1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x v="1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x v="268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x v="53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x v="67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x v="22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x v="22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x v="256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x v="12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x v="58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x v="2"/>
    <s v="Florida"/>
    <n v="33311"/>
    <s v="South"/>
    <s v="OFF-PA-10000788"/>
    <s v="Office Supplies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x v="10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x v="314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x v="138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x v="138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x v="138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x v="8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x v="8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x v="48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x v="10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x v="303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x v="303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x v="49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x v="49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x v="0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x v="0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x v="29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x v="315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x v="20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x v="12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x v="197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x v="11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x v="11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x v="11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x v="316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x v="316"/>
    <s v="Tennessee"/>
    <n v="37211"/>
    <s v="South"/>
    <s v="OFF-PA-10002787"/>
    <s v="Office Supplies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x v="20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x v="20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x v="256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x v="317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x v="317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x v="20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x v="46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x v="46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x v="318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x v="238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x v="240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x v="319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x v="20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x v="20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x v="1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x v="1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x v="320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x v="320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x v="321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x v="321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x v="20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x v="20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x v="108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x v="70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x v="1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x v="1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x v="1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x v="8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x v="8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x v="285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x v="24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x v="24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x v="24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x v="251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x v="4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x v="4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x v="4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x v="115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x v="115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x v="1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x v="322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x v="34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x v="253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x v="253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x v="86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s v="OFF-LA-10001175"/>
    <s v="Office Supplies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x v="8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x v="23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x v="20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x v="20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x v="24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x v="26"/>
    <s v="Tennessee"/>
    <n v="38109"/>
    <s v="South"/>
    <s v="OFF-LA-10001569"/>
    <s v="Office Supplies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x v="26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x v="26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x v="112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x v="112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x v="1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x v="1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x v="70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x v="153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x v="153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x v="206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x v="206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x v="1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x v="222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x v="222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x v="97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x v="1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x v="22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x v="10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x v="323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x v="323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x v="4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x v="146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x v="152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x v="248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x v="20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x v="51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x v="51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x v="51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x v="1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x v="1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x v="108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x v="80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x v="21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x v="40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x v="4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x v="20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x v="38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x v="20"/>
    <s v="New York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x v="116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x v="12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x v="143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x v="143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x v="166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x v="132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x v="132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x v="10"/>
    <s v="Pennsylvania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x v="10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x v="167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x v="167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x v="4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x v="4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x v="4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x v="135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x v="135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x v="324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x v="325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x v="325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x v="46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x v="70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x v="8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x v="8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x v="108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x v="47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x v="326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x v="315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x v="4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x v="327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x v="1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x v="20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x v="38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x v="38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x v="208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x v="8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x v="8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x v="10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x v="10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x v="10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x v="10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x v="10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x v="61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x v="61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x v="61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x v="328"/>
    <s v="Wisconsin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x v="2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x v="66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x v="24"/>
    <s v="Ohio"/>
    <n v="45503"/>
    <s v="East"/>
    <s v="OFF-PA-10004451"/>
    <s v="Office Supplies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x v="70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x v="77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x v="329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x v="330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x v="330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x v="20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x v="69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x v="66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x v="10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x v="21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x v="1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x v="1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x v="331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x v="331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x v="331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x v="155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x v="155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x v="155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x v="290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x v="290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x v="290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x v="100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x v="127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x v="324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x v="8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x v="8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x v="236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x v="184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x v="184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x v="125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x v="81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x v="81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x v="152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x v="152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x v="152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x v="32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x v="32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x v="325"/>
    <s v="Alabama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x v="325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x v="1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x v="1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x v="1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x v="315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x v="20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x v="269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x v="115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x v="114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x v="10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x v="318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x v="231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x v="22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x v="185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x v="185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x v="144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x v="10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x v="38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x v="147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x v="147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x v="47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x v="298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x v="70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x v="115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x v="333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x v="167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x v="167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x v="84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x v="93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x v="93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x v="1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x v="70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x v="20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x v="70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x v="70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x v="58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x v="58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x v="58"/>
    <s v="New Jersey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x v="334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x v="334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x v="318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x v="8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x v="8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x v="228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x v="1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x v="1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x v="1"/>
    <s v="California"/>
    <n v="90008"/>
    <s v="West"/>
    <s v="OFF-PA-10000289"/>
    <s v="Office Supplies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x v="4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x v="335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x v="335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x v="85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x v="35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x v="12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x v="20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x v="20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x v="38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x v="22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x v="336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x v="336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x v="4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x v="16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x v="16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x v="16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x v="4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x v="197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x v="337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x v="337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x v="337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x v="338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x v="338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x v="338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x v="61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x v="10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x v="10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x v="10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x v="8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x v="89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x v="66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x v="232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x v="232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x v="38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x v="339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x v="140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x v="63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x v="8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x v="8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x v="8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s v="OFF-PA-10001736"/>
    <s v="Office Supplies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x v="158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x v="158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x v="158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x v="1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x v="1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x v="8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x v="70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x v="70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x v="70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x v="20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x v="232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x v="24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x v="1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x v="1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x v="4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x v="4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x v="242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x v="242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x v="251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x v="235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x v="235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x v="10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x v="30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x v="340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x v="10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x v="10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x v="4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x v="4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x v="24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x v="24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x v="38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x v="38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x v="38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x v="20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x v="66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x v="280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x v="42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x v="341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x v="30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x v="20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x v="342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x v="20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x v="277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x v="208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x v="167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x v="20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x v="343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x v="343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x v="343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s v="OFF-PA-10001125"/>
    <s v="Office Supplies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x v="180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x v="20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x v="20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x v="10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x v="344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x v="269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x v="345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x v="291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x v="291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x v="345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x v="10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s v="OFF-PA-10004451"/>
    <s v="Office Supplies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x v="45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x v="346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x v="85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x v="85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x v="85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x v="21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x v="31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x v="31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x v="4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x v="38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x v="38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x v="347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x v="347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x v="347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x v="66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x v="66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x v="22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s v="OFF-LA-10001641"/>
    <s v="Office Supplies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x v="46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x v="61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x v="46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x v="46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s v="OFF-PA-10001534"/>
    <s v="Office Supplies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s v="OFF-PA-10001815"/>
    <s v="Office Supplies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x v="167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x v="46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x v="46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x v="46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x v="1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x v="1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x v="61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x v="61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x v="61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x v="70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x v="339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x v="339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x v="103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x v="103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x v="20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x v="0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x v="0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x v="46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x v="46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x v="46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x v="5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x v="5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x v="20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x v="20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x v="205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x v="205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x v="38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x v="20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x v="12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x v="34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TEC-PH-10002496"/>
    <s v="Technology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x v="10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x v="20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x v="147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x v="147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x v="20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x v="52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x v="74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x v="74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x v="89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x v="4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x v="4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x v="1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x v="20"/>
    <s v="New York"/>
    <n v="10035"/>
    <s v="East"/>
    <s v="OFF-PA-10003441"/>
    <s v="Office Supplies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x v="4"/>
    <s v="Washington"/>
    <n v="98103"/>
    <s v="West"/>
    <s v="OFF-LA-10002043"/>
    <s v="Office Supplies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x v="349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x v="220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x v="20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x v="20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x v="108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x v="108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x v="12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x v="190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x v="315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x v="315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x v="29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x v="22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x v="22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x v="22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x v="66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x v="299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x v="299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x v="20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x v="20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x v="20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x v="20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x v="12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x v="12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x v="90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x v="350"/>
    <s v="California"/>
    <n v="95695"/>
    <s v="West"/>
    <s v="OFF-LA-10003714"/>
    <s v="Office Supplies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x v="350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x v="22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x v="20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x v="351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x v="12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x v="12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x v="25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x v="20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x v="228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x v="108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x v="10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x v="59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x v="59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x v="201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x v="201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x v="352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x v="352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x v="102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x v="10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x v="10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x v="353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x v="182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x v="20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x v="20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x v="80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x v="80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x v="80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x v="20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x v="20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x v="12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x v="12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x v="12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x v="169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x v="54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x v="20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x v="20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x v="12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x v="12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x v="12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x v="81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x v="22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x v="55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x v="55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x v="4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x v="4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x v="4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x v="4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x v="4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x v="354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x v="10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x v="22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x v="22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x v="4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x v="4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x v="108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x v="47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x v="47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x v="336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x v="45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x v="8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x v="8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x v="8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x v="100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x v="10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x v="10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x v="27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x v="27"/>
    <s v="Alabama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x v="298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x v="298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x v="355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x v="1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x v="1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x v="356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x v="356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x v="253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x v="253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x v="20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x v="54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x v="254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x v="254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x v="341"/>
    <s v="Michigan"/>
    <n v="48310"/>
    <s v="Central"/>
    <s v="OFF-AR-10004078"/>
    <s v="Office Supplies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x v="70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x v="70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x v="61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x v="20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x v="42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x v="42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x v="8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x v="20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x v="20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x v="200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x v="70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x v="70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x v="147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x v="147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x v="171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x v="56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x v="56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x v="29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x v="29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x v="29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x v="20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x v="20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x v="22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x v="22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x v="22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x v="358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x v="22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x v="4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x v="20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x v="70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x v="70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x v="22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x v="22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x v="22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x v="20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x v="20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x v="359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x v="359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x v="12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x v="133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x v="61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x v="61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x v="98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x v="98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x v="110"/>
    <s v="Oklahoma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x v="8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x v="8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x v="360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x v="12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x v="12"/>
    <s v="Texas"/>
    <n v="77095"/>
    <s v="Central"/>
    <s v="OFF-PA-10004610"/>
    <s v="Office Supplies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x v="10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x v="67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x v="20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x v="20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x v="20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x v="61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x v="4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x v="4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x v="45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x v="10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x v="245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x v="245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x v="245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s v="OFF-AR-10002833"/>
    <s v="Office Supplies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x v="361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x v="12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x v="1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x v="38"/>
    <s v="Ohio"/>
    <n v="43229"/>
    <s v="East"/>
    <s v="OFF-PA-10004451"/>
    <s v="Office Supplies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x v="6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x v="6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x v="34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x v="34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x v="20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x v="362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x v="362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x v="152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x v="152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x v="152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x v="75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x v="75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x v="75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x v="234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x v="234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x v="22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x v="22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x v="61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x v="61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x v="61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x v="8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x v="20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x v="20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x v="20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x v="10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x v="46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x v="20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x v="109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x v="1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x v="8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x v="8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x v="8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x v="253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x v="203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x v="316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x v="316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x v="61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x v="275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x v="108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x v="108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x v="359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x v="359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x v="359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x v="25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x v="108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x v="8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x v="38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x v="38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x v="363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x v="363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x v="356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x v="356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x v="364"/>
    <s v="New Mexico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x v="8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x v="8"/>
    <s v="California"/>
    <n v="94110"/>
    <s v="West"/>
    <s v="OFF-PA-10003363"/>
    <s v="Office Supplies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x v="8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x v="216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x v="24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x v="24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x v="24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x v="46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x v="365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x v="2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x v="367"/>
    <s v="Minnesota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x v="367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x v="367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x v="1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x v="1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x v="1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x v="216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x v="216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x v="216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x v="89"/>
    <s v="Texas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x v="89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x v="20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s v="OFF-PA-10001166"/>
    <s v="Office Supplies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x v="22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x v="22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x v="22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x v="25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x v="115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x v="115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x v="115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x v="34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x v="301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x v="96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x v="96"/>
    <s v="Iowa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x v="70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x v="61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x v="25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x v="25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x v="25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x v="70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x v="333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x v="240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x v="20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x v="20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x v="38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x v="38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x v="38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x v="284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x v="284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x v="22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x v="22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x v="22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x v="10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x v="1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x v="1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x v="1"/>
    <s v="California"/>
    <n v="90008"/>
    <s v="West"/>
    <s v="OFF-PA-10004735"/>
    <s v="Office Supplies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x v="1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x v="8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x v="8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x v="1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x v="1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x v="44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x v="61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x v="279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x v="85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x v="85"/>
    <s v="New York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x v="368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x v="329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x v="329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x v="25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x v="25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x v="25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x v="9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x v="8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x v="152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x v="240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x v="102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x v="102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x v="12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x v="20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x v="167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x v="167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x v="10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s v="OFF-PA-10000788"/>
    <s v="Office Supplies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x v="60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x v="10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x v="10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x v="29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x v="29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x v="29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x v="20"/>
    <s v="New York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x v="20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x v="46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x v="46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x v="46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x v="61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x v="10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x v="10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x v="52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x v="52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x v="10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x v="1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x v="1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x v="1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x v="214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x v="214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x v="203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x v="203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s v="OFF-AR-10000122"/>
    <s v="Office Supplies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x v="4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x v="38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x v="38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x v="1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x v="1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x v="1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x v="1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x v="26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x v="26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x v="104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x v="108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x v="65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x v="369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x v="369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x v="369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x v="220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x v="25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x v="94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x v="94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OFF-PA-10001569"/>
    <s v="Office Supplies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x v="21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x v="21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x v="10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x v="10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x v="70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x v="169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x v="370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x v="123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x v="123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x v="24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x v="24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x v="24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x v="4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x v="228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x v="181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x v="30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x v="167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s v="OFF-PA-10003363"/>
    <s v="Office Supplies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x v="61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x v="279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x v="279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x v="279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x v="1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x v="1"/>
    <s v="California"/>
    <n v="90045"/>
    <s v="West"/>
    <s v="OFF-PA-10000675"/>
    <s v="Office Supplies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x v="4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x v="4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x v="175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x v="175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x v="155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x v="38"/>
    <s v="Georgia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x v="38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x v="38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x v="25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x v="25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x v="12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x v="42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x v="22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x v="60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x v="46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x v="46"/>
    <s v="Delaware"/>
    <n v="19711"/>
    <s v="East"/>
    <s v="OFF-AR-10000122"/>
    <s v="Office Supplies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x v="46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x v="20"/>
    <s v="New York"/>
    <n v="10011"/>
    <s v="East"/>
    <s v="OFF-PA-10002254"/>
    <s v="Office Supplies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x v="20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x v="46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x v="46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x v="25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x v="25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x v="25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x v="20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x v="20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x v="20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x v="371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x v="38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x v="38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x v="372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x v="372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x v="46"/>
    <s v="Ohio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x v="1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x v="1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x v="1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x v="231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x v="373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x v="373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x v="22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x v="12"/>
    <s v="Texas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x v="12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x v="12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x v="146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x v="146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x v="8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x v="10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x v="29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s v="OFF-PA-10000029"/>
    <s v="Office Supplies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x v="374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x v="100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x v="20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x v="375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x v="10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x v="26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x v="26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x v="2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x v="38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x v="1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x v="12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x v="12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x v="155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x v="1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x v="376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x v="376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x v="20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x v="70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x v="70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x v="70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x v="100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x v="247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x v="247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s v="OFF-AR-10001246"/>
    <s v="Office Supplies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s v="TEC-PH-10000441"/>
    <s v="Technology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x v="158"/>
    <s v="Wisconsin"/>
    <n v="53209"/>
    <s v="Central"/>
    <s v="OFF-LA-10003537"/>
    <s v="Office Supplies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x v="94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x v="108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x v="108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x v="216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x v="216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x v="216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x v="20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x v="20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x v="20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x v="61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x v="18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x v="18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x v="38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x v="38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x v="220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x v="220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x v="39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x v="105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x v="115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x v="115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x v="24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x v="94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x v="179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x v="8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x v="8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x v="52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x v="52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x v="52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x v="377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x v="22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x v="22"/>
    <s v="Illinois"/>
    <n v="60653"/>
    <s v="Central"/>
    <s v="TEC-PH-10002789"/>
    <s v="Technology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x v="181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x v="181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x v="70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x v="378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x v="8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x v="104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s v="OFF-PA-10000327"/>
    <s v="Office Supplies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x v="67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x v="27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x v="27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x v="289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x v="22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x v="41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x v="185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x v="185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x v="185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x v="1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x v="1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x v="1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x v="12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x v="348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x v="379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x v="52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x v="52"/>
    <s v="Texas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x v="380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x v="167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x v="381"/>
    <s v="Texas"/>
    <n v="77520"/>
    <s v="Central"/>
    <s v="OFF-PA-10001937"/>
    <s v="Office Supplies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x v="10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x v="1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x v="352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x v="20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x v="20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x v="269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x v="269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x v="22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x v="22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x v="22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x v="92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x v="92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x v="92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x v="10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x v="10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x v="329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x v="329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x v="329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x v="55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x v="55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x v="55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x v="382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x v="20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x v="20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x v="26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x v="198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x v="1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x v="188"/>
    <s v="Florida"/>
    <n v="33030"/>
    <s v="South"/>
    <s v="OFF-PA-10001977"/>
    <s v="Office Supplies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x v="188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x v="210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x v="60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x v="94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x v="66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x v="66"/>
    <s v="Michigan"/>
    <n v="48205"/>
    <s v="Central"/>
    <s v="OFF-AR-10001955"/>
    <s v="Office Supplies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x v="8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x v="316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x v="316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x v="316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x v="66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x v="66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x v="1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x v="1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x v="10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x v="153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x v="20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x v="77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x v="52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x v="52"/>
    <s v="Texas"/>
    <n v="78207"/>
    <s v="Central"/>
    <s v="OFF-PA-10002606"/>
    <s v="Office Supplies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x v="1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x v="341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x v="102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x v="4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x v="4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x v="20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x v="20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x v="4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x v="1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x v="1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x v="1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x v="80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x v="135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x v="135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x v="29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x v="383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x v="152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x v="67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x v="67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x v="67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x v="370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x v="4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x v="4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x v="52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x v="52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x v="52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x v="185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x v="185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x v="185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x v="103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x v="1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x v="10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x v="10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x v="384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x v="142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x v="142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x v="142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x v="8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x v="8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x v="240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x v="240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x v="386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x v="386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x v="386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x v="160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x v="160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x v="22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s v="OFF-LA-10001474"/>
    <s v="Office Supplies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x v="8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x v="12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x v="22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x v="20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x v="20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x v="20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x v="20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x v="22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x v="182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x v="182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x v="22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x v="4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x v="10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x v="3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x v="3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s v="OFF-FA-10003021"/>
    <s v="Office Supplies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x v="61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x v="61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x v="61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x v="245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x v="387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x v="388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x v="388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x v="155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x v="155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x v="155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x v="108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x v="241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x v="241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x v="27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x v="27"/>
    <s v="Illinois"/>
    <n v="62521"/>
    <s v="Central"/>
    <s v="OFF-PA-10000327"/>
    <s v="Office Supplies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x v="42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x v="301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x v="301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x v="301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x v="186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x v="20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x v="20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x v="20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x v="59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x v="159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x v="159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x v="159"/>
    <s v="Kentucky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s v="OFF-PA-10004888"/>
    <s v="Office Supplies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x v="12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x v="12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x v="12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x v="9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x v="70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x v="70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x v="12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x v="20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x v="20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x v="12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x v="12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x v="4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x v="10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x v="4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x v="4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x v="4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x v="232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x v="108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x v="81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x v="35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x v="35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x v="4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x v="22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x v="389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x v="389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x v="269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x v="269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x v="1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x v="1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x v="166"/>
    <s v="Virginia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x v="390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x v="10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x v="10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x v="391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x v="297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x v="8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x v="8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x v="8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x v="210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x v="10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x v="10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x v="10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x v="39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x v="39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x v="10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x v="10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x v="22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x v="38"/>
    <s v="Georgia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x v="20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x v="20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x v="18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x v="18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x v="34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x v="34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x v="85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x v="45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x v="45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x v="123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x v="123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x v="201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x v="29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x v="29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x v="29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x v="157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x v="29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x v="29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x v="1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x v="8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x v="12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x v="20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x v="20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x v="20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x v="47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x v="248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x v="392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x v="392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x v="392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x v="393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x v="46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x v="12"/>
    <s v="Texas"/>
    <n v="77070"/>
    <s v="Central"/>
    <s v="OFF-PA-10004248"/>
    <s v="Office Supplies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x v="394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x v="394"/>
    <s v="Idaho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x v="70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x v="1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x v="20"/>
    <s v="New York"/>
    <n v="10024"/>
    <s v="East"/>
    <s v="OFF-LA-10004093"/>
    <s v="Office Supplies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x v="10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x v="10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s v="OFF-AR-10001683"/>
    <s v="Office Supplies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x v="22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x v="102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x v="102"/>
    <s v="Kentucky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x v="102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x v="313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x v="145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x v="1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x v="8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x v="8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x v="94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x v="22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x v="37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x v="4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x v="102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x v="10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x v="10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x v="179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x v="10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x v="4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x v="354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x v="1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x v="1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x v="24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x v="24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x v="1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x v="248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x v="248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x v="248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x v="54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x v="54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x v="20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x v="121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x v="121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x v="121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x v="210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x v="210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x v="210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x v="261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x v="4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x v="20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x v="54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x v="278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x v="38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x v="10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x v="4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x v="25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x v="248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x v="208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x v="208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x v="4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x v="61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x v="4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x v="80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x v="80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x v="80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x v="20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x v="20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x v="245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x v="245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x v="396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x v="396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x v="396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x v="316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x v="12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x v="12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x v="1"/>
    <s v="California"/>
    <n v="90004"/>
    <s v="West"/>
    <s v="OFF-AR-10000122"/>
    <s v="Office Supplies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x v="1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x v="1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x v="10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x v="252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x v="397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x v="1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x v="80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x v="398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x v="4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x v="4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x v="1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x v="1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x v="85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x v="1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x v="1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x v="1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x v="8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x v="102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x v="305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x v="305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x v="135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x v="135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x v="20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x v="146"/>
    <s v="Florida"/>
    <n v="33012"/>
    <s v="South"/>
    <s v="OFF-PA-10000556"/>
    <s v="Office Supplies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x v="146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x v="252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x v="252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x v="399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x v="399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x v="400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x v="400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x v="1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x v="1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x v="47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x v="401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x v="81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x v="106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x v="106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x v="123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x v="123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x v="152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x v="152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x v="280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x v="280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x v="153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x v="300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x v="300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x v="34"/>
    <s v="Illinois"/>
    <n v="60505"/>
    <s v="Central"/>
    <s v="OFF-PA-10001937"/>
    <s v="Office Supplies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x v="34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x v="34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x v="99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x v="240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x v="22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x v="22"/>
    <s v="Illinois"/>
    <n v="60623"/>
    <s v="Central"/>
    <s v="OFF-PA-10003657"/>
    <s v="Office Supplies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x v="104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x v="104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x v="104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x v="403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x v="403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x v="239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x v="404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x v="404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x v="404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x v="0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x v="0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x v="8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x v="8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x v="8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x v="8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x v="61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x v="61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x v="24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x v="24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x v="70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x v="10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x v="10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x v="29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x v="29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x v="29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x v="77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x v="20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x v="10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x v="10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x v="38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x v="38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x v="38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x v="1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x v="1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x v="20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x v="20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x v="20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x v="104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x v="8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x v="8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x v="66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x v="57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x v="38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x v="22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x v="405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x v="305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x v="251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x v="334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x v="22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x v="22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x v="22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x v="396"/>
    <s v="Texas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x v="396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s v="OFF-PA-10002262"/>
    <s v="Office Supplies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x v="1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x v="1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x v="1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x v="8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x v="8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x v="49"/>
    <s v="California"/>
    <n v="95123"/>
    <s v="West"/>
    <s v="OFF-PA-10001878"/>
    <s v="Office Supplies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x v="60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x v="394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x v="10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s v="OFF-PA-10002787"/>
    <s v="Office Supplies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x v="408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x v="408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x v="20"/>
    <s v="New York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x v="12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x v="12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x v="12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x v="1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x v="1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x v="1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x v="10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x v="8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x v="329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x v="329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x v="12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x v="12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x v="1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x v="24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x v="24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x v="42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x v="12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x v="409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x v="251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x v="4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x v="4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x v="8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x v="108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x v="102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x v="102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x v="103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x v="20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x v="20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x v="410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x v="410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x v="410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x v="292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x v="12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x v="20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x v="20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x v="286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x v="286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x v="1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x v="205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x v="205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x v="22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x v="268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x v="91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x v="1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x v="8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x v="8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x v="411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x v="159"/>
    <s v="South Carolina"/>
    <n v="29501"/>
    <s v="South"/>
    <s v="OFF-FA-10003112"/>
    <s v="Office Supplies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x v="159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x v="220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x v="236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x v="52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x v="1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x v="1"/>
    <s v="California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x v="1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x v="388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x v="123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x v="115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x v="115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x v="115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x v="12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x v="49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x v="391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x v="391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x v="1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x v="412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x v="409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x v="20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x v="413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x v="10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x v="10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x v="1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x v="176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x v="158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x v="158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x v="248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x v="248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x v="248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s v="OFF-PA-10004255"/>
    <s v="Office Supplies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x v="147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x v="200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x v="108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x v="108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x v="12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x v="12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x v="12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x v="231"/>
    <s v="Massachusetts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x v="231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x v="1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x v="1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x v="40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x v="340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x v="8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x v="8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x v="8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x v="8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x v="8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x v="1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x v="1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x v="1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x v="311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x v="311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x v="299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x v="299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x v="4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x v="4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x v="20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x v="102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x v="20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x v="4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x v="4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x v="8"/>
    <s v="California"/>
    <n v="94110"/>
    <s v="West"/>
    <s v="OFF-PA-10001878"/>
    <s v="Office Supplies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x v="8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x v="275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x v="275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x v="8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x v="210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x v="108"/>
    <s v="Florida"/>
    <n v="32216"/>
    <s v="South"/>
    <s v="OFF-LA-10002787"/>
    <s v="Office Supplies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x v="95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x v="95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x v="4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x v="4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x v="5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x v="5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x v="5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x v="10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x v="109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x v="253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x v="102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x v="152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x v="12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x v="416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x v="416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x v="416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x v="10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x v="114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x v="114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x v="32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x v="103"/>
    <s v="Colorado"/>
    <n v="80027"/>
    <s v="West"/>
    <s v="TEC-PH-10000441"/>
    <s v="Technology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x v="4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x v="248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x v="8"/>
    <s v="California"/>
    <n v="94109"/>
    <s v="West"/>
    <s v="OFF-PA-10004101"/>
    <s v="Office Supplies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x v="1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x v="1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x v="34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x v="4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x v="417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x v="264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x v="264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x v="20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x v="20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x v="8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x v="61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x v="20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x v="412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x v="412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x v="412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x v="85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x v="85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x v="4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x v="4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x v="4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x v="8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x v="8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x v="4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x v="258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x v="47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x v="25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x v="89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x v="95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x v="95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x v="10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x v="414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x v="20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x v="20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x v="20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x v="38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x v="38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x v="374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x v="8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x v="20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x v="52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x v="52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x v="108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x v="8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x v="8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x v="418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x v="22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x v="22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x v="22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x v="194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x v="85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x v="85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x v="46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x v="198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x v="12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x v="12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x v="12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x v="391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x v="20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x v="1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x v="419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x v="10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x v="10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x v="1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x v="1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x v="1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x v="10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x v="342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x v="342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x v="10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x v="10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x v="10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x v="1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x v="165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x v="52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x v="52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x v="420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x v="38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x v="38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x v="38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x v="1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x v="102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x v="102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x v="20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x v="8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x v="8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x v="8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x v="65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x v="65"/>
    <s v="Ohio"/>
    <n v="43017"/>
    <s v="East"/>
    <s v="OFF-PA-10000682"/>
    <s v="Office Supplies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x v="65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x v="0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x v="256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x v="26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x v="80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x v="1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x v="30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x v="127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x v="127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x v="127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x v="182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x v="182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x v="182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x v="1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x v="1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x v="1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x v="423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x v="73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x v="89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x v="20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x v="20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x v="20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x v="152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x v="152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x v="38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x v="28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x v="28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x v="424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x v="125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x v="125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x v="66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x v="215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x v="215"/>
    <s v="Ohio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x v="345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x v="125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x v="125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x v="20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x v="20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x v="12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x v="3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x v="3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x v="54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x v="54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x v="4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x v="4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x v="425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x v="425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x v="426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x v="426"/>
    <s v="Maryland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x v="22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x v="104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x v="22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x v="54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x v="54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x v="20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x v="20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x v="4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x v="34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x v="34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x v="34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x v="427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x v="428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x v="8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x v="8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x v="8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x v="40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x v="40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x v="40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x v="240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x v="332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x v="332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x v="332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x v="4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x v="1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x v="1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x v="20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x v="195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x v="8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x v="20"/>
    <s v="New York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x v="226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x v="226"/>
    <s v="Nevada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x v="226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x v="238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x v="238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x v="1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x v="1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x v="4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x v="4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x v="4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x v="2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x v="29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x v="147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x v="108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x v="20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x v="20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x v="20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x v="22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x v="22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x v="22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x v="101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x v="70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x v="316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x v="20"/>
    <s v="New York"/>
    <n v="10009"/>
    <s v="East"/>
    <s v="OFF-LA-10001175"/>
    <s v="Office Supplies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x v="77"/>
    <s v="Colorado"/>
    <n v="80906"/>
    <s v="West"/>
    <s v="OFF-PA-10003441"/>
    <s v="Office Supplies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x v="77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x v="77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x v="8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x v="8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x v="22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x v="26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x v="26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x v="26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x v="20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x v="253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x v="253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x v="1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x v="1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x v="1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x v="311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x v="311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x v="1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x v="25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x v="102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x v="20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x v="20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x v="10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x v="10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x v="10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x v="42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x v="138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x v="138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x v="138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x v="167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x v="167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x v="1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x v="1"/>
    <s v="California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x v="1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x v="20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x v="70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x v="70"/>
    <s v="California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x v="70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x v="22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x v="8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x v="8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x v="8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x v="219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x v="219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x v="158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x v="4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x v="4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x v="14"/>
    <s v="Illinois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x v="40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x v="40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x v="40"/>
    <s v="Delaware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x v="22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x v="22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x v="96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x v="10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x v="118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x v="61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x v="61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x v="61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x v="429"/>
    <s v="California"/>
    <n v="92553"/>
    <s v="West"/>
    <s v="OFF-PA-10002606"/>
    <s v="Office Supplies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x v="429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x v="10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x v="430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x v="430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x v="31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x v="31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x v="31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x v="40"/>
    <s v="Delaware"/>
    <n v="19805"/>
    <s v="East"/>
    <s v="TEC-PH-10004977"/>
    <s v="Technology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x v="140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x v="140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x v="1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x v="8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x v="1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x v="12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x v="12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x v="12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x v="158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x v="8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x v="8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x v="138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x v="53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x v="53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x v="90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x v="61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x v="10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x v="10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x v="10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x v="431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x v="431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x v="431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x v="383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x v="329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x v="61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x v="61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x v="61"/>
    <s v="Texas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x v="10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x v="10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x v="207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x v="38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x v="316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x v="316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x v="10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x v="10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x v="10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x v="22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x v="61"/>
    <s v="Texas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x v="51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x v="10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x v="20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x v="147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x v="147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x v="147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s v="OFF-PA-10000213"/>
    <s v="Office Supplies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x v="125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x v="207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x v="20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x v="20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x v="4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x v="70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x v="268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x v="145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x v="145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x v="8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x v="20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x v="20"/>
    <s v="New York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x v="20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x v="1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x v="1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x v="1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x v="432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x v="432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x v="85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x v="8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x v="433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x v="20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x v="20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x v="434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x v="434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x v="22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x v="22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x v="22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x v="97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x v="97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x v="4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x v="79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x v="45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x v="66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x v="66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x v="66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x v="206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x v="435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x v="435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x v="8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x v="20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x v="1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x v="1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x v="1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x v="383"/>
    <s v="Rhode Island"/>
    <n v="2895"/>
    <s v="East"/>
    <s v="OFF-PA-10003797"/>
    <s v="Office Supplies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x v="383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x v="38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x v="38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x v="108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x v="10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x v="38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x v="38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x v="45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x v="45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x v="8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x v="239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x v="239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x v="182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x v="182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x v="46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x v="20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x v="43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x v="1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x v="20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x v="66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x v="66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x v="24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x v="24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x v="24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x v="1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x v="20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x v="20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x v="20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x v="8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x v="379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x v="8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x v="245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x v="29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x v="29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x v="29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x v="49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x v="49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x v="4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x v="238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x v="81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x v="1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x v="1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x v="1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x v="436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x v="4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x v="10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x v="38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x v="38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x v="173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x v="96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x v="437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x v="437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x v="268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x v="277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x v="1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x v="10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x v="4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x v="4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x v="4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x v="181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x v="8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x v="8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x v="1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x v="1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x v="100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x v="140"/>
    <s v="Vermont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x v="115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x v="115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x v="372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x v="173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x v="158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x v="66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x v="30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x v="30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x v="4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x v="4"/>
    <s v="Washington"/>
    <n v="98105"/>
    <s v="West"/>
    <s v="OFF-LA-10002312"/>
    <s v="Office Supplies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x v="103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x v="103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x v="103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x v="8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x v="12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x v="12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x v="12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x v="100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x v="64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x v="43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x v="12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x v="181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x v="181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x v="70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x v="70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x v="24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x v="24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x v="24"/>
    <s v="Virginia"/>
    <n v="22153"/>
    <s v="South"/>
    <s v="OFF-LA-10001297"/>
    <s v="Office Supplies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x v="27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x v="164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x v="147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x v="147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x v="147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x v="12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x v="12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x v="12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x v="202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x v="202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x v="8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x v="8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x v="247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x v="438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x v="80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x v="80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x v="104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x v="1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x v="12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x v="20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x v="20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x v="20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x v="20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x v="46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x v="46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x v="46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x v="4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x v="48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x v="61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x v="61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x v="30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x v="1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x v="1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x v="1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x v="439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x v="439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x v="111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x v="61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x v="61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x v="53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x v="1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x v="1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x v="8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x v="8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x v="8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x v="8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x v="115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x v="61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x v="391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x v="391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x v="24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x v="12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x v="4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x v="4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x v="4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x v="59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x v="423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x v="423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x v="12"/>
    <s v="Texas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x v="12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x v="12"/>
    <s v="Texas"/>
    <n v="77041"/>
    <s v="Central"/>
    <s v="OFF-PA-10001166"/>
    <s v="Office Supplies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x v="4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x v="4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x v="10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x v="10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x v="1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x v="1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x v="12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x v="12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x v="12"/>
    <s v="Texas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x v="10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x v="10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x v="440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x v="1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x v="1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x v="1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x v="4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s v="OFF-LA-10002787"/>
    <s v="Office Supplies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x v="212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x v="8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x v="1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x v="152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x v="1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x v="4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x v="4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x v="20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x v="20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x v="1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x v="1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x v="1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x v="441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x v="441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x v="391"/>
    <s v="Kansas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x v="22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x v="22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x v="22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x v="155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x v="12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x v="12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x v="10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x v="10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x v="1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x v="102"/>
    <s v="Kentucky"/>
    <n v="40475"/>
    <s v="South"/>
    <s v="OFF-PA-10001215"/>
    <s v="Office Supplies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x v="416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x v="1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x v="1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x v="1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x v="8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x v="84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x v="80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x v="80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x v="80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x v="432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x v="1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x v="1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x v="144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x v="144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x v="144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x v="20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x v="442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x v="220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x v="20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x v="20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x v="20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x v="12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x v="20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x v="20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x v="306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x v="179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x v="10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x v="10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x v="156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x v="156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x v="8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x v="8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x v="153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x v="1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x v="12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x v="8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x v="70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x v="70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x v="57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x v="117"/>
    <s v="Colorado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x v="117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x v="117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x v="9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x v="349"/>
    <s v="Minnesota"/>
    <n v="55369"/>
    <s v="Central"/>
    <s v="OFF-LA-10002312"/>
    <s v="Office Supplies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x v="349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x v="349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x v="46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x v="100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x v="100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x v="100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x v="52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x v="12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x v="8"/>
    <s v="California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x v="8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x v="8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x v="10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x v="292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x v="1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x v="214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x v="8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x v="22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x v="22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x v="261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x v="261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x v="20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x v="20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x v="20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x v="114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x v="68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x v="68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x v="85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x v="1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x v="443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x v="20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x v="108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x v="444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x v="155"/>
    <s v="Nebraska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x v="445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x v="22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x v="22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x v="22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x v="93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x v="93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x v="93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x v="3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x v="446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x v="446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x v="8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x v="8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x v="122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x v="25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x v="25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x v="226"/>
    <s v="Nevada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x v="226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x v="226"/>
    <s v="Nevada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x v="118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x v="118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x v="118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x v="45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x v="45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x v="1"/>
    <s v="California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x v="1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x v="1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x v="183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x v="20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x v="70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x v="20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x v="20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x v="20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x v="152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x v="120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x v="8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x v="8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x v="80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x v="80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x v="138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x v="104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x v="104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x v="3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x v="248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x v="248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x v="38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x v="38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x v="38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x v="12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x v="12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x v="20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x v="247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x v="247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x v="20"/>
    <s v="New York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x v="8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x v="53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x v="74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x v="4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x v="4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x v="20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x v="20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x v="20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x v="20"/>
    <s v="New York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x v="26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x v="70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x v="1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x v="1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x v="4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x v="4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x v="100"/>
    <s v="Florida"/>
    <n v="33180"/>
    <s v="South"/>
    <s v="OFF-LA-10004689"/>
    <s v="Office Supplies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x v="100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x v="10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x v="269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x v="269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x v="269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x v="20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x v="447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x v="448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x v="448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x v="130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x v="70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x v="70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x v="80"/>
    <s v="Ohio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x v="255"/>
    <s v="Connecticut"/>
    <n v="6450"/>
    <s v="East"/>
    <s v="OFF-AR-10000246"/>
    <s v="Office Supplies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x v="38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x v="185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x v="4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x v="73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x v="166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x v="288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s v="OFF-PA-10004609"/>
    <s v="Office Supplies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x v="20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x v="85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x v="34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x v="34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x v="4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x v="4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x v="4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x v="449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x v="449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x v="61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x v="61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x v="4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x v="4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x v="4"/>
    <s v="Washington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x v="22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x v="450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x v="450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x v="387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x v="387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x v="417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x v="417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x v="417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x v="4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x v="264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x v="264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x v="264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x v="12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x v="8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x v="22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x v="22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x v="128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x v="8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x v="138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x v="138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x v="292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x v="292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x v="292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x v="54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x v="20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x v="22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x v="20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x v="102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x v="240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x v="24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x v="24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x v="24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x v="8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x v="22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x v="20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x v="12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x v="451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x v="451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x v="451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x v="20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x v="1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x v="1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x v="8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x v="202"/>
    <s v="North Carolina"/>
    <n v="27834"/>
    <s v="South"/>
    <s v="TEC-PH-10002496"/>
    <s v="Technology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x v="202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x v="202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x v="85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x v="452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x v="70"/>
    <s v="California"/>
    <n v="92037"/>
    <s v="West"/>
    <s v="OFF-LA-10003498"/>
    <s v="Office Supplies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x v="70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x v="102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x v="24"/>
    <s v="Virginia"/>
    <n v="22153"/>
    <s v="South"/>
    <s v="OFF-AR-10003732"/>
    <s v="Office Supplies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x v="5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x v="5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x v="253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x v="146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x v="1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x v="1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x v="453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x v="453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x v="85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x v="4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x v="454"/>
    <s v="California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x v="52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x v="12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x v="273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x v="273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x v="1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x v="1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x v="24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x v="435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x v="1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x v="1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x v="109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x v="8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x v="1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x v="1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x v="1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x v="455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x v="455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x v="455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x v="108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x v="108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x v="22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x v="236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x v="236"/>
    <s v="Texas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x v="302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x v="24"/>
    <s v="Ohio"/>
    <n v="45503"/>
    <s v="East"/>
    <s v="OFF-AR-10003504"/>
    <s v="Office Supplies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x v="61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x v="61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x v="289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x v="289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x v="289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x v="346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x v="70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x v="70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x v="70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x v="20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x v="67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x v="38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x v="102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x v="102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x v="70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x v="3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x v="3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x v="100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x v="100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x v="100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x v="1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x v="4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x v="81"/>
    <s v="Virginia"/>
    <n v="22204"/>
    <s v="South"/>
    <s v="OFF-PA-10001972"/>
    <s v="Office Supplies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x v="81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s v="OFF-PA-10001639"/>
    <s v="Office Supplies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x v="173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x v="3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x v="457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x v="10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x v="290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x v="290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x v="290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x v="255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x v="255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x v="255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x v="10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x v="10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x v="458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x v="125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x v="41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x v="38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x v="186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x v="186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x v="10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x v="104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x v="104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x v="104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x v="20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x v="70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x v="70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x v="70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x v="8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x v="8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x v="8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x v="8"/>
    <s v="California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x v="395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x v="459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x v="248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x v="22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x v="22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x v="22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x v="118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x v="1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x v="1"/>
    <s v="California"/>
    <n v="90049"/>
    <s v="West"/>
    <s v="OFF-LA-10003498"/>
    <s v="Office Supplies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x v="1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x v="102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x v="102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x v="8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x v="8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x v="58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x v="4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x v="459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x v="20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x v="24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x v="317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x v="27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x v="115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x v="115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s v="OFF-PA-10004100"/>
    <s v="Office Supplies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x v="4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x v="4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x v="4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x v="243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x v="243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x v="1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x v="1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x v="1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x v="96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x v="12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x v="20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x v="265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x v="265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x v="1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x v="1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x v="1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x v="1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x v="8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x v="8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x v="8"/>
    <s v="California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x v="20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x v="20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x v="20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x v="35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x v="356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x v="356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x v="123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x v="20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x v="10"/>
    <s v="Pennsylvania"/>
    <n v="19143"/>
    <s v="East"/>
    <s v="OFF-PA-10003657"/>
    <s v="Office Supplies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s v="OFF-PA-10001033"/>
    <s v="Office Supplies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x v="1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x v="1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x v="1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x v="460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x v="460"/>
    <s v="Idaho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x v="460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x v="42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x v="42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x v="100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x v="1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x v="21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x v="217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x v="159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x v="1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x v="1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x v="38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x v="461"/>
    <s v="Louisiana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x v="461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x v="444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x v="205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x v="152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x v="152"/>
    <s v="Ohio"/>
    <n v="43130"/>
    <s v="East"/>
    <s v="OFF-PA-10002195"/>
    <s v="Office Supplies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x v="4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x v="4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x v="108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x v="1"/>
    <s v="California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x v="100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x v="462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x v="20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x v="1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x v="238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x v="238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x v="1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x v="1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x v="136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x v="289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x v="289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x v="93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x v="31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x v="100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x v="100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x v="12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x v="158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x v="158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x v="152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x v="152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x v="152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x v="380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x v="380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x v="20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x v="20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x v="10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x v="30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x v="30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x v="70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x v="70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x v="70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x v="10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x v="463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x v="80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x v="80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x v="80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x v="10"/>
    <s v="Pennsylvania"/>
    <n v="19120"/>
    <s v="East"/>
    <s v="OFF-LA-10004093"/>
    <s v="Office Supplies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x v="89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x v="89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x v="89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x v="1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x v="1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x v="12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x v="270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x v="116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x v="185"/>
    <s v="Georgia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x v="431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x v="10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x v="100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x v="55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x v="55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x v="22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x v="22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x v="464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x v="20"/>
    <s v="New York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x v="20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x v="22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x v="385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x v="1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x v="1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x v="1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x v="20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x v="8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x v="173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x v="173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x v="20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x v="465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x v="1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x v="374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x v="392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x v="392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x v="389"/>
    <s v="Florida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x v="8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x v="466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x v="155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x v="49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x v="8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x v="8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x v="8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x v="85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x v="38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x v="8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x v="1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x v="251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x v="251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x v="1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x v="12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x v="1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x v="24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x v="20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x v="20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x v="24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x v="24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x v="24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x v="32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x v="10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x v="20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x v="20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x v="20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x v="467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x v="20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x v="4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x v="12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x v="12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x v="12"/>
    <s v="Texas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x v="10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x v="10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x v="38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x v="38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x v="38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x v="148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x v="148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x v="339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x v="38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x v="292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x v="12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x v="12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x v="12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x v="292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x v="4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x v="4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x v="4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x v="468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x v="468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x v="332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x v="20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x v="20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x v="103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x v="149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x v="149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x v="149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x v="1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x v="469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x v="469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x v="469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x v="32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x v="32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x v="218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x v="138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x v="138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x v="470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x v="10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x v="20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x v="49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x v="49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x v="1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x v="3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x v="29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x v="234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x v="4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x v="4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x v="4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x v="22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x v="419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x v="419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x v="122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x v="243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x v="76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x v="38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x v="20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x v="102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x v="4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x v="85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x v="179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x v="38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x v="251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x v="316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x v="316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x v="471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x v="471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x v="182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x v="182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x v="182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x v="472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x v="74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x v="292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x v="292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x v="1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x v="1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x v="80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x v="465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x v="8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x v="8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x v="455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x v="455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x v="127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x v="1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x v="1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x v="20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x v="473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x v="473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x v="473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x v="70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x v="8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x v="22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x v="22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x v="61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x v="331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x v="20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x v="475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x v="54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x v="54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x v="229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x v="229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x v="108"/>
    <s v="Florida"/>
    <n v="32216"/>
    <s v="South"/>
    <s v="OFF-PA-10001800"/>
    <s v="Office Supplies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x v="145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x v="297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x v="46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x v="8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x v="8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x v="20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x v="20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x v="1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x v="1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x v="20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x v="20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x v="20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x v="152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s v="TEC-PH-10001619"/>
    <s v="Technology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x v="20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x v="8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x v="8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x v="8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x v="61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x v="100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x v="10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x v="20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x v="20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x v="10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x v="1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x v="24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x v="476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x v="476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x v="476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x v="20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x v="20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x v="20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x v="49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x v="55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x v="20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x v="20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x v="20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x v="20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x v="26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x v="26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x v="10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x v="1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x v="416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x v="416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x v="432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x v="24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x v="24"/>
    <s v="Ohio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x v="66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x v="66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x v="24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x v="24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x v="61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x v="3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x v="3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x v="3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x v="240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x v="240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x v="240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x v="253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x v="258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x v="258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x v="103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x v="103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x v="389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x v="432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x v="10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x v="10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x v="446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x v="182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x v="104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s v="OFF-PA-10000029"/>
    <s v="Office Supplies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x v="22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x v="22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x v="449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x v="449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x v="449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x v="243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x v="20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x v="22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x v="12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x v="12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x v="12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x v="255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x v="255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x v="255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x v="477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x v="12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x v="8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x v="8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x v="20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x v="20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x v="103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x v="465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x v="1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x v="205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x v="205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x v="205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x v="66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x v="66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x v="12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x v="29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x v="10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OFF-PA-10000809"/>
    <s v="Office Supplies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x v="20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x v="20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x v="20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x v="108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x v="108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x v="108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x v="20"/>
    <s v="New York"/>
    <n v="10011"/>
    <s v="East"/>
    <s v="OFF-PA-10004782"/>
    <s v="Office Supplies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x v="10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x v="333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x v="333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x v="333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x v="12"/>
    <s v="Texas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x v="12"/>
    <s v="Texas"/>
    <n v="77095"/>
    <s v="Central"/>
    <s v="OFF-PA-10001937"/>
    <s v="Office Supplies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x v="12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x v="64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x v="64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x v="64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x v="20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x v="22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x v="10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x v="10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x v="20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x v="20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x v="20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x v="25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x v="25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x v="25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x v="99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x v="20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x v="236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x v="236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x v="30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x v="30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x v="30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x v="198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x v="198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x v="289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x v="289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x v="46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x v="46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x v="138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x v="138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x v="138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x v="308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x v="308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x v="69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x v="20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x v="1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x v="1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x v="198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x v="43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x v="43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x v="81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x v="435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x v="435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x v="4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x v="135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x v="135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x v="1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x v="1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x v="81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x v="4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x v="4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x v="4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x v="4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x v="156"/>
    <s v="Washington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x v="478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x v="8"/>
    <s v="California"/>
    <n v="94110"/>
    <s v="West"/>
    <s v="OFF-AR-10000658"/>
    <s v="Office Supplies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x v="8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x v="20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x v="245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x v="38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x v="38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x v="108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x v="108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x v="479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s v="OFF-PA-10001293"/>
    <s v="Office Supplies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x v="183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x v="1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x v="1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x v="1"/>
    <s v="California"/>
    <n v="90045"/>
    <s v="West"/>
    <s v="OFF-LA-10000081"/>
    <s v="Office Supplies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x v="1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s v="OFF-PA-10004983"/>
    <s v="Office Supplies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x v="8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x v="8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x v="480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x v="480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x v="20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x v="234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x v="20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x v="481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x v="4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x v="4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x v="24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x v="8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x v="35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x v="35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x v="35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x v="20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x v="20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x v="160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x v="245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x v="245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x v="245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x v="252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x v="252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x v="252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x v="24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x v="24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x v="104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x v="104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x v="104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x v="173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x v="173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x v="218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x v="38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x v="1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x v="70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x v="262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x v="42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x v="255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x v="255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x v="255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x v="47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x v="1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x v="41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x v="41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x v="41"/>
    <s v="Illinois"/>
    <n v="61701"/>
    <s v="Central"/>
    <s v="OFF-AR-10003829"/>
    <s v="Office Supplies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x v="1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x v="8"/>
    <s v="California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x v="12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x v="158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x v="158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x v="335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x v="248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x v="47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x v="20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x v="20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x v="20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x v="70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x v="70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x v="70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x v="481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x v="481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x v="85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x v="85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x v="85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x v="2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x v="248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x v="482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x v="482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x v="280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x v="38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x v="322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x v="322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x v="322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x v="483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x v="1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x v="1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x v="1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x v="462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x v="4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x v="4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x v="4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x v="102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x v="100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x v="214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x v="214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x v="214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x v="34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x v="34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x v="100"/>
    <s v="Florida"/>
    <n v="33142"/>
    <s v="South"/>
    <s v="OFF-LA-10004093"/>
    <s v="Office Supplies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x v="22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x v="22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x v="22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x v="1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x v="18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x v="65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x v="65"/>
    <s v="Ohio"/>
    <n v="43017"/>
    <s v="East"/>
    <s v="OFF-AR-10001427"/>
    <s v="Office Supplies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x v="20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x v="20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x v="20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x v="20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x v="247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x v="20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x v="20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x v="22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x v="22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x v="22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x v="22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x v="22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x v="22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x v="80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x v="38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x v="42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x v="42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x v="1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x v="1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x v="1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x v="20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x v="52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x v="20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x v="118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x v="118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x v="28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x v="43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x v="301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x v="54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x v="22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x v="22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x v="22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x v="12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x v="12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x v="12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x v="225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x v="118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x v="231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x v="12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x v="12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x v="4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x v="4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x v="4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x v="1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x v="122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x v="122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x v="20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x v="20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x v="22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x v="157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x v="484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x v="302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x v="302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x v="219"/>
    <s v="New Jersey"/>
    <n v="8360"/>
    <s v="East"/>
    <s v="OFF-AR-10003732"/>
    <s v="Office Supplies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x v="170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x v="170"/>
    <s v="California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x v="21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x v="485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x v="1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x v="42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x v="436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x v="1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x v="47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x v="47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x v="52"/>
    <s v="Texas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x v="22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x v="4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x v="486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x v="486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x v="269"/>
    <s v="Virginia"/>
    <n v="23320"/>
    <s v="South"/>
    <s v="OFF-LA-10004545"/>
    <s v="Office Supplies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x v="269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x v="61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x v="61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s v="OFF-PA-10004255"/>
    <s v="Office Supplies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x v="31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x v="24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x v="24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x v="1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x v="1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s v="OFF-PA-10003228"/>
    <s v="Office Supplies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x v="80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x v="14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x v="14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x v="20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x v="101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x v="22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x v="22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x v="22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x v="71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x v="149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x v="4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x v="310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x v="38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x v="4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x v="8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x v="1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x v="487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x v="22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x v="22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x v="22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x v="301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x v="4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x v="10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x v="443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x v="20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x v="109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x v="109"/>
    <s v="Alabama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x v="20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x v="20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x v="1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s v="OFF-LA-10001934"/>
    <s v="Office Supplies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x v="236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x v="22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x v="236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x v="4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x v="1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x v="46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x v="20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x v="43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x v="34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x v="34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x v="20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x v="20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x v="61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x v="1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x v="1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x v="1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x v="1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x v="38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x v="38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x v="8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x v="8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x v="8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x v="169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x v="20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x v="468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x v="12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x v="23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x v="23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x v="186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x v="118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x v="1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x v="20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x v="20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x v="2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x v="488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x v="98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x v="179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x v="179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x v="229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x v="103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x v="103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x v="489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x v="1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x v="1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x v="396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x v="20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x v="22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x v="24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x v="24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x v="24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x v="20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x v="20"/>
    <s v="New York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x v="20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x v="162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x v="20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s v="OFF-PA-10001837"/>
    <s v="Office Supplies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x v="20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x v="20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x v="20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x v="9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x v="70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x v="121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x v="214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x v="214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x v="20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x v="20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x v="20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x v="10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x v="10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x v="10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x v="61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x v="3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x v="3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x v="316"/>
    <s v="Tennessee"/>
    <n v="37211"/>
    <s v="South"/>
    <s v="OFF-PA-10000552"/>
    <s v="Office Supplies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x v="34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x v="213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x v="24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x v="127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x v="30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x v="1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x v="1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x v="61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x v="61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x v="201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x v="22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x v="4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x v="3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x v="3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x v="142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x v="142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x v="1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x v="306"/>
    <s v="Nevada"/>
    <n v="89431"/>
    <s v="West"/>
    <s v="OFF-AR-10001955"/>
    <s v="Office Supplies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x v="1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x v="27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x v="20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x v="20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x v="20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x v="20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x v="20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x v="48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x v="112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x v="10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x v="157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x v="46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x v="46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x v="46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x v="0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x v="0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x v="4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x v="4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x v="20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x v="4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x v="214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x v="4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x v="4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x v="20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x v="20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x v="118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x v="118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x v="46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x v="46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x v="316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x v="316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x v="490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x v="490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x v="173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x v="85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x v="85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x v="12"/>
    <s v="Texas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x v="428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x v="123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x v="108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x v="22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x v="38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x v="38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x v="334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x v="1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x v="1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x v="22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x v="22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x v="102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x v="102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x v="21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x v="21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x v="205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x v="20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x v="8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x v="10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x v="10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x v="248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x v="417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x v="152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x v="1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x v="248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x v="70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x v="70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x v="146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x v="146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x v="118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x v="118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x v="4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x v="1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x v="1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x v="20"/>
    <s v="New York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x v="20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x v="2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x v="2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x v="30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x v="490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x v="20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x v="8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x v="8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x v="42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x v="42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x v="42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x v="4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x v="4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x v="4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x v="491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x v="66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x v="66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x v="10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x v="20"/>
    <s v="New York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x v="22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x v="8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x v="8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x v="8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x v="10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x v="10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x v="8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x v="8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x v="54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x v="54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x v="54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x v="20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x v="20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x v="20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x v="1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x v="10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x v="49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x v="49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x v="45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x v="45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x v="45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x v="10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x v="1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x v="1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x v="38"/>
    <s v="Ohio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x v="38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x v="38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x v="1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x v="1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x v="389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x v="43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OFF-AR-10003732"/>
    <s v="Office Supplies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OFF-PA-10004888"/>
    <s v="Office Supplies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x v="302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x v="10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x v="10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x v="24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x v="12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x v="29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x v="29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x v="3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x v="3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x v="49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x v="49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x v="247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x v="247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x v="433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x v="433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x v="2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x v="8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x v="8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x v="420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x v="29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x v="420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x v="22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x v="138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x v="138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x v="8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x v="268"/>
    <s v="Oklahoma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x v="268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x v="12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x v="8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x v="8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x v="8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x v="316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x v="1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x v="234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x v="12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x v="12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x v="10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x v="199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x v="199"/>
    <s v="Florida"/>
    <n v="33437"/>
    <s v="South"/>
    <s v="OFF-PA-10000289"/>
    <s v="Office Supplies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x v="243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x v="49"/>
    <s v="California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x v="49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x v="49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x v="20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x v="66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x v="100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x v="100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x v="100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x v="111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x v="20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x v="20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x v="492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x v="492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x v="20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x v="20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x v="22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x v="22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x v="20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x v="20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x v="422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x v="422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x v="493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x v="493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x v="493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x v="22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x v="152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x v="152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x v="67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x v="67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x v="20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x v="20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x v="1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x v="20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x v="20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x v="118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x v="118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x v="118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x v="20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x v="12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x v="158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x v="158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x v="494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x v="80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x v="10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x v="8"/>
    <s v="California"/>
    <n v="94109"/>
    <s v="West"/>
    <s v="OFF-PA-10001593"/>
    <s v="Office Supplies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x v="66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x v="42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x v="42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x v="10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x v="10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x v="1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x v="1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x v="1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x v="100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x v="253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x v="495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s v="OFF-FA-10003112"/>
    <s v="Office Supplies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x v="70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x v="41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x v="4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x v="115"/>
    <s v="North Carolina"/>
    <n v="28314"/>
    <s v="South"/>
    <s v="OFF-AR-10003504"/>
    <s v="Office Supplies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OFF-LA-10004559"/>
    <s v="Office Supplies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x v="346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x v="346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x v="54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x v="1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x v="1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x v="1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x v="20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x v="20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x v="54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x v="22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x v="22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x v="4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x v="4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x v="20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x v="22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x v="1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x v="167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x v="20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x v="241"/>
    <s v="Oregon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x v="241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x v="241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x v="10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x v="10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x v="12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x v="12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x v="42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x v="42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x v="475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x v="475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x v="475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x v="4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x v="386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x v="1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x v="1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x v="70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x v="180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x v="180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x v="289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x v="348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x v="22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x v="22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x v="1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x v="1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x v="4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x v="355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x v="355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x v="355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x v="1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x v="1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x v="20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x v="20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x v="10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x v="10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x v="427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x v="22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s v="TEC-PH-10004977"/>
    <s v="Technology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x v="101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x v="20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x v="10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x v="402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x v="402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x v="18"/>
    <s v="New Hampshire"/>
    <n v="3820"/>
    <s v="East"/>
    <s v="OFF-PA-10001184"/>
    <s v="Office Supplies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x v="18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x v="18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x v="70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x v="1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x v="456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x v="12"/>
    <s v="Texas"/>
    <n v="77070"/>
    <s v="Central"/>
    <s v="OFF-PA-10004239"/>
    <s v="Office Supplies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x v="12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x v="12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x v="1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x v="1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x v="496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x v="242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x v="8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x v="8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s v="OFF-LA-10004409"/>
    <s v="Office Supplies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x v="152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x v="152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x v="152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x v="345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x v="345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x v="497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x v="497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x v="202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x v="202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x v="1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x v="12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x v="8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x v="12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x v="10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x v="10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x v="38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x v="38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x v="85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x v="85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x v="85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x v="152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x v="22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x v="60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x v="4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x v="4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x v="12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x v="12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x v="1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x v="1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x v="1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x v="311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x v="311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x v="311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x v="1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x v="1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x v="4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x v="4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x v="155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x v="73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x v="73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x v="10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x v="20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x v="43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x v="179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x v="66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x v="66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x v="1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x v="205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x v="22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x v="22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x v="22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x v="61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x v="8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x v="8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x v="429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x v="495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x v="495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x v="495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x v="20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x v="333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x v="232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x v="232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x v="1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x v="1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x v="1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x v="1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x v="1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x v="46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x v="66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x v="66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x v="42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x v="42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x v="42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x v="180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x v="180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x v="180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x v="1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x v="202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x v="8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x v="8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x v="292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x v="292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x v="61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x v="61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x v="114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x v="98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x v="98"/>
    <s v="Nevada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x v="1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x v="1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x v="80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x v="9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x v="114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x v="114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x v="1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x v="153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x v="151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x v="205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x v="205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x v="205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x v="277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x v="35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x v="297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x v="297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x v="30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x v="30"/>
    <s v="New York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x v="25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x v="25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x v="25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x v="244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x v="244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x v="244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x v="71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x v="71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x v="4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x v="12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x v="12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x v="11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x v="10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x v="10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x v="123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x v="115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x v="115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x v="115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x v="1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x v="10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x v="77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x v="77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x v="1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x v="20"/>
    <s v="New York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x v="20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x v="20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x v="8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x v="89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x v="138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x v="138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x v="138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x v="20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x v="236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x v="315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x v="4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x v="61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x v="12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x v="24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x v="4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x v="4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x v="20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x v="35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x v="248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x v="8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x v="8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x v="93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x v="1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x v="416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x v="416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x v="416"/>
    <s v="Connecticut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x v="22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x v="85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x v="108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x v="38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x v="35"/>
    <s v="North Carolina"/>
    <n v="28205"/>
    <s v="South"/>
    <s v="OFF-PA-10002558"/>
    <s v="Office Supplies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x v="35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x v="198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x v="198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x v="12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x v="26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x v="243"/>
    <s v="Texas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x v="127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x v="38"/>
    <s v="Georgia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x v="29"/>
    <s v="Maryland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x v="29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x v="29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x v="32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x v="315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x v="169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x v="169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x v="152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x v="152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x v="152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x v="8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x v="269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x v="269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x v="22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x v="35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x v="35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x v="35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x v="20"/>
    <s v="New York"/>
    <n v="10009"/>
    <s v="East"/>
    <s v="OFF-LA-10002762"/>
    <s v="Office Supplies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x v="10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x v="22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x v="61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x v="98"/>
    <s v="Nevada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x v="98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x v="112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x v="209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x v="20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x v="20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x v="20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x v="10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x v="201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s v="OFF-LA-10003714"/>
    <s v="Office Supplies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x v="253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x v="253"/>
    <s v="North Carolina"/>
    <n v="27604"/>
    <s v="South"/>
    <s v="OFF-AR-10001955"/>
    <s v="Office Supplies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x v="253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x v="1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x v="1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x v="226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x v="226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x v="226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x v="8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x v="395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x v="25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x v="46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x v="46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x v="1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x v="410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x v="22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x v="22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x v="12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x v="487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x v="1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x v="1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x v="4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x v="4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x v="4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x v="96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x v="96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x v="20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x v="81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x v="81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x v="343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x v="81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x v="81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x v="12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x v="218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x v="218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x v="218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x v="22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x v="22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x v="1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x v="413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x v="413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s v="TEC-PH-10003505"/>
    <s v="Technology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x v="191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x v="4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x v="4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x v="288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x v="1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x v="108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x v="80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s v="OFF-PA-10001878"/>
    <s v="Office Supplies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x v="32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x v="32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x v="35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x v="34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x v="10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x v="498"/>
    <s v="California"/>
    <n v="95616"/>
    <s v="West"/>
    <s v="OFF-PA-10000019"/>
    <s v="Office Supplies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x v="20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x v="320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x v="320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x v="320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x v="12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x v="61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x v="61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x v="8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x v="490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x v="138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x v="20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x v="20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x v="10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x v="164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x v="70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x v="416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x v="416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x v="29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x v="389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x v="389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x v="24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x v="24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x v="20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x v="20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x v="20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x v="61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x v="20"/>
    <s v="New York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x v="32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x v="32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x v="70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x v="70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x v="20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x v="20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x v="359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x v="359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x v="1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x v="60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x v="60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x v="60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s v="OFF-PA-10002787"/>
    <s v="Office Supplies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s v="OFF-PA-10000130"/>
    <s v="Office Supplies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x v="25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x v="25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x v="1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x v="12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x v="500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x v="500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x v="22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x v="22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x v="4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x v="85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x v="172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x v="172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x v="34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x v="34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x v="34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x v="70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x v="70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x v="4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x v="4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x v="362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x v="1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x v="1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x v="90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x v="90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x v="90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x v="126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x v="268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x v="268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x v="268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x v="10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x v="34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x v="152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x v="152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x v="494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x v="285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x v="285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x v="52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x v="112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x v="112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x v="104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x v="38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x v="1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x v="4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x v="4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x v="4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x v="471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x v="471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x v="288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x v="20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x v="191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x v="40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x v="20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x v="10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x v="10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x v="10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x v="20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x v="10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x v="85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x v="85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x v="8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x v="8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x v="502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x v="502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x v="502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x v="20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x v="81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x v="40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x v="420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x v="272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x v="248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x v="4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x v="8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x v="20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x v="305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x v="305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x v="1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x v="1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x v="12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x v="12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x v="12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x v="10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x v="22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x v="22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x v="287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x v="287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x v="287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x v="45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x v="1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x v="495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x v="1"/>
    <s v="California"/>
    <n v="90045"/>
    <s v="West"/>
    <s v="OFF-PA-10000675"/>
    <s v="Office Supplies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x v="22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x v="8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x v="8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x v="8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x v="10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x v="10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x v="494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x v="12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x v="12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x v="12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x v="22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x v="61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x v="1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x v="1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x v="121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x v="20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x v="10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x v="10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x v="10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x v="408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x v="408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x v="127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x v="157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x v="503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x v="503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x v="4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x v="4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x v="4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x v="209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x v="209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x v="248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x v="70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x v="372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x v="451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x v="78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x v="20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x v="20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x v="8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x v="4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x v="4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x v="4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x v="25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x v="1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x v="1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x v="1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x v="22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x v="20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x v="1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x v="96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x v="24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x v="10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x v="10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x v="22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x v="22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x v="22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x v="22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x v="22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x v="20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x v="196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x v="196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x v="20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x v="20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x v="28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x v="28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x v="28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x v="443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x v="289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x v="289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x v="289"/>
    <s v="Tennessee"/>
    <n v="37918"/>
    <s v="South"/>
    <s v="OFF-PA-10001800"/>
    <s v="Office Supplies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x v="22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x v="22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x v="399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x v="399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x v="316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x v="316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x v="316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x v="61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x v="61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x v="81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x v="45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x v="45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x v="231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x v="231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x v="21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x v="21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x v="21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x v="406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x v="406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x v="49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x v="49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x v="108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x v="108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x v="108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x v="20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x v="20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x v="8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x v="8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x v="38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x v="34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x v="34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x v="10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x v="43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x v="43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x v="43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x v="115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x v="108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x v="20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x v="20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x v="18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x v="20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x v="485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x v="24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x v="145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x v="80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x v="67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x v="67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x v="67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x v="38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x v="108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x v="108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x v="21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x v="4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x v="20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x v="81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x v="81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x v="35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x v="35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x v="43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x v="66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x v="1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x v="1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x v="8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x v="329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x v="251"/>
    <s v="Oklahoma"/>
    <n v="74133"/>
    <s v="Central"/>
    <s v="OFF-PA-10001870"/>
    <s v="Office Supplies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x v="251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x v="251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x v="8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x v="12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x v="12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x v="38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x v="38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x v="140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x v="140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x v="20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x v="61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x v="12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x v="85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x v="85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x v="146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x v="146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x v="34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x v="34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x v="78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x v="78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x v="20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x v="46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x v="81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x v="27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x v="27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x v="86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x v="269"/>
    <s v="Virginia"/>
    <n v="23320"/>
    <s v="South"/>
    <s v="OFF-PA-10002262"/>
    <s v="Office Supplies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x v="1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x v="114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x v="289"/>
    <s v="Tennessee"/>
    <n v="37918"/>
    <s v="South"/>
    <s v="OFF-LA-10004544"/>
    <s v="Office Supplies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x v="289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x v="289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x v="417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x v="120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x v="120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x v="120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s v="OFF-AR-10001955"/>
    <s v="Office Supplies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x v="505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x v="4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x v="68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x v="68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x v="68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x v="1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x v="201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x v="5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x v="4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x v="8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x v="8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x v="8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x v="330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x v="12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x v="12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x v="12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x v="22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x v="8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x v="12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x v="506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x v="506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x v="182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x v="91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x v="91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x v="334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x v="59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x v="1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x v="507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x v="40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x v="12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x v="24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x v="220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x v="20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x v="20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x v="20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x v="1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s v="OFF-AR-10001419"/>
    <s v="Office Supplies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x v="272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x v="140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x v="127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x v="61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x v="81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x v="81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x v="292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x v="74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x v="377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x v="43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x v="228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x v="265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x v="339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x v="248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x v="98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x v="138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x v="4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x v="22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x v="38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x v="93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x v="10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x v="10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x v="10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x v="8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x v="12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x v="12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x v="12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x v="1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x v="22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x v="22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x v="12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x v="12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x v="39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x v="39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x v="450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x v="305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x v="103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x v="20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x v="165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x v="8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x v="338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s v="OFF-LA-10000081"/>
    <s v="Office Supplies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x v="389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x v="283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x v="283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x v="123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x v="20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x v="8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x v="1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x v="155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x v="10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x v="20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x v="354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x v="4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x v="201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x v="201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x v="201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x v="81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x v="81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x v="81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x v="1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x v="270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x v="270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x v="270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x v="497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s v="OFF-PA-10001878"/>
    <s v="Office Supplies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x v="1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x v="1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x v="1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x v="112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x v="61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x v="61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x v="61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x v="66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x v="66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x v="66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x v="20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x v="12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x v="333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x v="159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x v="159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x v="20"/>
    <s v="New York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x v="326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x v="267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x v="267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x v="267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x v="38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x v="158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x v="8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x v="1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x v="38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x v="8"/>
    <s v="California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x v="10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x v="10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x v="10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x v="1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x v="1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x v="10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x v="10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x v="20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x v="38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x v="38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x v="38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x v="1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x v="1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x v="34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x v="12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x v="12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x v="22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x v="27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x v="24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x v="369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x v="369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x v="158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x v="508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x v="508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x v="398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x v="398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x v="21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x v="337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x v="337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x v="337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x v="61"/>
    <s v="Texas"/>
    <n v="75081"/>
    <s v="Central"/>
    <s v="OFF-PA-10003893"/>
    <s v="Office Supplies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x v="12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x v="20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x v="8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x v="370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x v="3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x v="30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x v="30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x v="103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x v="194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x v="10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x v="1"/>
    <s v="California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x v="1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x v="10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x v="10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x v="337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x v="510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x v="510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x v="108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x v="108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x v="81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x v="81"/>
    <s v="Virginia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x v="8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x v="192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x v="52"/>
    <s v="Texas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x v="52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x v="52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x v="217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x v="475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x v="1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x v="182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x v="1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x v="20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x v="61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x v="47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x v="42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x v="100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x v="100"/>
    <s v="Florida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x v="77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x v="437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x v="437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x v="437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x v="10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x v="103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x v="103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x v="4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x v="249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x v="0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x v="61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x v="97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x v="1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x v="316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x v="35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x v="35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x v="22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x v="74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x v="2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x v="12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x v="12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x v="12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x v="80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x v="8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x v="10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x v="4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x v="4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x v="1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x v="138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x v="138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s v="OFF-AR-10004078"/>
    <s v="Office Supplies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x v="511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x v="12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x v="12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x v="102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x v="102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x v="81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x v="8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x v="70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x v="232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x v="1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x v="1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x v="1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x v="10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x v="59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x v="59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x v="59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x v="8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x v="354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x v="8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s v="OFF-PA-10000312"/>
    <s v="Office Supplies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x v="10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x v="12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x v="192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x v="20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x v="20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x v="1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x v="1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x v="1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x v="70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x v="8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x v="70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x v="70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x v="512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x v="100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x v="100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x v="4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x v="285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x v="4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x v="4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x v="4"/>
    <s v="Washington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x v="20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x v="439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x v="346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x v="10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x v="10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x v="240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x v="104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x v="492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x v="492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x v="471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x v="471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x v="70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x v="70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x v="70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x v="20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x v="20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x v="315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x v="315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x v="167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x v="167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x v="167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x v="118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x v="118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x v="301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x v="301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x v="38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x v="103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x v="103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x v="253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x v="253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x v="20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x v="20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x v="22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x v="114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x v="114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x v="20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x v="127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x v="12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x v="12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x v="513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x v="513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x v="289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x v="42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x v="42"/>
    <s v="Arizona"/>
    <n v="85023"/>
    <s v="West"/>
    <s v="OFF-PA-10001534"/>
    <s v="Office Supplies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x v="42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x v="53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x v="53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x v="102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x v="12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x v="11"/>
    <s v="Utah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x v="11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x v="140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x v="10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x v="22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x v="268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x v="268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x v="20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x v="20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x v="288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x v="456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x v="10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x v="10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x v="10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x v="1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x v="25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x v="25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x v="220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x v="89"/>
    <s v="Texas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x v="265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x v="10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x v="12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x v="12"/>
    <s v="Texas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x v="490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x v="245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x v="4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x v="193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x v="30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x v="1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x v="1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x v="1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x v="8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x v="8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x v="31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x v="20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x v="10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x v="10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x v="347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x v="301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x v="301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x v="301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x v="35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s v="OFF-LA-10000414"/>
    <s v="Office Supplies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x v="81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x v="22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x v="22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x v="70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x v="4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x v="4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x v="4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x v="38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x v="38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x v="12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x v="218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x v="218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x v="73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x v="73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x v="1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x v="1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x v="34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x v="28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x v="28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x v="38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x v="38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x v="38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x v="1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x v="280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x v="29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x v="29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x v="38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x v="70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x v="480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x v="24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x v="24"/>
    <s v="Virginia"/>
    <n v="22153"/>
    <s v="South"/>
    <s v="OFF-LA-10004545"/>
    <s v="Office Supplies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x v="20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x v="20"/>
    <s v="New York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x v="20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x v="8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x v="429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x v="231"/>
    <s v="Massachusetts"/>
    <n v="2149"/>
    <s v="East"/>
    <s v="OFF-LA-10002475"/>
    <s v="Office Supplies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x v="173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x v="312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x v="514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x v="514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x v="365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x v="179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x v="179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x v="179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x v="4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x v="114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x v="114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x v="114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x v="158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x v="158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x v="124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x v="10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x v="10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x v="368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x v="32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x v="32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x v="34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x v="8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x v="8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x v="217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x v="217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x v="70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s v="OFF-AR-10001419"/>
    <s v="Office Supplies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x v="108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x v="70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x v="146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x v="146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x v="173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x v="173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x v="173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x v="12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x v="10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x v="10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x v="26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x v="80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x v="80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x v="20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x v="10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x v="1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x v="334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x v="61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x v="515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x v="24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x v="24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x v="8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x v="29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x v="29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x v="389"/>
    <s v="Florida"/>
    <n v="33021"/>
    <s v="South"/>
    <s v="OFF-PA-10000312"/>
    <s v="Office Supplies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x v="389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x v="61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x v="12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x v="12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x v="10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x v="42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x v="406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x v="406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x v="258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x v="258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x v="54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x v="114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x v="12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x v="20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x v="1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x v="1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x v="51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x v="51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x v="449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x v="449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x v="24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x v="24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x v="167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x v="299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x v="20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x v="20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x v="20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x v="20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x v="516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x v="516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x v="106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x v="4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x v="4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x v="66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x v="115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x v="94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x v="94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x v="20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x v="20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x v="12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x v="66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x v="432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x v="389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x v="1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x v="8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s v="OFF-LA-10003498"/>
    <s v="Office Supplies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x v="20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x v="1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x v="8"/>
    <s v="California"/>
    <n v="94122"/>
    <s v="West"/>
    <s v="OFF-AR-10004272"/>
    <s v="Office Supplies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x v="8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x v="8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x v="157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x v="4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x v="20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x v="1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x v="1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x v="4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x v="70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x v="70"/>
    <s v="California"/>
    <n v="92024"/>
    <s v="West"/>
    <s v="OFF-LA-10002762"/>
    <s v="Office Supplies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x v="20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x v="22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x v="22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x v="22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x v="193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x v="196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x v="96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x v="96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x v="10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x v="38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x v="24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x v="24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x v="0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x v="80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x v="80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x v="155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x v="0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x v="0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x v="157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x v="157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x v="24"/>
    <s v="Virginia"/>
    <n v="22153"/>
    <s v="South"/>
    <s v="OFF-AR-10000246"/>
    <s v="Office Supplies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x v="244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x v="244"/>
    <s v="Virginia"/>
    <n v="23434"/>
    <s v="South"/>
    <s v="OFF-PA-10002751"/>
    <s v="Office Supplies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x v="1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x v="12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x v="12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x v="143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x v="24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x v="103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x v="21"/>
    <s v="Ohio"/>
    <n v="45373"/>
    <s v="East"/>
    <s v="OFF-PA-10003177"/>
    <s v="Office Supplies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x v="21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x v="41"/>
    <s v="Indiana"/>
    <n v="47401"/>
    <s v="Central"/>
    <s v="OFF-PA-10000289"/>
    <s v="Office Supplies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x v="61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x v="61"/>
    <s v="Texas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x v="61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x v="319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x v="319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x v="319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x v="1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x v="1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x v="1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x v="1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x v="8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x v="10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x v="12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x v="12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x v="324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x v="12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x v="252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x v="138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x v="138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x v="517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x v="517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x v="70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x v="481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x v="481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x v="481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x v="84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x v="84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x v="452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x v="1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x v="20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x v="98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x v="98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x v="98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x v="14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x v="140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x v="140"/>
    <s v="Vermont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x v="140"/>
    <s v="Vermont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x v="66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x v="66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x v="418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x v="418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x v="418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x v="10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x v="98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x v="294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x v="294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x v="294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x v="469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x v="469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x v="342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x v="342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x v="22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x v="22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x v="70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x v="70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x v="70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x v="25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x v="25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x v="239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x v="239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x v="316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x v="20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x v="20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x v="52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x v="52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x v="418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x v="418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x v="275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x v="275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x v="20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x v="20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x v="1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x v="451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x v="451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x v="41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x v="4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x v="140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x v="140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x v="43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x v="8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x v="8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x v="10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x v="1"/>
    <s v="California"/>
    <n v="90049"/>
    <s v="West"/>
    <s v="OFF-PA-10004451"/>
    <s v="Office Supplies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x v="372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x v="31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x v="10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x v="10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x v="240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x v="240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x v="240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x v="1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x v="1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x v="1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x v="1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x v="42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x v="38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x v="315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x v="315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x v="315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s v="OFF-PA-10002365"/>
    <s v="Office Supplies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x v="8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x v="8"/>
    <s v="California"/>
    <n v="94109"/>
    <s v="West"/>
    <s v="OFF-AR-10003732"/>
    <s v="Office Supplies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x v="20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x v="20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x v="292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x v="1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x v="519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x v="519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x v="520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x v="4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x v="66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x v="66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x v="26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x v="26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x v="226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x v="210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x v="210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x v="20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x v="20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x v="20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x v="20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x v="0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x v="305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x v="478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x v="478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x v="10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x v="10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x v="10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x v="4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x v="102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x v="487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x v="299"/>
    <s v="Colorado"/>
    <n v="80525"/>
    <s v="West"/>
    <s v="OFF-LA-10002475"/>
    <s v="Office Supplies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x v="47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x v="53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x v="61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x v="61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x v="10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x v="8"/>
    <s v="California"/>
    <n v="94109"/>
    <s v="West"/>
    <s v="OFF-PA-10001878"/>
    <s v="Office Supplies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x v="18"/>
    <s v="Delaware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x v="18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x v="435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x v="521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x v="138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x v="138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x v="364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x v="20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x v="61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x v="61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x v="66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x v="66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x v="10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x v="10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x v="238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x v="20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x v="20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x v="20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x v="12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x v="12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x v="1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x v="1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x v="1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x v="156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x v="156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x v="156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x v="8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x v="20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x v="24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x v="430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x v="430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x v="197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x v="197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x v="8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x v="169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x v="429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x v="429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x v="4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x v="4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x v="22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x v="22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x v="25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x v="25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x v="25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x v="490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x v="85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x v="85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x v="80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x v="183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x v="38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x v="38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x v="38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x v="45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x v="4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x v="1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x v="522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x v="342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x v="22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x v="20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x v="123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x v="140"/>
    <s v="Vermont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x v="140"/>
    <s v="Vermont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x v="140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x v="140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x v="12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x v="34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x v="60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x v="523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x v="311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x v="93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x v="20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x v="20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x v="10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x v="22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x v="22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x v="20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x v="20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x v="10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x v="10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x v="220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x v="1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x v="12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x v="4"/>
    <s v="Washington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x v="4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x v="4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x v="115"/>
    <s v="North Carolina"/>
    <n v="28314"/>
    <s v="South"/>
    <s v="OFF-PA-10001166"/>
    <s v="Office Supplies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x v="115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x v="12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x v="12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x v="20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x v="4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x v="198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x v="114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x v="61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x v="61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x v="10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s v="OFF-AR-10000203"/>
    <s v="Office Supplies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x v="10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x v="147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x v="10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x v="22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x v="20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x v="239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x v="108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x v="108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x v="224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x v="245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x v="104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x v="251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x v="252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x v="8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x v="258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x v="346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x v="247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x v="247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x v="8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x v="8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x v="20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x v="80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x v="103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x v="38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x v="46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x v="4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x v="524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x v="524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x v="524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x v="61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x v="10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x v="1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x v="12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x v="12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x v="320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x v="267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x v="32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x v="114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x v="8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x v="8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x v="268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x v="387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x v="387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x v="133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x v="133"/>
    <s v="California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x v="382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x v="382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x v="382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x v="158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x v="8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x v="410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x v="410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x v="20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x v="20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x v="20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x v="22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x v="61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x v="233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x v="108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x v="22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x v="256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x v="256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x v="256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x v="8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x v="1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x v="22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x v="22"/>
    <s v="Illinois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x v="22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x v="486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x v="4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x v="61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x v="22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x v="8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x v="205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x v="205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x v="42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x v="38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x v="38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x v="10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x v="10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x v="10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x v="49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x v="10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x v="24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x v="266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x v="38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x v="38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x v="3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x v="12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s v="OFF-LA-10000081"/>
    <s v="Office Supplies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x v="1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x v="67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x v="67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x v="67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x v="9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x v="225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x v="52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x v="52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x v="52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x v="10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x v="20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x v="66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x v="100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x v="3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x v="22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x v="320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x v="22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x v="22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x v="45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x v="45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x v="20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x v="20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x v="49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x v="49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x v="49"/>
    <s v="California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x v="301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x v="24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x v="511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x v="186"/>
    <s v="Arkansas"/>
    <n v="72401"/>
    <s v="South"/>
    <s v="OFF-PA-10001357"/>
    <s v="Office Supplies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x v="173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x v="30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x v="269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x v="152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x v="152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x v="20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x v="20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x v="1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x v="1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x v="25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x v="350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x v="4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x v="4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x v="4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x v="1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x v="256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x v="256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x v="256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x v="152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x v="152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x v="152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x v="61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x v="61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x v="61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x v="270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x v="66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x v="46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x v="46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x v="20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x v="20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x v="31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x v="231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x v="231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x v="231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x v="4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x v="4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x v="1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x v="3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x v="220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x v="220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x v="220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x v="525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x v="525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x v="93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x v="93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x v="225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x v="443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x v="443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x v="443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x v="8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x v="169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x v="1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x v="1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x v="526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x v="526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x v="27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x v="247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x v="65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x v="10"/>
    <s v="Pennsylvania"/>
    <n v="19143"/>
    <s v="East"/>
    <s v="OFF-PA-10000477"/>
    <s v="Office Supplies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x v="10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x v="12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x v="329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x v="102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x v="20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x v="20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x v="8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x v="8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x v="1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x v="70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x v="81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x v="102"/>
    <s v="Virginia"/>
    <n v="23223"/>
    <s v="South"/>
    <s v="OFF-PA-10001534"/>
    <s v="Office Supplies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x v="102"/>
    <s v="Virginia"/>
    <n v="23223"/>
    <s v="South"/>
    <s v="TEC-PH-10003691"/>
    <s v="Technology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x v="20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x v="12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x v="54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x v="8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x v="8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x v="24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x v="66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x v="10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x v="75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x v="75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x v="75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x v="527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x v="40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x v="40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x v="40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x v="8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x v="8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x v="10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x v="12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x v="12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x v="152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x v="124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x v="20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x v="20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x v="20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x v="41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x v="394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x v="90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x v="90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x v="90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x v="4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x v="4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x v="1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x v="409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x v="409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x v="409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x v="10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x v="155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x v="140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x v="70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x v="46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x v="34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x v="1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x v="1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x v="22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x v="22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x v="18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x v="22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x v="22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x v="4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x v="8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x v="528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x v="4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x v="4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x v="4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x v="1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x v="209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x v="209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x v="354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x v="8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x v="146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x v="146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x v="146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x v="10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x v="118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x v="85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x v="85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x v="267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x v="267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x v="267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x v="103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x v="409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x v="22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x v="529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x v="20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x v="20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x v="20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x v="2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x v="2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x v="253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x v="22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x v="32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x v="32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s v="OFF-AR-10000658"/>
    <s v="Office Supplies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s v="OFF-PA-10000100"/>
    <s v="Office Supplies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s v="OFF-PA-10001215"/>
    <s v="Office Supplies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s v="OFF-PA-10000167"/>
    <s v="Office Supplies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x v="20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x v="20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x v="35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x v="486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x v="486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x v="61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x v="24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x v="189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x v="189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x v="27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x v="27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x v="27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x v="1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x v="1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x v="1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x v="529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x v="8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x v="8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x v="38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x v="4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x v="20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x v="20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x v="530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x v="530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x v="530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x v="22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x v="22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x v="20"/>
    <s v="New York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x v="215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x v="20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x v="138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x v="138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x v="138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x v="20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x v="138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x v="318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x v="318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x v="1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x v="1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x v="1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x v="240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x v="20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x v="456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x v="80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x v="22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x v="22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x v="54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x v="54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x v="24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x v="103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x v="103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x v="103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x v="238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x v="238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x v="102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x v="443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x v="443"/>
    <s v="California"/>
    <n v="93101"/>
    <s v="West"/>
    <s v="OFF-LA-10000414"/>
    <s v="Office Supplies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x v="20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x v="518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x v="518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x v="59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x v="22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x v="8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x v="8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x v="272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x v="272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x v="272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x v="221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x v="10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x v="10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x v="395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x v="1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x v="20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x v="20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x v="20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x v="8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x v="125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x v="125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x v="4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x v="10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x v="10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x v="106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x v="106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x v="106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x v="432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x v="159"/>
    <s v="Kentucky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x v="12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x v="12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x v="10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x v="46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x v="46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x v="46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x v="135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x v="135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x v="135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x v="214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x v="214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x v="12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s v="TEC-PH-10002496"/>
    <s v="Technology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x v="240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x v="54"/>
    <s v="Ohio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x v="354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x v="354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x v="85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x v="85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x v="1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x v="417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x v="417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x v="100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x v="116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x v="116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x v="116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x v="223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4C1EE-1C36-493A-B048-72F03616A784}" name="PivotTable7" cacheId="14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1">
  <location ref="A1:B1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 t="grand">
      <x/>
    </i>
  </rowItems>
  <colItems count="1">
    <i/>
  </colItems>
  <dataFields count="1">
    <dataField name="ผลรวม ของ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Normal="100" workbookViewId="0">
      <selection activeCell="G4" sqref="G4"/>
    </sheetView>
  </sheetViews>
  <sheetFormatPr defaultColWidth="8.69921875" defaultRowHeight="16.8" x14ac:dyDescent="0.4"/>
  <cols>
    <col min="1" max="1" width="8.69921875" style="4"/>
    <col min="2" max="2" width="16.09765625" style="2" customWidth="1"/>
    <col min="3" max="16384" width="8.69921875" style="2"/>
  </cols>
  <sheetData>
    <row r="1" spans="1:3" x14ac:dyDescent="0.4">
      <c r="A1" s="3" t="s">
        <v>10981</v>
      </c>
      <c r="B1" s="1" t="s">
        <v>10982</v>
      </c>
    </row>
    <row r="2" spans="1:3" x14ac:dyDescent="0.4">
      <c r="A2" s="4">
        <v>1</v>
      </c>
      <c r="B2" s="5" t="s">
        <v>10983</v>
      </c>
    </row>
    <row r="3" spans="1:3" x14ac:dyDescent="0.4">
      <c r="A3" s="4">
        <v>2</v>
      </c>
      <c r="B3" s="5" t="s">
        <v>10984</v>
      </c>
    </row>
    <row r="4" spans="1:3" x14ac:dyDescent="0.4">
      <c r="A4" s="4">
        <v>3</v>
      </c>
      <c r="B4" s="5" t="s">
        <v>10985</v>
      </c>
    </row>
    <row r="5" spans="1:3" x14ac:dyDescent="0.4">
      <c r="A5" s="4">
        <v>4</v>
      </c>
      <c r="B5" s="5" t="s">
        <v>10986</v>
      </c>
    </row>
    <row r="6" spans="1:3" x14ac:dyDescent="0.4">
      <c r="A6" s="4">
        <v>5</v>
      </c>
      <c r="B6" s="5" t="s">
        <v>10988</v>
      </c>
      <c r="C6" s="5"/>
    </row>
    <row r="7" spans="1:3" x14ac:dyDescent="0.4">
      <c r="A7" s="4">
        <v>6</v>
      </c>
      <c r="B7" s="5" t="s">
        <v>10987</v>
      </c>
    </row>
    <row r="8" spans="1:3" x14ac:dyDescent="0.4">
      <c r="A8" s="4">
        <v>7</v>
      </c>
      <c r="B8" s="5" t="s">
        <v>10989</v>
      </c>
    </row>
    <row r="9" spans="1:3" x14ac:dyDescent="0.4">
      <c r="A9" s="4">
        <v>8</v>
      </c>
      <c r="B9" s="5" t="s">
        <v>10990</v>
      </c>
    </row>
    <row r="10" spans="1:3" x14ac:dyDescent="0.4">
      <c r="A10" s="4">
        <v>9</v>
      </c>
      <c r="B10" s="5" t="s">
        <v>10991</v>
      </c>
    </row>
    <row r="11" spans="1:3" x14ac:dyDescent="0.4">
      <c r="A11" s="4">
        <v>10</v>
      </c>
      <c r="B11" s="5" t="s">
        <v>10992</v>
      </c>
    </row>
    <row r="12" spans="1:3" x14ac:dyDescent="0.4">
      <c r="A12" s="4">
        <v>11</v>
      </c>
      <c r="B12" s="5" t="s">
        <v>10993</v>
      </c>
    </row>
    <row r="13" spans="1:3" x14ac:dyDescent="0.4">
      <c r="A13" s="4">
        <v>12</v>
      </c>
      <c r="B13" s="5" t="s">
        <v>10994</v>
      </c>
    </row>
    <row r="14" spans="1:3" x14ac:dyDescent="0.4">
      <c r="A14" s="4">
        <v>13</v>
      </c>
      <c r="B14" s="5" t="s">
        <v>10995</v>
      </c>
    </row>
    <row r="15" spans="1:3" x14ac:dyDescent="0.4">
      <c r="A15" s="4">
        <v>14</v>
      </c>
      <c r="B15" s="5" t="s">
        <v>10996</v>
      </c>
    </row>
    <row r="16" spans="1:3" x14ac:dyDescent="0.4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115" zoomScaleNormal="115" workbookViewId="0">
      <selection activeCell="H16" sqref="H16"/>
    </sheetView>
  </sheetViews>
  <sheetFormatPr defaultColWidth="8.69921875" defaultRowHeight="16.8" x14ac:dyDescent="0.4"/>
  <cols>
    <col min="1" max="1" width="10.59765625" style="2" customWidth="1"/>
    <col min="2" max="16384" width="8.69921875" style="2"/>
  </cols>
  <sheetData>
    <row r="1" spans="1:8" x14ac:dyDescent="0.4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4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4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4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4">
      <c r="G5"/>
      <c r="H5"/>
    </row>
    <row r="6" spans="1:8" x14ac:dyDescent="0.4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ht="14.4" x14ac:dyDescent="0.3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xr2:uid="{D542B8F3-191A-4FDB-8EBF-E63437DE7F7E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Sparklines'!B7:E7</xm:f>
              <xm:sqref>F7</xm:sqref>
            </x14:sparkline>
          </x14:sparklines>
        </x14:sparklineGroup>
        <x14:sparklineGroup type="column" displayEmptyCellsAs="gap" xr2:uid="{C01E5C3B-D4E8-4BAF-92E3-F2E1EACE6286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displayEmptyCellsAs="gap" xr2:uid="{95A30D7F-1A98-4A38-B254-87BDF4405FC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="115" zoomScaleNormal="115" workbookViewId="0">
      <selection activeCell="G19" sqref="G19"/>
    </sheetView>
  </sheetViews>
  <sheetFormatPr defaultColWidth="8.69921875" defaultRowHeight="16.8" x14ac:dyDescent="0.4"/>
  <cols>
    <col min="1" max="1" width="8.69921875" style="4"/>
    <col min="2" max="16384" width="8.69921875" style="2"/>
  </cols>
  <sheetData>
    <row r="1" spans="1:1" x14ac:dyDescent="0.4">
      <c r="A1" s="3" t="s">
        <v>46</v>
      </c>
    </row>
    <row r="2" spans="1:1" x14ac:dyDescent="0.4">
      <c r="A2" s="4">
        <v>570</v>
      </c>
    </row>
    <row r="3" spans="1:1" x14ac:dyDescent="0.4">
      <c r="A3" s="4">
        <v>630</v>
      </c>
    </row>
    <row r="4" spans="1:1" x14ac:dyDescent="0.4">
      <c r="A4" s="4">
        <v>710</v>
      </c>
    </row>
    <row r="5" spans="1:1" x14ac:dyDescent="0.4">
      <c r="A5" s="4">
        <v>370</v>
      </c>
    </row>
    <row r="6" spans="1:1" x14ac:dyDescent="0.4">
      <c r="A6" s="4">
        <v>640</v>
      </c>
    </row>
    <row r="7" spans="1:1" ht="14.4" x14ac:dyDescent="0.3">
      <c r="A7" s="4">
        <v>490</v>
      </c>
    </row>
    <row r="8" spans="1:1" ht="14.4" x14ac:dyDescent="0.3">
      <c r="A8" s="4">
        <v>370</v>
      </c>
    </row>
    <row r="9" spans="1:1" ht="14.4" x14ac:dyDescent="0.3">
      <c r="A9" s="4">
        <v>690</v>
      </c>
    </row>
    <row r="10" spans="1:1" ht="14.4" x14ac:dyDescent="0.3">
      <c r="A10" s="4">
        <v>580</v>
      </c>
    </row>
    <row r="11" spans="1:1" ht="14.4" x14ac:dyDescent="0.3">
      <c r="A11" s="4">
        <v>330</v>
      </c>
    </row>
    <row r="12" spans="1:1" ht="14.4" x14ac:dyDescent="0.3">
      <c r="A12" s="4">
        <v>540</v>
      </c>
    </row>
    <row r="13" spans="1:1" ht="14.4" x14ac:dyDescent="0.3">
      <c r="A13" s="4">
        <v>340</v>
      </c>
    </row>
    <row r="14" spans="1:1" ht="14.4" x14ac:dyDescent="0.3">
      <c r="A14" s="4">
        <v>450</v>
      </c>
    </row>
    <row r="15" spans="1:1" ht="14.4" x14ac:dyDescent="0.3">
      <c r="A15" s="4">
        <v>500</v>
      </c>
    </row>
    <row r="16" spans="1:1" ht="14.4" x14ac:dyDescent="0.3">
      <c r="A16" s="4">
        <v>380</v>
      </c>
    </row>
    <row r="17" spans="1:1" ht="14.4" x14ac:dyDescent="0.3">
      <c r="A17" s="4">
        <v>380</v>
      </c>
    </row>
    <row r="18" spans="1:1" ht="14.4" x14ac:dyDescent="0.3">
      <c r="A18" s="4">
        <v>410</v>
      </c>
    </row>
    <row r="19" spans="1:1" ht="14.4" x14ac:dyDescent="0.3">
      <c r="A19" s="4">
        <v>540</v>
      </c>
    </row>
    <row r="20" spans="1:1" ht="14.4" x14ac:dyDescent="0.3">
      <c r="A20" s="4">
        <v>540</v>
      </c>
    </row>
    <row r="21" spans="1:1" ht="14.4" x14ac:dyDescent="0.3">
      <c r="A21" s="4">
        <v>530</v>
      </c>
    </row>
    <row r="22" spans="1:1" ht="14.4" x14ac:dyDescent="0.3">
      <c r="A22" s="4">
        <v>720</v>
      </c>
    </row>
    <row r="23" spans="1:1" ht="14.4" x14ac:dyDescent="0.3">
      <c r="A23" s="4">
        <v>560</v>
      </c>
    </row>
    <row r="24" spans="1:1" ht="14.4" x14ac:dyDescent="0.3">
      <c r="A24" s="4">
        <v>440</v>
      </c>
    </row>
    <row r="25" spans="1:1" ht="14.4" x14ac:dyDescent="0.3">
      <c r="A25" s="4">
        <v>400</v>
      </c>
    </row>
    <row r="26" spans="1:1" ht="14.4" x14ac:dyDescent="0.3">
      <c r="A26" s="4">
        <v>570</v>
      </c>
    </row>
    <row r="27" spans="1:1" ht="14.4" x14ac:dyDescent="0.3">
      <c r="A27" s="4">
        <v>440</v>
      </c>
    </row>
    <row r="28" spans="1:1" ht="14.4" x14ac:dyDescent="0.3">
      <c r="A28" s="4">
        <v>580</v>
      </c>
    </row>
    <row r="29" spans="1:1" ht="14.4" x14ac:dyDescent="0.3">
      <c r="A29" s="4">
        <v>580</v>
      </c>
    </row>
    <row r="30" spans="1:1" ht="14.4" x14ac:dyDescent="0.3">
      <c r="A30" s="4">
        <v>450</v>
      </c>
    </row>
    <row r="31" spans="1:1" ht="14.4" x14ac:dyDescent="0.3">
      <c r="A31" s="4">
        <v>600</v>
      </c>
    </row>
    <row r="32" spans="1:1" ht="14.4" x14ac:dyDescent="0.3">
      <c r="A32" s="4">
        <v>640</v>
      </c>
    </row>
    <row r="33" spans="1:1" ht="14.4" x14ac:dyDescent="0.3">
      <c r="A33" s="4">
        <v>410</v>
      </c>
    </row>
    <row r="34" spans="1:1" ht="14.4" x14ac:dyDescent="0.3">
      <c r="A34" s="4">
        <v>430</v>
      </c>
    </row>
    <row r="35" spans="1:1" ht="14.4" x14ac:dyDescent="0.3">
      <c r="A35" s="4">
        <v>560</v>
      </c>
    </row>
    <row r="36" spans="1:1" ht="14.4" x14ac:dyDescent="0.3">
      <c r="A36" s="4">
        <v>540</v>
      </c>
    </row>
    <row r="37" spans="1:1" ht="14.4" x14ac:dyDescent="0.3">
      <c r="A37" s="4">
        <v>670</v>
      </c>
    </row>
    <row r="38" spans="1:1" ht="14.4" x14ac:dyDescent="0.3">
      <c r="A38" s="4">
        <v>560</v>
      </c>
    </row>
    <row r="39" spans="1:1" ht="14.4" x14ac:dyDescent="0.3">
      <c r="A39" s="4">
        <v>480</v>
      </c>
    </row>
    <row r="40" spans="1:1" ht="14.4" x14ac:dyDescent="0.3">
      <c r="A40" s="4">
        <v>370</v>
      </c>
    </row>
    <row r="41" spans="1:1" ht="14.4" x14ac:dyDescent="0.3">
      <c r="A41" s="4">
        <v>600</v>
      </c>
    </row>
    <row r="42" spans="1:1" ht="14.4" x14ac:dyDescent="0.3">
      <c r="A42" s="4">
        <v>520</v>
      </c>
    </row>
    <row r="43" spans="1:1" ht="14.4" x14ac:dyDescent="0.3">
      <c r="A43" s="4">
        <v>380</v>
      </c>
    </row>
    <row r="44" spans="1:1" ht="14.4" x14ac:dyDescent="0.3">
      <c r="A44" s="4">
        <v>510</v>
      </c>
    </row>
    <row r="45" spans="1:1" ht="14.4" x14ac:dyDescent="0.3">
      <c r="A45" s="4">
        <v>710</v>
      </c>
    </row>
    <row r="46" spans="1:1" ht="14.4" x14ac:dyDescent="0.3">
      <c r="A46" s="4">
        <v>470</v>
      </c>
    </row>
    <row r="47" spans="1:1" ht="14.4" x14ac:dyDescent="0.3">
      <c r="A47" s="4">
        <v>640</v>
      </c>
    </row>
    <row r="48" spans="1:1" ht="14.4" x14ac:dyDescent="0.3">
      <c r="A48" s="4">
        <v>600</v>
      </c>
    </row>
    <row r="49" spans="1:1" ht="14.4" x14ac:dyDescent="0.3">
      <c r="A49" s="4">
        <v>560</v>
      </c>
    </row>
    <row r="50" spans="1:1" ht="14.4" x14ac:dyDescent="0.3">
      <c r="A50" s="4">
        <v>420</v>
      </c>
    </row>
    <row r="51" spans="1:1" ht="14.4" x14ac:dyDescent="0.3">
      <c r="A51" s="4">
        <v>620</v>
      </c>
    </row>
    <row r="52" spans="1:1" ht="14.4" x14ac:dyDescent="0.3">
      <c r="A52" s="4">
        <v>450</v>
      </c>
    </row>
    <row r="53" spans="1:1" ht="14.4" x14ac:dyDescent="0.3">
      <c r="A53" s="4">
        <v>380</v>
      </c>
    </row>
    <row r="54" spans="1:1" ht="14.4" x14ac:dyDescent="0.3">
      <c r="A54" s="4">
        <v>430</v>
      </c>
    </row>
    <row r="55" spans="1:1" ht="14.4" x14ac:dyDescent="0.3">
      <c r="A55" s="4">
        <v>340</v>
      </c>
    </row>
    <row r="56" spans="1:1" ht="14.4" x14ac:dyDescent="0.3">
      <c r="A56" s="4">
        <v>440</v>
      </c>
    </row>
    <row r="57" spans="1:1" ht="14.4" x14ac:dyDescent="0.3">
      <c r="A57" s="4">
        <v>340</v>
      </c>
    </row>
    <row r="58" spans="1:1" ht="14.4" x14ac:dyDescent="0.3">
      <c r="A58" s="4">
        <v>420</v>
      </c>
    </row>
    <row r="59" spans="1:1" ht="14.4" x14ac:dyDescent="0.3">
      <c r="A59" s="4">
        <v>320</v>
      </c>
    </row>
    <row r="60" spans="1:1" ht="14.4" x14ac:dyDescent="0.3">
      <c r="A60" s="4">
        <v>390</v>
      </c>
    </row>
    <row r="61" spans="1:1" ht="14.4" x14ac:dyDescent="0.3">
      <c r="A61" s="4">
        <v>500</v>
      </c>
    </row>
    <row r="62" spans="1:1" ht="14.4" x14ac:dyDescent="0.3">
      <c r="A62" s="4">
        <v>440</v>
      </c>
    </row>
    <row r="63" spans="1:1" ht="14.4" x14ac:dyDescent="0.3">
      <c r="A63" s="4">
        <v>420</v>
      </c>
    </row>
    <row r="64" spans="1:1" ht="14.4" x14ac:dyDescent="0.3">
      <c r="A64" s="4">
        <v>430</v>
      </c>
    </row>
    <row r="65" spans="1:1" ht="14.4" x14ac:dyDescent="0.3">
      <c r="A65" s="4">
        <v>370</v>
      </c>
    </row>
    <row r="66" spans="1:1" ht="14.4" x14ac:dyDescent="0.3">
      <c r="A66" s="4">
        <v>640</v>
      </c>
    </row>
    <row r="67" spans="1:1" ht="14.4" x14ac:dyDescent="0.3">
      <c r="A67" s="4">
        <v>400</v>
      </c>
    </row>
    <row r="68" spans="1:1" ht="14.4" x14ac:dyDescent="0.3">
      <c r="A68" s="4">
        <v>380</v>
      </c>
    </row>
    <row r="69" spans="1:1" ht="14.4" x14ac:dyDescent="0.3">
      <c r="A69" s="4">
        <v>480</v>
      </c>
    </row>
    <row r="70" spans="1:1" ht="14.4" x14ac:dyDescent="0.3">
      <c r="A70" s="4">
        <v>520</v>
      </c>
    </row>
    <row r="71" spans="1:1" ht="14.4" x14ac:dyDescent="0.3">
      <c r="A71" s="4">
        <v>560</v>
      </c>
    </row>
    <row r="72" spans="1:1" ht="14.4" x14ac:dyDescent="0.3">
      <c r="A72" s="4">
        <v>430</v>
      </c>
    </row>
    <row r="73" spans="1:1" ht="14.4" x14ac:dyDescent="0.3">
      <c r="A73" s="4">
        <v>480</v>
      </c>
    </row>
    <row r="74" spans="1:1" ht="14.4" x14ac:dyDescent="0.3">
      <c r="A74" s="4">
        <v>630</v>
      </c>
    </row>
    <row r="75" spans="1:1" ht="14.4" x14ac:dyDescent="0.3">
      <c r="A75" s="4">
        <v>480</v>
      </c>
    </row>
    <row r="76" spans="1:1" ht="14.4" x14ac:dyDescent="0.3">
      <c r="A76" s="4">
        <v>760</v>
      </c>
    </row>
    <row r="77" spans="1:1" ht="14.4" x14ac:dyDescent="0.3">
      <c r="A77" s="4">
        <v>370</v>
      </c>
    </row>
    <row r="78" spans="1:1" ht="14.4" x14ac:dyDescent="0.3">
      <c r="A78" s="4">
        <v>570</v>
      </c>
    </row>
    <row r="79" spans="1:1" ht="14.4" x14ac:dyDescent="0.3">
      <c r="A79" s="4">
        <v>630</v>
      </c>
    </row>
    <row r="80" spans="1:1" ht="14.4" x14ac:dyDescent="0.3">
      <c r="A80" s="4">
        <v>660</v>
      </c>
    </row>
    <row r="81" spans="1:1" ht="14.4" x14ac:dyDescent="0.3">
      <c r="A81" s="4">
        <v>530</v>
      </c>
    </row>
    <row r="82" spans="1:1" ht="14.4" x14ac:dyDescent="0.3">
      <c r="A82" s="4">
        <v>380</v>
      </c>
    </row>
    <row r="83" spans="1:1" ht="14.4" x14ac:dyDescent="0.3">
      <c r="A83" s="4">
        <v>550</v>
      </c>
    </row>
    <row r="84" spans="1:1" ht="14.4" x14ac:dyDescent="0.3">
      <c r="A84" s="4">
        <v>460</v>
      </c>
    </row>
    <row r="85" spans="1:1" ht="14.4" x14ac:dyDescent="0.3">
      <c r="A85" s="4">
        <v>490</v>
      </c>
    </row>
    <row r="86" spans="1:1" ht="14.4" x14ac:dyDescent="0.3">
      <c r="A86" s="4">
        <v>530</v>
      </c>
    </row>
    <row r="87" spans="1:1" ht="14.4" x14ac:dyDescent="0.3">
      <c r="A87" s="4">
        <v>610</v>
      </c>
    </row>
    <row r="88" spans="1:1" ht="14.4" x14ac:dyDescent="0.3">
      <c r="A88" s="4">
        <v>510</v>
      </c>
    </row>
    <row r="89" spans="1:1" ht="14.4" x14ac:dyDescent="0.3">
      <c r="A89" s="4">
        <v>420</v>
      </c>
    </row>
    <row r="90" spans="1:1" ht="14.4" x14ac:dyDescent="0.3">
      <c r="A90" s="4">
        <v>530</v>
      </c>
    </row>
    <row r="91" spans="1:1" ht="14.4" x14ac:dyDescent="0.3">
      <c r="A91" s="4">
        <v>490</v>
      </c>
    </row>
    <row r="92" spans="1:1" ht="14.4" x14ac:dyDescent="0.3">
      <c r="A92" s="4">
        <v>570</v>
      </c>
    </row>
    <row r="93" spans="1:1" ht="14.4" x14ac:dyDescent="0.3">
      <c r="A93" s="4">
        <v>500</v>
      </c>
    </row>
    <row r="94" spans="1:1" ht="14.4" x14ac:dyDescent="0.3">
      <c r="A94" s="4">
        <v>530</v>
      </c>
    </row>
    <row r="95" spans="1:1" ht="14.4" x14ac:dyDescent="0.3">
      <c r="A95" s="4">
        <v>660</v>
      </c>
    </row>
    <row r="96" spans="1:1" ht="14.4" x14ac:dyDescent="0.3">
      <c r="A96" s="4">
        <v>570</v>
      </c>
    </row>
    <row r="97" spans="1:1" ht="14.4" x14ac:dyDescent="0.3">
      <c r="A97" s="4">
        <v>560</v>
      </c>
    </row>
    <row r="98" spans="1:1" ht="14.4" x14ac:dyDescent="0.3">
      <c r="A98" s="4">
        <v>500</v>
      </c>
    </row>
    <row r="99" spans="1:1" ht="14.4" x14ac:dyDescent="0.3">
      <c r="A99" s="4">
        <v>410</v>
      </c>
    </row>
    <row r="100" spans="1:1" ht="14.4" x14ac:dyDescent="0.3">
      <c r="A100" s="4">
        <v>600</v>
      </c>
    </row>
    <row r="101" spans="1:1" ht="14.4" x14ac:dyDescent="0.3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G101"/>
  <sheetViews>
    <sheetView zoomScaleNormal="100" workbookViewId="0">
      <selection activeCell="J22" sqref="J22"/>
    </sheetView>
  </sheetViews>
  <sheetFormatPr defaultColWidth="8.69921875" defaultRowHeight="16.8" x14ac:dyDescent="0.4"/>
  <cols>
    <col min="1" max="1" width="8.69921875" style="4"/>
    <col min="2" max="16384" width="8.69921875" style="2"/>
  </cols>
  <sheetData>
    <row r="1" spans="1:7" x14ac:dyDescent="0.4">
      <c r="A1" s="3" t="s">
        <v>46</v>
      </c>
    </row>
    <row r="2" spans="1:7" x14ac:dyDescent="0.4">
      <c r="A2" s="4">
        <v>50</v>
      </c>
      <c r="C2" s="2" t="s">
        <v>11040</v>
      </c>
      <c r="D2" s="2">
        <f>MIN(A:A)</f>
        <v>50</v>
      </c>
    </row>
    <row r="3" spans="1:7" x14ac:dyDescent="0.4">
      <c r="A3" s="4">
        <v>630</v>
      </c>
      <c r="C3" s="2" t="s">
        <v>10998</v>
      </c>
      <c r="D3" s="2">
        <f>QUARTILE(A:A,1)</f>
        <v>420</v>
      </c>
      <c r="F3" s="2" t="s">
        <v>11042</v>
      </c>
      <c r="G3" s="2">
        <f>AVERAGE(A:A)</f>
        <v>500.5</v>
      </c>
    </row>
    <row r="4" spans="1:7" x14ac:dyDescent="0.4">
      <c r="A4" s="4">
        <v>710</v>
      </c>
      <c r="C4" s="2" t="s">
        <v>10999</v>
      </c>
      <c r="D4" s="2">
        <f>QUARTILE(A:A,2)</f>
        <v>500</v>
      </c>
    </row>
    <row r="5" spans="1:7" x14ac:dyDescent="0.4">
      <c r="A5" s="4">
        <v>370</v>
      </c>
      <c r="C5" s="2" t="s">
        <v>11000</v>
      </c>
      <c r="D5" s="2">
        <f>QUARTILE(A:A,3)</f>
        <v>570</v>
      </c>
    </row>
    <row r="6" spans="1:7" x14ac:dyDescent="0.4">
      <c r="A6" s="4">
        <v>640</v>
      </c>
      <c r="C6" s="2" t="s">
        <v>11041</v>
      </c>
      <c r="D6" s="2">
        <f>MAX(A:A)</f>
        <v>760</v>
      </c>
    </row>
    <row r="7" spans="1:7" ht="14.4" x14ac:dyDescent="0.3">
      <c r="A7" s="4">
        <v>490</v>
      </c>
    </row>
    <row r="8" spans="1:7" ht="14.4" x14ac:dyDescent="0.3">
      <c r="A8" s="4">
        <v>370</v>
      </c>
    </row>
    <row r="9" spans="1:7" ht="14.4" x14ac:dyDescent="0.3">
      <c r="A9" s="4">
        <v>690</v>
      </c>
    </row>
    <row r="10" spans="1:7" ht="14.4" x14ac:dyDescent="0.3">
      <c r="A10" s="4">
        <v>580</v>
      </c>
    </row>
    <row r="11" spans="1:7" ht="14.4" x14ac:dyDescent="0.3">
      <c r="A11" s="4">
        <v>330</v>
      </c>
    </row>
    <row r="12" spans="1:7" ht="14.4" x14ac:dyDescent="0.3">
      <c r="A12" s="4">
        <v>540</v>
      </c>
    </row>
    <row r="13" spans="1:7" ht="14.4" x14ac:dyDescent="0.3">
      <c r="A13" s="4">
        <v>340</v>
      </c>
    </row>
    <row r="14" spans="1:7" ht="14.4" x14ac:dyDescent="0.3">
      <c r="A14" s="4">
        <v>450</v>
      </c>
    </row>
    <row r="15" spans="1:7" ht="14.4" x14ac:dyDescent="0.3">
      <c r="A15" s="4">
        <v>500</v>
      </c>
    </row>
    <row r="16" spans="1:7" ht="14.4" x14ac:dyDescent="0.3">
      <c r="A16" s="4">
        <v>380</v>
      </c>
    </row>
    <row r="17" spans="1:1" ht="14.4" x14ac:dyDescent="0.3">
      <c r="A17" s="4">
        <v>380</v>
      </c>
    </row>
    <row r="18" spans="1:1" ht="14.4" x14ac:dyDescent="0.3">
      <c r="A18" s="4">
        <v>410</v>
      </c>
    </row>
    <row r="19" spans="1:1" ht="14.4" x14ac:dyDescent="0.3">
      <c r="A19" s="4">
        <v>540</v>
      </c>
    </row>
    <row r="20" spans="1:1" ht="14.4" x14ac:dyDescent="0.3">
      <c r="A20" s="4">
        <v>540</v>
      </c>
    </row>
    <row r="21" spans="1:1" ht="14.4" x14ac:dyDescent="0.3">
      <c r="A21" s="4">
        <v>530</v>
      </c>
    </row>
    <row r="22" spans="1:1" ht="14.4" x14ac:dyDescent="0.3">
      <c r="A22" s="4">
        <v>720</v>
      </c>
    </row>
    <row r="23" spans="1:1" ht="14.4" x14ac:dyDescent="0.3">
      <c r="A23" s="4">
        <v>560</v>
      </c>
    </row>
    <row r="24" spans="1:1" ht="14.4" x14ac:dyDescent="0.3">
      <c r="A24" s="4">
        <v>440</v>
      </c>
    </row>
    <row r="25" spans="1:1" ht="14.4" x14ac:dyDescent="0.3">
      <c r="A25" s="4">
        <v>400</v>
      </c>
    </row>
    <row r="26" spans="1:1" ht="14.4" x14ac:dyDescent="0.3">
      <c r="A26" s="4">
        <v>570</v>
      </c>
    </row>
    <row r="27" spans="1:1" ht="14.4" x14ac:dyDescent="0.3">
      <c r="A27" s="4">
        <v>440</v>
      </c>
    </row>
    <row r="28" spans="1:1" ht="14.4" x14ac:dyDescent="0.3">
      <c r="A28" s="4">
        <v>580</v>
      </c>
    </row>
    <row r="29" spans="1:1" ht="14.4" x14ac:dyDescent="0.3">
      <c r="A29" s="4">
        <v>580</v>
      </c>
    </row>
    <row r="30" spans="1:1" ht="14.4" x14ac:dyDescent="0.3">
      <c r="A30" s="4">
        <v>450</v>
      </c>
    </row>
    <row r="31" spans="1:1" ht="14.4" x14ac:dyDescent="0.3">
      <c r="A31" s="4">
        <v>600</v>
      </c>
    </row>
    <row r="32" spans="1:1" ht="14.4" x14ac:dyDescent="0.3">
      <c r="A32" s="4">
        <v>640</v>
      </c>
    </row>
    <row r="33" spans="1:1" ht="14.4" x14ac:dyDescent="0.3">
      <c r="A33" s="4">
        <v>410</v>
      </c>
    </row>
    <row r="34" spans="1:1" ht="14.4" x14ac:dyDescent="0.3">
      <c r="A34" s="4">
        <v>430</v>
      </c>
    </row>
    <row r="35" spans="1:1" ht="14.4" x14ac:dyDescent="0.3">
      <c r="A35" s="4">
        <v>560</v>
      </c>
    </row>
    <row r="36" spans="1:1" ht="14.4" x14ac:dyDescent="0.3">
      <c r="A36" s="4">
        <v>540</v>
      </c>
    </row>
    <row r="37" spans="1:1" ht="14.4" x14ac:dyDescent="0.3">
      <c r="A37" s="4">
        <v>670</v>
      </c>
    </row>
    <row r="38" spans="1:1" ht="14.4" x14ac:dyDescent="0.3">
      <c r="A38" s="4">
        <v>560</v>
      </c>
    </row>
    <row r="39" spans="1:1" ht="14.4" x14ac:dyDescent="0.3">
      <c r="A39" s="4">
        <v>480</v>
      </c>
    </row>
    <row r="40" spans="1:1" ht="14.4" x14ac:dyDescent="0.3">
      <c r="A40" s="4">
        <v>370</v>
      </c>
    </row>
    <row r="41" spans="1:1" ht="14.4" x14ac:dyDescent="0.3">
      <c r="A41" s="4">
        <v>600</v>
      </c>
    </row>
    <row r="42" spans="1:1" ht="14.4" x14ac:dyDescent="0.3">
      <c r="A42" s="4">
        <v>520</v>
      </c>
    </row>
    <row r="43" spans="1:1" ht="14.4" x14ac:dyDescent="0.3">
      <c r="A43" s="4">
        <v>380</v>
      </c>
    </row>
    <row r="44" spans="1:1" ht="14.4" x14ac:dyDescent="0.3">
      <c r="A44" s="4">
        <v>510</v>
      </c>
    </row>
    <row r="45" spans="1:1" ht="14.4" x14ac:dyDescent="0.3">
      <c r="A45" s="4">
        <v>710</v>
      </c>
    </row>
    <row r="46" spans="1:1" ht="14.4" x14ac:dyDescent="0.3">
      <c r="A46" s="4">
        <v>470</v>
      </c>
    </row>
    <row r="47" spans="1:1" ht="14.4" x14ac:dyDescent="0.3">
      <c r="A47" s="4">
        <v>640</v>
      </c>
    </row>
    <row r="48" spans="1:1" ht="14.4" x14ac:dyDescent="0.3">
      <c r="A48" s="4">
        <v>600</v>
      </c>
    </row>
    <row r="49" spans="1:1" ht="14.4" x14ac:dyDescent="0.3">
      <c r="A49" s="4">
        <v>560</v>
      </c>
    </row>
    <row r="50" spans="1:1" ht="14.4" x14ac:dyDescent="0.3">
      <c r="A50" s="4">
        <v>420</v>
      </c>
    </row>
    <row r="51" spans="1:1" ht="14.4" x14ac:dyDescent="0.3">
      <c r="A51" s="4">
        <v>620</v>
      </c>
    </row>
    <row r="52" spans="1:1" ht="14.4" x14ac:dyDescent="0.3">
      <c r="A52" s="4">
        <v>450</v>
      </c>
    </row>
    <row r="53" spans="1:1" ht="14.4" x14ac:dyDescent="0.3">
      <c r="A53" s="4">
        <v>380</v>
      </c>
    </row>
    <row r="54" spans="1:1" ht="14.4" x14ac:dyDescent="0.3">
      <c r="A54" s="4">
        <v>430</v>
      </c>
    </row>
    <row r="55" spans="1:1" ht="14.4" x14ac:dyDescent="0.3">
      <c r="A55" s="4">
        <v>340</v>
      </c>
    </row>
    <row r="56" spans="1:1" ht="14.4" x14ac:dyDescent="0.3">
      <c r="A56" s="4">
        <v>440</v>
      </c>
    </row>
    <row r="57" spans="1:1" ht="14.4" x14ac:dyDescent="0.3">
      <c r="A57" s="4">
        <v>340</v>
      </c>
    </row>
    <row r="58" spans="1:1" ht="14.4" x14ac:dyDescent="0.3">
      <c r="A58" s="4">
        <v>420</v>
      </c>
    </row>
    <row r="59" spans="1:1" ht="14.4" x14ac:dyDescent="0.3">
      <c r="A59" s="4">
        <v>320</v>
      </c>
    </row>
    <row r="60" spans="1:1" ht="14.4" x14ac:dyDescent="0.3">
      <c r="A60" s="4">
        <v>390</v>
      </c>
    </row>
    <row r="61" spans="1:1" ht="14.4" x14ac:dyDescent="0.3">
      <c r="A61" s="4">
        <v>500</v>
      </c>
    </row>
    <row r="62" spans="1:1" ht="14.4" x14ac:dyDescent="0.3">
      <c r="A62" s="4">
        <v>440</v>
      </c>
    </row>
    <row r="63" spans="1:1" ht="14.4" x14ac:dyDescent="0.3">
      <c r="A63" s="4">
        <v>420</v>
      </c>
    </row>
    <row r="64" spans="1:1" ht="14.4" x14ac:dyDescent="0.3">
      <c r="A64" s="4">
        <v>430</v>
      </c>
    </row>
    <row r="65" spans="1:1" ht="14.4" x14ac:dyDescent="0.3">
      <c r="A65" s="4">
        <v>370</v>
      </c>
    </row>
    <row r="66" spans="1:1" ht="14.4" x14ac:dyDescent="0.3">
      <c r="A66" s="4">
        <v>640</v>
      </c>
    </row>
    <row r="67" spans="1:1" ht="14.4" x14ac:dyDescent="0.3">
      <c r="A67" s="4">
        <v>400</v>
      </c>
    </row>
    <row r="68" spans="1:1" ht="14.4" x14ac:dyDescent="0.3">
      <c r="A68" s="4">
        <v>380</v>
      </c>
    </row>
    <row r="69" spans="1:1" ht="14.4" x14ac:dyDescent="0.3">
      <c r="A69" s="4">
        <v>480</v>
      </c>
    </row>
    <row r="70" spans="1:1" ht="14.4" x14ac:dyDescent="0.3">
      <c r="A70" s="4">
        <v>520</v>
      </c>
    </row>
    <row r="71" spans="1:1" ht="14.4" x14ac:dyDescent="0.3">
      <c r="A71" s="4">
        <v>560</v>
      </c>
    </row>
    <row r="72" spans="1:1" ht="14.4" x14ac:dyDescent="0.3">
      <c r="A72" s="4">
        <v>430</v>
      </c>
    </row>
    <row r="73" spans="1:1" ht="14.4" x14ac:dyDescent="0.3">
      <c r="A73" s="4">
        <v>480</v>
      </c>
    </row>
    <row r="74" spans="1:1" ht="14.4" x14ac:dyDescent="0.3">
      <c r="A74" s="4">
        <v>630</v>
      </c>
    </row>
    <row r="75" spans="1:1" ht="14.4" x14ac:dyDescent="0.3">
      <c r="A75" s="4">
        <v>480</v>
      </c>
    </row>
    <row r="76" spans="1:1" ht="14.4" x14ac:dyDescent="0.3">
      <c r="A76" s="4">
        <v>760</v>
      </c>
    </row>
    <row r="77" spans="1:1" ht="14.4" x14ac:dyDescent="0.3">
      <c r="A77" s="4">
        <v>370</v>
      </c>
    </row>
    <row r="78" spans="1:1" ht="14.4" x14ac:dyDescent="0.3">
      <c r="A78" s="4">
        <v>570</v>
      </c>
    </row>
    <row r="79" spans="1:1" ht="14.4" x14ac:dyDescent="0.3">
      <c r="A79" s="4">
        <v>630</v>
      </c>
    </row>
    <row r="80" spans="1:1" ht="14.4" x14ac:dyDescent="0.3">
      <c r="A80" s="4">
        <v>660</v>
      </c>
    </row>
    <row r="81" spans="1:1" ht="14.4" x14ac:dyDescent="0.3">
      <c r="A81" s="4">
        <v>530</v>
      </c>
    </row>
    <row r="82" spans="1:1" ht="14.4" x14ac:dyDescent="0.3">
      <c r="A82" s="4">
        <v>380</v>
      </c>
    </row>
    <row r="83" spans="1:1" ht="14.4" x14ac:dyDescent="0.3">
      <c r="A83" s="4">
        <v>550</v>
      </c>
    </row>
    <row r="84" spans="1:1" ht="14.4" x14ac:dyDescent="0.3">
      <c r="A84" s="4">
        <v>460</v>
      </c>
    </row>
    <row r="85" spans="1:1" ht="14.4" x14ac:dyDescent="0.3">
      <c r="A85" s="4">
        <v>490</v>
      </c>
    </row>
    <row r="86" spans="1:1" ht="14.4" x14ac:dyDescent="0.3">
      <c r="A86" s="4">
        <v>530</v>
      </c>
    </row>
    <row r="87" spans="1:1" ht="14.4" x14ac:dyDescent="0.3">
      <c r="A87" s="4">
        <v>610</v>
      </c>
    </row>
    <row r="88" spans="1:1" ht="14.4" x14ac:dyDescent="0.3">
      <c r="A88" s="4">
        <v>510</v>
      </c>
    </row>
    <row r="89" spans="1:1" ht="14.4" x14ac:dyDescent="0.3">
      <c r="A89" s="4">
        <v>420</v>
      </c>
    </row>
    <row r="90" spans="1:1" ht="14.4" x14ac:dyDescent="0.3">
      <c r="A90" s="4">
        <v>530</v>
      </c>
    </row>
    <row r="91" spans="1:1" ht="14.4" x14ac:dyDescent="0.3">
      <c r="A91" s="4">
        <v>490</v>
      </c>
    </row>
    <row r="92" spans="1:1" ht="14.4" x14ac:dyDescent="0.3">
      <c r="A92" s="4">
        <v>570</v>
      </c>
    </row>
    <row r="93" spans="1:1" ht="14.4" x14ac:dyDescent="0.3">
      <c r="A93" s="4">
        <v>500</v>
      </c>
    </row>
    <row r="94" spans="1:1" ht="14.4" x14ac:dyDescent="0.3">
      <c r="A94" s="4">
        <v>530</v>
      </c>
    </row>
    <row r="95" spans="1:1" ht="14.4" x14ac:dyDescent="0.3">
      <c r="A95" s="4">
        <v>660</v>
      </c>
    </row>
    <row r="96" spans="1:1" ht="14.4" x14ac:dyDescent="0.3">
      <c r="A96" s="4">
        <v>570</v>
      </c>
    </row>
    <row r="97" spans="1:1" ht="14.4" x14ac:dyDescent="0.3">
      <c r="A97" s="4">
        <v>560</v>
      </c>
    </row>
    <row r="98" spans="1:1" ht="14.4" x14ac:dyDescent="0.3">
      <c r="A98" s="4">
        <v>500</v>
      </c>
    </row>
    <row r="99" spans="1:1" ht="14.4" x14ac:dyDescent="0.3">
      <c r="A99" s="4">
        <v>410</v>
      </c>
    </row>
    <row r="100" spans="1:1" ht="14.4" x14ac:dyDescent="0.3">
      <c r="A100" s="4">
        <v>600</v>
      </c>
    </row>
    <row r="101" spans="1:1" ht="14.4" x14ac:dyDescent="0.3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I16"/>
  <sheetViews>
    <sheetView topLeftCell="B1" zoomScale="115" zoomScaleNormal="115" workbookViewId="0">
      <selection activeCell="J18" sqref="J18"/>
    </sheetView>
  </sheetViews>
  <sheetFormatPr defaultColWidth="8.69921875" defaultRowHeight="16.8" x14ac:dyDescent="0.4"/>
  <cols>
    <col min="1" max="1" width="12.296875" style="12" customWidth="1"/>
    <col min="2" max="2" width="12.296875" style="10" customWidth="1"/>
    <col min="3" max="3" width="12.296875" style="2" customWidth="1"/>
    <col min="4" max="16384" width="8.69921875" style="2"/>
  </cols>
  <sheetData>
    <row r="1" spans="1:9" x14ac:dyDescent="0.4">
      <c r="A1" s="11" t="s">
        <v>11021</v>
      </c>
      <c r="B1" s="9" t="s">
        <v>11019</v>
      </c>
      <c r="C1" s="1" t="s">
        <v>11020</v>
      </c>
    </row>
    <row r="2" spans="1:9" x14ac:dyDescent="0.4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4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4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4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4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ht="14.4" x14ac:dyDescent="0.3">
      <c r="A7" s="4">
        <f t="shared" si="1"/>
        <v>6</v>
      </c>
      <c r="B7" s="10" t="s">
        <v>11028</v>
      </c>
      <c r="C7" s="2" t="s">
        <v>10979</v>
      </c>
    </row>
    <row r="8" spans="1:9" ht="14.4" x14ac:dyDescent="0.3">
      <c r="A8" s="4">
        <f t="shared" si="1"/>
        <v>7</v>
      </c>
      <c r="B8" s="10" t="s">
        <v>11029</v>
      </c>
      <c r="C8" s="2" t="s">
        <v>10979</v>
      </c>
    </row>
    <row r="9" spans="1:9" ht="14.4" x14ac:dyDescent="0.3">
      <c r="A9" s="4">
        <f t="shared" si="1"/>
        <v>8</v>
      </c>
      <c r="B9" s="10" t="s">
        <v>11037</v>
      </c>
      <c r="C9" s="2" t="s">
        <v>10979</v>
      </c>
    </row>
    <row r="10" spans="1:9" ht="14.4" x14ac:dyDescent="0.3">
      <c r="A10" s="4">
        <f t="shared" si="1"/>
        <v>9</v>
      </c>
      <c r="B10" s="10" t="s">
        <v>11036</v>
      </c>
      <c r="C10" s="2" t="s">
        <v>10974</v>
      </c>
    </row>
    <row r="11" spans="1:9" ht="14.4" x14ac:dyDescent="0.3">
      <c r="A11" s="4">
        <f t="shared" si="1"/>
        <v>10</v>
      </c>
      <c r="B11" s="10" t="s">
        <v>11030</v>
      </c>
      <c r="C11" s="2" t="s">
        <v>10974</v>
      </c>
    </row>
    <row r="12" spans="1:9" ht="14.4" x14ac:dyDescent="0.3">
      <c r="A12" s="4">
        <f t="shared" si="1"/>
        <v>11</v>
      </c>
      <c r="B12" s="10" t="s">
        <v>11031</v>
      </c>
      <c r="C12" s="2" t="s">
        <v>11018</v>
      </c>
    </row>
    <row r="13" spans="1:9" ht="14.4" x14ac:dyDescent="0.3">
      <c r="A13" s="4">
        <f t="shared" si="1"/>
        <v>12</v>
      </c>
      <c r="B13" s="10" t="s">
        <v>11032</v>
      </c>
      <c r="C13" s="2" t="s">
        <v>11018</v>
      </c>
    </row>
    <row r="14" spans="1:9" ht="14.4" x14ac:dyDescent="0.3">
      <c r="A14" s="4">
        <f t="shared" si="1"/>
        <v>13</v>
      </c>
      <c r="B14" s="10" t="s">
        <v>11033</v>
      </c>
      <c r="C14" s="2" t="s">
        <v>11018</v>
      </c>
    </row>
    <row r="15" spans="1:9" ht="14.4" x14ac:dyDescent="0.3">
      <c r="A15" s="4">
        <f t="shared" si="1"/>
        <v>14</v>
      </c>
      <c r="B15" s="10" t="s">
        <v>11034</v>
      </c>
      <c r="C15" s="2" t="s">
        <v>11018</v>
      </c>
    </row>
    <row r="16" spans="1:9" ht="14.4" x14ac:dyDescent="0.3">
      <c r="A16" s="4">
        <f t="shared" si="1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zoomScaleNormal="100" workbookViewId="0">
      <selection activeCell="J21" sqref="J21"/>
    </sheetView>
  </sheetViews>
  <sheetFormatPr defaultColWidth="8.69921875" defaultRowHeight="16.8" x14ac:dyDescent="0.4"/>
  <cols>
    <col min="1" max="16384" width="8.69921875" style="2"/>
  </cols>
  <sheetData>
    <row r="1" spans="1:5" x14ac:dyDescent="0.4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4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4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4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4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4">
      <c r="A6" s="10" t="s">
        <v>22</v>
      </c>
      <c r="B6" s="4">
        <v>1200</v>
      </c>
    </row>
    <row r="7" spans="1:5" ht="14.4" x14ac:dyDescent="0.3">
      <c r="A7" s="10" t="s">
        <v>23</v>
      </c>
      <c r="B7" s="4">
        <v>1500</v>
      </c>
    </row>
    <row r="8" spans="1:5" ht="14.4" x14ac:dyDescent="0.3">
      <c r="A8" s="10" t="s">
        <v>24</v>
      </c>
      <c r="B8" s="4">
        <v>2000</v>
      </c>
    </row>
    <row r="9" spans="1:5" ht="14.4" x14ac:dyDescent="0.3">
      <c r="A9" s="10" t="s">
        <v>25</v>
      </c>
      <c r="B9" s="4">
        <v>3500</v>
      </c>
    </row>
    <row r="10" spans="1:5" ht="14.4" x14ac:dyDescent="0.3">
      <c r="A10" s="10" t="s">
        <v>26</v>
      </c>
      <c r="B10" s="4">
        <v>6000</v>
      </c>
    </row>
    <row r="11" spans="1:5" ht="14.4" x14ac:dyDescent="0.3">
      <c r="A11" s="10" t="s">
        <v>27</v>
      </c>
      <c r="B11" s="4">
        <v>12000</v>
      </c>
    </row>
    <row r="12" spans="1:5" ht="14.4" x14ac:dyDescent="0.3">
      <c r="A12" s="10" t="s">
        <v>28</v>
      </c>
      <c r="B12" s="4">
        <v>14000</v>
      </c>
    </row>
    <row r="13" spans="1:5" ht="14.4" x14ac:dyDescent="0.3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topLeftCell="B1" zoomScale="115" zoomScaleNormal="115" workbookViewId="0">
      <selection activeCell="N19" sqref="N19"/>
    </sheetView>
  </sheetViews>
  <sheetFormatPr defaultColWidth="8.69921875" defaultRowHeight="16.8" x14ac:dyDescent="0.4"/>
  <cols>
    <col min="1" max="16384" width="8.69921875" style="2"/>
  </cols>
  <sheetData>
    <row r="1" spans="1:9" x14ac:dyDescent="0.4">
      <c r="A1" s="11" t="s">
        <v>11021</v>
      </c>
      <c r="B1" s="9" t="s">
        <v>11019</v>
      </c>
      <c r="C1" s="1" t="s">
        <v>11020</v>
      </c>
    </row>
    <row r="2" spans="1:9" x14ac:dyDescent="0.4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4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4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4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4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ht="14.4" x14ac:dyDescent="0.3">
      <c r="A7" s="4">
        <f t="shared" si="1"/>
        <v>6</v>
      </c>
      <c r="B7" s="10" t="s">
        <v>11028</v>
      </c>
      <c r="C7" s="2" t="s">
        <v>10979</v>
      </c>
    </row>
    <row r="8" spans="1:9" ht="14.4" x14ac:dyDescent="0.3">
      <c r="A8" s="4">
        <f t="shared" si="1"/>
        <v>7</v>
      </c>
      <c r="B8" s="10" t="s">
        <v>11029</v>
      </c>
      <c r="C8" s="2" t="s">
        <v>10979</v>
      </c>
    </row>
    <row r="9" spans="1:9" ht="14.4" x14ac:dyDescent="0.3">
      <c r="A9" s="4">
        <f t="shared" si="1"/>
        <v>8</v>
      </c>
      <c r="B9" s="10" t="s">
        <v>11037</v>
      </c>
      <c r="C9" s="2" t="s">
        <v>10979</v>
      </c>
    </row>
    <row r="10" spans="1:9" ht="14.4" x14ac:dyDescent="0.3">
      <c r="A10" s="4">
        <f t="shared" si="1"/>
        <v>9</v>
      </c>
      <c r="B10" s="10" t="s">
        <v>11036</v>
      </c>
      <c r="C10" s="2" t="s">
        <v>10974</v>
      </c>
    </row>
    <row r="11" spans="1:9" ht="14.4" x14ac:dyDescent="0.3">
      <c r="A11" s="4">
        <f t="shared" si="1"/>
        <v>10</v>
      </c>
      <c r="B11" s="10" t="s">
        <v>11030</v>
      </c>
      <c r="C11" s="2" t="s">
        <v>10974</v>
      </c>
    </row>
    <row r="12" spans="1:9" ht="14.4" x14ac:dyDescent="0.3">
      <c r="A12" s="4">
        <f t="shared" si="1"/>
        <v>11</v>
      </c>
      <c r="B12" s="10" t="s">
        <v>11031</v>
      </c>
      <c r="C12" s="2" t="s">
        <v>11018</v>
      </c>
    </row>
    <row r="13" spans="1:9" ht="14.4" x14ac:dyDescent="0.3">
      <c r="A13" s="4">
        <f t="shared" si="1"/>
        <v>12</v>
      </c>
      <c r="B13" s="10" t="s">
        <v>11032</v>
      </c>
      <c r="C13" s="2" t="s">
        <v>11018</v>
      </c>
    </row>
    <row r="14" spans="1:9" ht="14.4" x14ac:dyDescent="0.3">
      <c r="A14" s="4">
        <f t="shared" si="1"/>
        <v>13</v>
      </c>
      <c r="B14" s="10" t="s">
        <v>11033</v>
      </c>
      <c r="C14" s="2" t="s">
        <v>11018</v>
      </c>
    </row>
    <row r="15" spans="1:9" ht="14.4" x14ac:dyDescent="0.3">
      <c r="A15" s="4">
        <f t="shared" si="1"/>
        <v>14</v>
      </c>
      <c r="B15" s="10" t="s">
        <v>11034</v>
      </c>
      <c r="C15" s="2" t="s">
        <v>11018</v>
      </c>
    </row>
    <row r="16" spans="1:9" ht="14.4" x14ac:dyDescent="0.3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7"/>
  <sheetViews>
    <sheetView zoomScale="115" zoomScaleNormal="115" workbookViewId="0">
      <selection activeCell="I14" sqref="I14"/>
    </sheetView>
  </sheetViews>
  <sheetFormatPr defaultColWidth="8.69921875" defaultRowHeight="16.8" x14ac:dyDescent="0.4"/>
  <cols>
    <col min="1" max="16384" width="8.69921875" style="2"/>
  </cols>
  <sheetData>
    <row r="1" spans="1:3" x14ac:dyDescent="0.4">
      <c r="B1" s="1" t="s">
        <v>11006</v>
      </c>
      <c r="C1" s="1" t="s">
        <v>46</v>
      </c>
    </row>
    <row r="2" spans="1:3" x14ac:dyDescent="0.4">
      <c r="A2" s="2" t="s">
        <v>18</v>
      </c>
      <c r="B2" s="2">
        <v>50</v>
      </c>
      <c r="C2" s="2">
        <v>120</v>
      </c>
    </row>
    <row r="3" spans="1:3" x14ac:dyDescent="0.4">
      <c r="A3" s="2" t="s">
        <v>19</v>
      </c>
      <c r="B3" s="2">
        <v>55</v>
      </c>
      <c r="C3" s="2">
        <v>150</v>
      </c>
    </row>
    <row r="4" spans="1:3" x14ac:dyDescent="0.4">
      <c r="A4" s="2" t="s">
        <v>20</v>
      </c>
      <c r="B4" s="2">
        <v>52</v>
      </c>
      <c r="C4" s="2">
        <v>140</v>
      </c>
    </row>
    <row r="5" spans="1:3" x14ac:dyDescent="0.4">
      <c r="A5" s="2" t="s">
        <v>21</v>
      </c>
      <c r="B5" s="2">
        <v>48</v>
      </c>
      <c r="C5" s="2">
        <v>115</v>
      </c>
    </row>
    <row r="6" spans="1:3" x14ac:dyDescent="0.4">
      <c r="A6" s="2" t="s">
        <v>22</v>
      </c>
      <c r="B6" s="2">
        <v>50</v>
      </c>
      <c r="C6" s="2">
        <v>125</v>
      </c>
    </row>
    <row r="7" spans="1:3" ht="14.4" x14ac:dyDescent="0.3">
      <c r="A7" s="2" t="s">
        <v>23</v>
      </c>
      <c r="B7" s="2">
        <v>60</v>
      </c>
      <c r="C7" s="2">
        <v>165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zoomScaleNormal="100" workbookViewId="0">
      <selection activeCell="I3" sqref="I3"/>
    </sheetView>
  </sheetViews>
  <sheetFormatPr defaultColWidth="8.69921875" defaultRowHeight="16.8" x14ac:dyDescent="0.4"/>
  <cols>
    <col min="1" max="2" width="8.69921875" style="2"/>
    <col min="3" max="3" width="12.296875" style="2" customWidth="1"/>
    <col min="4" max="16384" width="8.69921875" style="2"/>
  </cols>
  <sheetData>
    <row r="1" spans="1:5" x14ac:dyDescent="0.4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4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4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4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4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4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ht="14.4" x14ac:dyDescent="0.3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ht="14.4" x14ac:dyDescent="0.3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ht="14.4" x14ac:dyDescent="0.3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ht="14.4" x14ac:dyDescent="0.3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ht="14.4" x14ac:dyDescent="0.3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ht="14.4" x14ac:dyDescent="0.3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ht="14.4" x14ac:dyDescent="0.3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ht="14.4" x14ac:dyDescent="0.3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ht="14.4" x14ac:dyDescent="0.3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ht="14.4" x14ac:dyDescent="0.3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16"/>
  <sheetViews>
    <sheetView topLeftCell="A7" zoomScaleNormal="100" workbookViewId="0">
      <selection activeCell="J24" sqref="J24"/>
    </sheetView>
  </sheetViews>
  <sheetFormatPr defaultColWidth="8.69921875" defaultRowHeight="16.8" x14ac:dyDescent="0.4"/>
  <cols>
    <col min="1" max="2" width="8.69921875" style="2"/>
    <col min="3" max="3" width="12.296875" style="2" customWidth="1"/>
    <col min="4" max="11" width="8.69921875" style="2"/>
    <col min="12" max="12" width="12.296875" style="2" customWidth="1"/>
    <col min="13" max="16384" width="8.69921875" style="2"/>
  </cols>
  <sheetData>
    <row r="1" spans="1:17" x14ac:dyDescent="0.4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H1" s="2" t="s">
        <v>11043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</row>
    <row r="2" spans="1:17" x14ac:dyDescent="0.4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G2" s="2" t="str" cm="1">
        <f t="array" ref="G2:G6">_xlfn.UNIQUE(C2:C16)</f>
        <v>Marketing</v>
      </c>
      <c r="H2" s="13">
        <f>AVERAGEIF($C$2:$C$16,G2,$E$2:$E$16)</f>
        <v>0.4375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Q2" s="13"/>
    </row>
    <row r="3" spans="1:17" x14ac:dyDescent="0.4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G3" s="2" t="str">
        <v>HR</v>
      </c>
      <c r="H3" s="13">
        <f t="shared" ref="H3:H6" si="1">AVERAGEIF($C$2:$C$16,G3,$E$2:$E$16)</f>
        <v>0.5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2">1-M3</f>
        <v>0.19999999999999996</v>
      </c>
      <c r="Q3" s="13"/>
    </row>
    <row r="4" spans="1:17" x14ac:dyDescent="0.4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G4" s="2" t="str">
        <v>Finance</v>
      </c>
      <c r="H4" s="13">
        <f t="shared" si="1"/>
        <v>0.6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2"/>
        <v>0.8</v>
      </c>
      <c r="Q4" s="13"/>
    </row>
    <row r="5" spans="1:17" x14ac:dyDescent="0.4">
      <c r="A5" s="4">
        <f t="shared" ref="A5:A16" si="3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G5" s="2" t="str">
        <v>IT</v>
      </c>
      <c r="H5" s="13">
        <f t="shared" si="1"/>
        <v>0.35000000000000003</v>
      </c>
      <c r="J5" s="4">
        <f t="shared" ref="J5:J16" si="4">J4+1</f>
        <v>4</v>
      </c>
      <c r="K5" s="10" t="s">
        <v>11026</v>
      </c>
      <c r="L5" s="2" t="s">
        <v>10969</v>
      </c>
      <c r="M5" s="6">
        <v>0.75</v>
      </c>
      <c r="N5" s="6">
        <f t="shared" si="2"/>
        <v>0.25</v>
      </c>
      <c r="Q5" s="13"/>
    </row>
    <row r="6" spans="1:17" x14ac:dyDescent="0.4">
      <c r="A6" s="4">
        <f t="shared" si="3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G6" s="2" t="str">
        <v>Product</v>
      </c>
      <c r="H6" s="13">
        <f t="shared" si="1"/>
        <v>0.55000000000000004</v>
      </c>
      <c r="J6" s="4">
        <f t="shared" si="4"/>
        <v>5</v>
      </c>
      <c r="K6" s="10" t="s">
        <v>11027</v>
      </c>
      <c r="L6" s="2" t="s">
        <v>11023</v>
      </c>
      <c r="M6" s="6">
        <v>0.5</v>
      </c>
      <c r="N6" s="6">
        <f t="shared" si="2"/>
        <v>0.5</v>
      </c>
      <c r="Q6" s="13"/>
    </row>
    <row r="7" spans="1:17" ht="14.4" x14ac:dyDescent="0.3">
      <c r="A7" s="4">
        <f t="shared" si="3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H7" s="2" t="s">
        <v>11043</v>
      </c>
      <c r="J7" s="4">
        <f t="shared" si="4"/>
        <v>6</v>
      </c>
      <c r="K7" s="10" t="s">
        <v>11028</v>
      </c>
      <c r="L7" s="2" t="s">
        <v>10979</v>
      </c>
      <c r="M7" s="6">
        <v>0.4</v>
      </c>
      <c r="N7" s="6">
        <f t="shared" si="2"/>
        <v>0.6</v>
      </c>
    </row>
    <row r="8" spans="1:17" ht="14.4" x14ac:dyDescent="0.3">
      <c r="A8" s="4">
        <f t="shared" si="3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G8" s="2" t="str" cm="1">
        <f t="array" ref="G8:H12">_xlfn._xlws.SORT(G2:H6,2,1)</f>
        <v>IT</v>
      </c>
      <c r="H8" s="13">
        <v>0.35000000000000003</v>
      </c>
      <c r="J8" s="4">
        <f t="shared" si="4"/>
        <v>7</v>
      </c>
      <c r="K8" s="10" t="s">
        <v>11029</v>
      </c>
      <c r="L8" s="2" t="s">
        <v>10979</v>
      </c>
      <c r="M8" s="6">
        <v>0.3</v>
      </c>
      <c r="N8" s="6">
        <f t="shared" si="2"/>
        <v>0.7</v>
      </c>
      <c r="Q8" s="13"/>
    </row>
    <row r="9" spans="1:17" ht="14.4" x14ac:dyDescent="0.3">
      <c r="A9" s="4">
        <f t="shared" si="3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G9" s="2" t="str">
        <v>Marketing</v>
      </c>
      <c r="H9" s="13">
        <v>0.4375</v>
      </c>
      <c r="J9" s="4">
        <f t="shared" si="4"/>
        <v>8</v>
      </c>
      <c r="K9" s="10" t="s">
        <v>11037</v>
      </c>
      <c r="L9" s="2" t="s">
        <v>10979</v>
      </c>
      <c r="M9" s="6">
        <v>0.5</v>
      </c>
      <c r="N9" s="6">
        <f t="shared" si="2"/>
        <v>0.5</v>
      </c>
      <c r="Q9" s="13"/>
    </row>
    <row r="10" spans="1:17" ht="14.4" x14ac:dyDescent="0.3">
      <c r="A10" s="4">
        <f t="shared" si="3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G10" s="2" t="str">
        <v>HR</v>
      </c>
      <c r="H10" s="13">
        <v>0.5</v>
      </c>
      <c r="J10" s="4">
        <f t="shared" si="4"/>
        <v>9</v>
      </c>
      <c r="K10" s="10" t="s">
        <v>11036</v>
      </c>
      <c r="L10" s="2" t="s">
        <v>10974</v>
      </c>
      <c r="M10" s="6">
        <v>0.1</v>
      </c>
      <c r="N10" s="6">
        <f t="shared" si="2"/>
        <v>0.9</v>
      </c>
      <c r="Q10" s="13"/>
    </row>
    <row r="11" spans="1:17" ht="14.4" x14ac:dyDescent="0.3">
      <c r="A11" s="4">
        <f t="shared" si="3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G11" s="2" t="str">
        <v>Product</v>
      </c>
      <c r="H11" s="13">
        <v>0.55000000000000004</v>
      </c>
      <c r="J11" s="4">
        <f t="shared" si="4"/>
        <v>10</v>
      </c>
      <c r="K11" s="10" t="s">
        <v>11030</v>
      </c>
      <c r="L11" s="2" t="s">
        <v>10974</v>
      </c>
      <c r="M11" s="6">
        <v>0.15</v>
      </c>
      <c r="N11" s="6">
        <f t="shared" si="2"/>
        <v>0.85</v>
      </c>
      <c r="Q11" s="13"/>
    </row>
    <row r="12" spans="1:17" ht="14.4" x14ac:dyDescent="0.3">
      <c r="A12" s="4">
        <f t="shared" si="3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G12" s="2" t="str">
        <v>Finance</v>
      </c>
      <c r="H12" s="13">
        <v>0.6</v>
      </c>
      <c r="J12" s="4">
        <f t="shared" si="4"/>
        <v>11</v>
      </c>
      <c r="K12" s="10" t="s">
        <v>11031</v>
      </c>
      <c r="L12" s="2" t="s">
        <v>11018</v>
      </c>
      <c r="M12" s="6">
        <v>0.65</v>
      </c>
      <c r="N12" s="6">
        <f t="shared" si="2"/>
        <v>0.35</v>
      </c>
      <c r="Q12" s="13"/>
    </row>
    <row r="13" spans="1:17" ht="14.4" x14ac:dyDescent="0.3">
      <c r="A13" s="4">
        <f t="shared" si="3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4"/>
        <v>12</v>
      </c>
      <c r="K13" s="10" t="s">
        <v>11032</v>
      </c>
      <c r="L13" s="2" t="s">
        <v>11018</v>
      </c>
      <c r="M13" s="6">
        <v>0.35</v>
      </c>
      <c r="N13" s="6">
        <f t="shared" si="2"/>
        <v>0.65</v>
      </c>
    </row>
    <row r="14" spans="1:17" ht="14.4" x14ac:dyDescent="0.3">
      <c r="A14" s="4">
        <f t="shared" si="3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4"/>
        <v>13</v>
      </c>
      <c r="K14" s="10" t="s">
        <v>11033</v>
      </c>
      <c r="L14" s="2" t="s">
        <v>11018</v>
      </c>
      <c r="M14" s="6">
        <v>0.2</v>
      </c>
      <c r="N14" s="6">
        <f t="shared" si="2"/>
        <v>0.8</v>
      </c>
    </row>
    <row r="15" spans="1:17" ht="14.4" x14ac:dyDescent="0.3">
      <c r="A15" s="4">
        <f t="shared" si="3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4"/>
        <v>14</v>
      </c>
      <c r="K15" s="10" t="s">
        <v>11034</v>
      </c>
      <c r="L15" s="2" t="s">
        <v>11018</v>
      </c>
      <c r="M15" s="6">
        <v>0.1</v>
      </c>
      <c r="N15" s="6">
        <f t="shared" si="2"/>
        <v>0.9</v>
      </c>
    </row>
    <row r="16" spans="1:17" ht="14.4" x14ac:dyDescent="0.3">
      <c r="A16" s="4">
        <f t="shared" si="3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4"/>
        <v>15</v>
      </c>
      <c r="K16" s="10" t="s">
        <v>11035</v>
      </c>
      <c r="L16" s="2" t="s">
        <v>11018</v>
      </c>
      <c r="M16" s="6">
        <v>0.95</v>
      </c>
      <c r="N16" s="6">
        <f t="shared" si="2"/>
        <v>5.0000000000000044E-2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8"/>
  <sheetViews>
    <sheetView zoomScale="115" zoomScaleNormal="115" workbookViewId="0">
      <selection activeCell="G14" sqref="G14"/>
    </sheetView>
  </sheetViews>
  <sheetFormatPr defaultColWidth="8.69921875" defaultRowHeight="16.8" x14ac:dyDescent="0.4"/>
  <cols>
    <col min="1" max="1" width="21.19921875" style="2" customWidth="1"/>
    <col min="2" max="16384" width="8.69921875" style="2"/>
  </cols>
  <sheetData>
    <row r="1" spans="1:4" x14ac:dyDescent="0.4">
      <c r="A1" s="1" t="s">
        <v>12</v>
      </c>
    </row>
    <row r="2" spans="1:4" x14ac:dyDescent="0.4">
      <c r="A2" s="2" t="s">
        <v>15</v>
      </c>
      <c r="B2" s="2">
        <v>190</v>
      </c>
      <c r="C2" s="13">
        <f>B2/$B$8</f>
        <v>0.47499999999999998</v>
      </c>
      <c r="D2" s="6">
        <f>C2</f>
        <v>0.47499999999999998</v>
      </c>
    </row>
    <row r="3" spans="1:4" x14ac:dyDescent="0.4">
      <c r="A3" s="2" t="s">
        <v>13</v>
      </c>
      <c r="B3" s="2">
        <v>120</v>
      </c>
      <c r="C3" s="13">
        <f t="shared" ref="C3:C6" si="0">B3/$B$8</f>
        <v>0.3</v>
      </c>
      <c r="D3" s="6">
        <f>SUM(C2:C3)</f>
        <v>0.77499999999999991</v>
      </c>
    </row>
    <row r="4" spans="1:4" x14ac:dyDescent="0.4">
      <c r="A4" s="2" t="s">
        <v>14</v>
      </c>
      <c r="B4" s="2">
        <v>50</v>
      </c>
      <c r="C4" s="13">
        <f t="shared" si="0"/>
        <v>0.125</v>
      </c>
      <c r="D4" s="6">
        <f>SUM(C2:C4)</f>
        <v>0.89999999999999991</v>
      </c>
    </row>
    <row r="5" spans="1:4" x14ac:dyDescent="0.4">
      <c r="A5" s="2" t="s">
        <v>16</v>
      </c>
      <c r="B5" s="2">
        <v>25</v>
      </c>
      <c r="C5" s="13">
        <f t="shared" si="0"/>
        <v>6.25E-2</v>
      </c>
      <c r="D5" s="6">
        <f>SUM(C2:C5)</f>
        <v>0.96249999999999991</v>
      </c>
    </row>
    <row r="6" spans="1:4" x14ac:dyDescent="0.4">
      <c r="A6" s="2" t="s">
        <v>17</v>
      </c>
      <c r="B6" s="2">
        <v>15</v>
      </c>
      <c r="C6" s="13">
        <f t="shared" si="0"/>
        <v>3.7499999999999999E-2</v>
      </c>
      <c r="D6" s="6">
        <f>SUM(C2:C6)</f>
        <v>0.99999999999999989</v>
      </c>
    </row>
    <row r="8" spans="1:4" x14ac:dyDescent="0.4">
      <c r="B8" s="2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7"/>
  <sheetViews>
    <sheetView zoomScale="130" zoomScaleNormal="130" workbookViewId="0">
      <selection activeCell="E3" sqref="E3"/>
    </sheetView>
  </sheetViews>
  <sheetFormatPr defaultColWidth="8.69921875" defaultRowHeight="16.8" x14ac:dyDescent="0.4"/>
  <cols>
    <col min="1" max="1" width="18.296875" style="2" bestFit="1" customWidth="1"/>
    <col min="2" max="16384" width="8.69921875" style="2"/>
  </cols>
  <sheetData>
    <row r="1" spans="1:3" x14ac:dyDescent="0.4">
      <c r="A1" s="1" t="s">
        <v>1</v>
      </c>
      <c r="B1" s="1">
        <v>25000</v>
      </c>
      <c r="C1" s="1"/>
    </row>
    <row r="2" spans="1:3" x14ac:dyDescent="0.4">
      <c r="A2" s="2" t="s">
        <v>9</v>
      </c>
      <c r="B2" s="2">
        <v>-7000</v>
      </c>
    </row>
    <row r="3" spans="1:3" x14ac:dyDescent="0.4">
      <c r="A3" s="1" t="s">
        <v>10</v>
      </c>
      <c r="B3" s="1">
        <f>B1+B2</f>
        <v>18000</v>
      </c>
      <c r="C3" s="1"/>
    </row>
    <row r="4" spans="1:3" x14ac:dyDescent="0.4">
      <c r="A4" s="2" t="s">
        <v>2</v>
      </c>
      <c r="B4" s="2">
        <v>-5500</v>
      </c>
    </row>
    <row r="5" spans="1:3" x14ac:dyDescent="0.4">
      <c r="A5" s="1" t="s">
        <v>11</v>
      </c>
      <c r="B5" s="1">
        <f>B3+B4</f>
        <v>12500</v>
      </c>
    </row>
    <row r="7" spans="1:3" ht="14.4" x14ac:dyDescent="0.3"/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topLeftCell="A3" zoomScaleNormal="100" workbookViewId="0">
      <selection activeCell="G8" sqref="G8"/>
    </sheetView>
  </sheetViews>
  <sheetFormatPr defaultRowHeight="13.8" x14ac:dyDescent="0.25"/>
  <cols>
    <col min="2" max="2" width="16" customWidth="1"/>
    <col min="3" max="3" width="18.69921875" customWidth="1"/>
  </cols>
  <sheetData>
    <row r="1" spans="2:4" ht="16.8" x14ac:dyDescent="0.4">
      <c r="B1" s="1" t="s">
        <v>10967</v>
      </c>
      <c r="C1" s="1" t="s">
        <v>10968</v>
      </c>
      <c r="D1" s="1" t="s">
        <v>10971</v>
      </c>
    </row>
    <row r="2" spans="2:4" ht="16.8" x14ac:dyDescent="0.4">
      <c r="B2" s="2" t="s">
        <v>10969</v>
      </c>
      <c r="C2" s="2" t="s">
        <v>10970</v>
      </c>
      <c r="D2" s="2">
        <v>20</v>
      </c>
    </row>
    <row r="3" spans="2:4" ht="16.8" x14ac:dyDescent="0.4">
      <c r="B3" s="2" t="s">
        <v>10969</v>
      </c>
      <c r="C3" s="2" t="s">
        <v>10972</v>
      </c>
      <c r="D3" s="2">
        <v>50</v>
      </c>
    </row>
    <row r="4" spans="2:4" ht="16.8" x14ac:dyDescent="0.4">
      <c r="B4" s="2" t="s">
        <v>10969</v>
      </c>
      <c r="C4" s="2" t="s">
        <v>10973</v>
      </c>
      <c r="D4" s="2">
        <v>15</v>
      </c>
    </row>
    <row r="5" spans="2:4" ht="16.8" x14ac:dyDescent="0.4">
      <c r="B5" s="2" t="s">
        <v>10969</v>
      </c>
      <c r="C5" s="2" t="s">
        <v>10976</v>
      </c>
      <c r="D5" s="2">
        <v>35</v>
      </c>
    </row>
    <row r="6" spans="2:4" ht="16.8" x14ac:dyDescent="0.4">
      <c r="B6" s="2" t="s">
        <v>10974</v>
      </c>
      <c r="C6" s="2" t="s">
        <v>10975</v>
      </c>
      <c r="D6" s="2">
        <v>50</v>
      </c>
    </row>
    <row r="7" spans="2:4" ht="16.8" x14ac:dyDescent="0.4">
      <c r="B7" s="2" t="s">
        <v>10974</v>
      </c>
      <c r="C7" s="2" t="s">
        <v>10977</v>
      </c>
      <c r="D7" s="2">
        <v>20</v>
      </c>
    </row>
    <row r="8" spans="2:4" ht="14.4" x14ac:dyDescent="0.3">
      <c r="B8" s="2" t="s">
        <v>10974</v>
      </c>
      <c r="C8" s="2" t="s">
        <v>10978</v>
      </c>
      <c r="D8" s="2">
        <v>10</v>
      </c>
    </row>
    <row r="9" spans="2:4" ht="14.4" x14ac:dyDescent="0.3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Normal="100" workbookViewId="0">
      <selection activeCell="H16" sqref="H16"/>
    </sheetView>
  </sheetViews>
  <sheetFormatPr defaultColWidth="8.69921875" defaultRowHeight="16.8" x14ac:dyDescent="0.4"/>
  <cols>
    <col min="1" max="1" width="12.5" style="2" customWidth="1"/>
    <col min="2" max="4" width="11.5" style="2" customWidth="1"/>
    <col min="5" max="16384" width="8.69921875" style="2"/>
  </cols>
  <sheetData>
    <row r="1" spans="1:4" x14ac:dyDescent="0.4">
      <c r="B1" s="1" t="s">
        <v>11012</v>
      </c>
      <c r="C1" s="1" t="s">
        <v>11013</v>
      </c>
      <c r="D1" s="1" t="s">
        <v>11014</v>
      </c>
    </row>
    <row r="2" spans="1:4" x14ac:dyDescent="0.4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4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4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4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4">
      <c r="A6" s="2" t="s">
        <v>11008</v>
      </c>
      <c r="B6" s="2">
        <v>75</v>
      </c>
      <c r="C6" s="2">
        <v>6000</v>
      </c>
      <c r="D6" s="2">
        <v>25000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="115" zoomScaleNormal="115" workbookViewId="0">
      <selection activeCell="D11" sqref="D11"/>
    </sheetView>
  </sheetViews>
  <sheetFormatPr defaultColWidth="8.69921875" defaultRowHeight="16.8" x14ac:dyDescent="0.4"/>
  <cols>
    <col min="1" max="16384" width="8.69921875" style="2"/>
  </cols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 t="s">
        <v>3</v>
      </c>
      <c r="B2" s="2">
        <v>70</v>
      </c>
      <c r="C2" s="2">
        <v>20</v>
      </c>
    </row>
    <row r="3" spans="1:3" x14ac:dyDescent="0.4">
      <c r="A3" s="2" t="s">
        <v>4</v>
      </c>
      <c r="B3" s="2">
        <v>85</v>
      </c>
      <c r="C3" s="2">
        <v>55</v>
      </c>
    </row>
    <row r="4" spans="1:3" x14ac:dyDescent="0.4">
      <c r="A4" s="2" t="s">
        <v>5</v>
      </c>
      <c r="B4" s="2">
        <v>60</v>
      </c>
      <c r="C4" s="2">
        <v>40</v>
      </c>
    </row>
    <row r="5" spans="1:3" x14ac:dyDescent="0.4">
      <c r="A5" s="2" t="s">
        <v>6</v>
      </c>
      <c r="B5" s="2">
        <v>35</v>
      </c>
      <c r="C5" s="2">
        <v>60</v>
      </c>
    </row>
    <row r="6" spans="1:3" x14ac:dyDescent="0.4">
      <c r="A6" s="2" t="s">
        <v>7</v>
      </c>
      <c r="B6" s="2">
        <v>80</v>
      </c>
      <c r="C6" s="2">
        <v>20</v>
      </c>
    </row>
    <row r="7" spans="1:3" ht="14.4" x14ac:dyDescent="0.3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2994-A94D-4A9E-9A5C-07873405CB9B}">
  <dimension ref="A1:B17"/>
  <sheetViews>
    <sheetView tabSelected="1" workbookViewId="0">
      <selection activeCell="E22" sqref="E22"/>
    </sheetView>
  </sheetViews>
  <sheetFormatPr defaultRowHeight="13.8" x14ac:dyDescent="0.25"/>
  <cols>
    <col min="1" max="1" width="12.5" bestFit="1" customWidth="1"/>
    <col min="2" max="2" width="15.69921875" bestFit="1" customWidth="1"/>
  </cols>
  <sheetData>
    <row r="1" spans="1:2" x14ac:dyDescent="0.25">
      <c r="A1" s="14" t="s">
        <v>11044</v>
      </c>
      <c r="B1" t="s">
        <v>11046</v>
      </c>
    </row>
    <row r="2" spans="1:2" x14ac:dyDescent="0.25">
      <c r="A2" s="15" t="s">
        <v>293</v>
      </c>
      <c r="B2" s="16">
        <v>256368.16099999999</v>
      </c>
    </row>
    <row r="3" spans="1:2" x14ac:dyDescent="0.25">
      <c r="A3" s="15" t="s">
        <v>70</v>
      </c>
      <c r="B3" s="16">
        <v>175851.34099999999</v>
      </c>
    </row>
    <row r="4" spans="1:2" x14ac:dyDescent="0.25">
      <c r="A4" s="15" t="s">
        <v>3</v>
      </c>
      <c r="B4" s="16">
        <v>119540.742</v>
      </c>
    </row>
    <row r="5" spans="1:2" x14ac:dyDescent="0.25">
      <c r="A5" s="15" t="s">
        <v>154</v>
      </c>
      <c r="B5" s="16">
        <v>112669.09199999992</v>
      </c>
    </row>
    <row r="6" spans="1:2" x14ac:dyDescent="0.25">
      <c r="A6" s="15" t="s">
        <v>173</v>
      </c>
      <c r="B6" s="16">
        <v>109077.01300000008</v>
      </c>
    </row>
    <row r="7" spans="1:2" x14ac:dyDescent="0.25">
      <c r="A7" s="15" t="s">
        <v>211</v>
      </c>
      <c r="B7" s="16">
        <v>64504.760399999941</v>
      </c>
    </row>
    <row r="8" spans="1:2" x14ac:dyDescent="0.25">
      <c r="A8" s="15" t="s">
        <v>330</v>
      </c>
      <c r="B8" s="16">
        <v>48539.541000000034</v>
      </c>
    </row>
    <row r="9" spans="1:2" x14ac:dyDescent="0.25">
      <c r="A9" s="15" t="s">
        <v>977</v>
      </c>
      <c r="B9" s="16">
        <v>47521.028999999995</v>
      </c>
    </row>
    <row r="10" spans="1:2" x14ac:dyDescent="0.25">
      <c r="A10" s="15" t="s">
        <v>1553</v>
      </c>
      <c r="B10" s="16">
        <v>44713.182999999997</v>
      </c>
    </row>
    <row r="11" spans="1:2" x14ac:dyDescent="0.25">
      <c r="A11" s="15" t="s">
        <v>345</v>
      </c>
      <c r="B11" s="16">
        <v>43054.342000000004</v>
      </c>
    </row>
    <row r="12" spans="1:2" x14ac:dyDescent="0.25">
      <c r="A12" s="15" t="s">
        <v>909</v>
      </c>
      <c r="B12" s="16">
        <v>42446.944000000018</v>
      </c>
    </row>
    <row r="13" spans="1:2" x14ac:dyDescent="0.25">
      <c r="A13" s="15" t="s">
        <v>524</v>
      </c>
      <c r="B13" s="16">
        <v>38706.242999999995</v>
      </c>
    </row>
    <row r="14" spans="1:2" x14ac:dyDescent="0.25">
      <c r="A14" s="15" t="s">
        <v>634</v>
      </c>
      <c r="B14" s="16">
        <v>28576.118999999995</v>
      </c>
    </row>
    <row r="15" spans="1:2" x14ac:dyDescent="0.25">
      <c r="A15" s="15" t="s">
        <v>409</v>
      </c>
      <c r="B15" s="16">
        <v>25283.324000000001</v>
      </c>
    </row>
    <row r="16" spans="1:2" x14ac:dyDescent="0.25">
      <c r="A16" s="15" t="s">
        <v>4304</v>
      </c>
      <c r="B16" s="16">
        <v>25036.199999999997</v>
      </c>
    </row>
    <row r="17" spans="1:2" x14ac:dyDescent="0.25">
      <c r="A17" s="15" t="s">
        <v>11045</v>
      </c>
      <c r="B17" s="16">
        <v>1181888.0343999998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sqref="A1:U9995"/>
    </sheetView>
  </sheetViews>
  <sheetFormatPr defaultRowHeight="13.8" x14ac:dyDescent="0.25"/>
  <cols>
    <col min="1" max="1" width="8.796875" bestFit="1" customWidth="1"/>
    <col min="3" max="4" width="10.5" bestFit="1" customWidth="1"/>
    <col min="12" max="12" width="8.796875" bestFit="1" customWidth="1"/>
    <col min="18" max="18" width="10.5" bestFit="1" customWidth="1"/>
    <col min="19" max="21" width="8.796875" bestFit="1" customWidth="1"/>
    <col min="23" max="23" width="12.59765625" bestFit="1" customWidth="1"/>
    <col min="24" max="24" width="11.796875" bestFit="1" customWidth="1"/>
  </cols>
  <sheetData>
    <row r="1" spans="1:21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5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��2#3@*-C*H3-42"2*H'*3+#12#3@*-5H5H
1I
H'
H'
H'
H'
H'
H'
</file>

<file path=customXml/item2.xml>��2#3@*-C*H3-42"2*H'*3+#12#3@*-5H5H
</file>

<file path=customXml/item3.xml>��
</file>

<file path=customXml/itemProps1.xml><?xml version="1.0" encoding="utf-8"?>
<ds:datastoreItem xmlns:ds="http://schemas.openxmlformats.org/officeDocument/2006/customXml" ds:itemID="{A1557A35-1796-4851-947F-ED36CB3F463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4C40988-6D54-47DF-A9E6-C7A1A2E24B14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8AD785D4-F1E9-4351-9485-7D09BAFE76FE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17</vt:i4>
      </vt:variant>
    </vt:vector>
  </HeadingPairs>
  <TitlesOfParts>
    <vt:vector size="17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Asus</cp:lastModifiedBy>
  <dcterms:created xsi:type="dcterms:W3CDTF">2021-06-30T07:23:04Z</dcterms:created>
  <dcterms:modified xsi:type="dcterms:W3CDTF">2023-06-20T20:06:27Z</dcterms:modified>
</cp:coreProperties>
</file>