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5345" yWindow="60" windowWidth="13365" windowHeight="13845"/>
  </bookViews>
  <sheets>
    <sheet name="Map data" sheetId="1" r:id="rId1"/>
    <sheet name="Tosca 3000A data" sheetId="2" r:id="rId2"/>
    <sheet name="Row 1 Diff" sheetId="4" r:id="rId3"/>
    <sheet name="Row 2 Diff" sheetId="6" r:id="rId4"/>
    <sheet name="Row 3 Diff" sheetId="3" r:id="rId5"/>
    <sheet name="Row 4 Diff" sheetId="7" r:id="rId6"/>
    <sheet name="Row 5 Diff" sheetId="8" r:id="rId7"/>
    <sheet name="Row 6 Diff" sheetId="9" r:id="rId8"/>
    <sheet name="Tosca Map" sheetId="10" r:id="rId9"/>
  </sheets>
  <externalReferences>
    <externalReference r:id="rId10"/>
  </externalReferences>
  <definedNames>
    <definedName name="Post_201510191040215481___Copy.lp" localSheetId="1">'Tosca 3000A data'!$A$1:$I$551</definedName>
  </definedNames>
  <calcPr calcId="145621"/>
</workbook>
</file>

<file path=xl/calcChain.xml><?xml version="1.0" encoding="utf-8"?>
<calcChain xmlns="http://schemas.openxmlformats.org/spreadsheetml/2006/main">
  <c r="B4" i="7" l="1"/>
  <c r="B5" i="7"/>
  <c r="B6" i="7"/>
  <c r="B7" i="7"/>
  <c r="D7" i="7" s="1"/>
  <c r="F7" i="7" s="1"/>
  <c r="G7" i="7" s="1"/>
  <c r="B8" i="7"/>
  <c r="B9" i="7"/>
  <c r="B10" i="7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B26" i="4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B22" i="4"/>
  <c r="B23" i="4" s="1"/>
  <c r="B24" i="4" s="1"/>
  <c r="B25" i="4" s="1"/>
  <c r="A22" i="4"/>
  <c r="A23" i="4" s="1"/>
  <c r="A24" i="4" s="1"/>
  <c r="A2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E50" i="3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1" i="6"/>
  <c r="E21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C3" i="9"/>
  <c r="D3" i="9"/>
  <c r="E3" i="9"/>
  <c r="E50" i="9" s="1"/>
  <c r="B4" i="9"/>
  <c r="C4" i="9"/>
  <c r="D4" i="9"/>
  <c r="F4" i="9" s="1"/>
  <c r="G4" i="9" s="1"/>
  <c r="E4" i="9"/>
  <c r="B5" i="9"/>
  <c r="C5" i="9"/>
  <c r="D5" i="9"/>
  <c r="E5" i="9"/>
  <c r="B6" i="9"/>
  <c r="C6" i="9"/>
  <c r="D6" i="9"/>
  <c r="F6" i="9" s="1"/>
  <c r="G6" i="9" s="1"/>
  <c r="E6" i="9"/>
  <c r="B7" i="9"/>
  <c r="C7" i="9"/>
  <c r="D7" i="9"/>
  <c r="E7" i="9"/>
  <c r="B8" i="9"/>
  <c r="C8" i="9"/>
  <c r="D8" i="9"/>
  <c r="F8" i="9" s="1"/>
  <c r="G8" i="9" s="1"/>
  <c r="E8" i="9"/>
  <c r="B9" i="9"/>
  <c r="C9" i="9"/>
  <c r="D9" i="9"/>
  <c r="E9" i="9"/>
  <c r="B10" i="9"/>
  <c r="C10" i="9"/>
  <c r="D10" i="9"/>
  <c r="F10" i="9" s="1"/>
  <c r="G10" i="9" s="1"/>
  <c r="E10" i="9"/>
  <c r="B11" i="9"/>
  <c r="C11" i="9"/>
  <c r="D11" i="9"/>
  <c r="E11" i="9"/>
  <c r="B12" i="9"/>
  <c r="C12" i="9"/>
  <c r="D12" i="9"/>
  <c r="F12" i="9" s="1"/>
  <c r="G12" i="9" s="1"/>
  <c r="E12" i="9"/>
  <c r="B13" i="9"/>
  <c r="C13" i="9"/>
  <c r="D13" i="9"/>
  <c r="E13" i="9"/>
  <c r="B14" i="9"/>
  <c r="C14" i="9"/>
  <c r="D14" i="9"/>
  <c r="F14" i="9" s="1"/>
  <c r="G14" i="9" s="1"/>
  <c r="E14" i="9"/>
  <c r="B15" i="9"/>
  <c r="C15" i="9"/>
  <c r="D15" i="9"/>
  <c r="E15" i="9"/>
  <c r="B16" i="9"/>
  <c r="C16" i="9"/>
  <c r="D16" i="9"/>
  <c r="F16" i="9" s="1"/>
  <c r="G16" i="9" s="1"/>
  <c r="E16" i="9"/>
  <c r="B17" i="9"/>
  <c r="C17" i="9"/>
  <c r="D17" i="9"/>
  <c r="E17" i="9"/>
  <c r="B18" i="9"/>
  <c r="C18" i="9"/>
  <c r="D18" i="9"/>
  <c r="F18" i="9" s="1"/>
  <c r="G18" i="9" s="1"/>
  <c r="E18" i="9"/>
  <c r="B19" i="9"/>
  <c r="C19" i="9"/>
  <c r="D19" i="9"/>
  <c r="E19" i="9"/>
  <c r="B20" i="9"/>
  <c r="C20" i="9"/>
  <c r="D20" i="9"/>
  <c r="F20" i="9" s="1"/>
  <c r="G20" i="9" s="1"/>
  <c r="E20" i="9"/>
  <c r="B21" i="9"/>
  <c r="C21" i="9"/>
  <c r="D21" i="9"/>
  <c r="E21" i="9"/>
  <c r="B22" i="9"/>
  <c r="C22" i="9"/>
  <c r="D22" i="9"/>
  <c r="F22" i="9" s="1"/>
  <c r="G22" i="9" s="1"/>
  <c r="E22" i="9"/>
  <c r="B23" i="9"/>
  <c r="C23" i="9"/>
  <c r="D23" i="9"/>
  <c r="E23" i="9"/>
  <c r="B24" i="9"/>
  <c r="C24" i="9"/>
  <c r="D24" i="9"/>
  <c r="F24" i="9" s="1"/>
  <c r="G24" i="9" s="1"/>
  <c r="E24" i="9"/>
  <c r="B25" i="9"/>
  <c r="C25" i="9"/>
  <c r="D25" i="9"/>
  <c r="E25" i="9"/>
  <c r="B26" i="9"/>
  <c r="C26" i="9"/>
  <c r="D26" i="9"/>
  <c r="F26" i="9" s="1"/>
  <c r="G26" i="9" s="1"/>
  <c r="E26" i="9"/>
  <c r="B27" i="9"/>
  <c r="C27" i="9"/>
  <c r="D27" i="9"/>
  <c r="E27" i="9"/>
  <c r="B28" i="9"/>
  <c r="C28" i="9"/>
  <c r="D28" i="9"/>
  <c r="F28" i="9" s="1"/>
  <c r="G28" i="9" s="1"/>
  <c r="E28" i="9"/>
  <c r="B29" i="9"/>
  <c r="C29" i="9"/>
  <c r="D29" i="9"/>
  <c r="E29" i="9"/>
  <c r="B30" i="9"/>
  <c r="C30" i="9"/>
  <c r="D30" i="9"/>
  <c r="F30" i="9" s="1"/>
  <c r="G30" i="9" s="1"/>
  <c r="E30" i="9"/>
  <c r="B31" i="9"/>
  <c r="C31" i="9"/>
  <c r="D31" i="9"/>
  <c r="E31" i="9"/>
  <c r="B32" i="9"/>
  <c r="C32" i="9"/>
  <c r="D32" i="9"/>
  <c r="F32" i="9" s="1"/>
  <c r="G32" i="9" s="1"/>
  <c r="E32" i="9"/>
  <c r="B33" i="9"/>
  <c r="C33" i="9"/>
  <c r="D33" i="9"/>
  <c r="E33" i="9"/>
  <c r="B34" i="9"/>
  <c r="C34" i="9"/>
  <c r="D34" i="9"/>
  <c r="F34" i="9" s="1"/>
  <c r="G34" i="9" s="1"/>
  <c r="E34" i="9"/>
  <c r="B35" i="9"/>
  <c r="C35" i="9"/>
  <c r="D35" i="9"/>
  <c r="E35" i="9"/>
  <c r="B36" i="9"/>
  <c r="C36" i="9"/>
  <c r="D36" i="9"/>
  <c r="F36" i="9" s="1"/>
  <c r="G36" i="9" s="1"/>
  <c r="E36" i="9"/>
  <c r="B37" i="9"/>
  <c r="C37" i="9"/>
  <c r="D37" i="9"/>
  <c r="E37" i="9"/>
  <c r="B38" i="9"/>
  <c r="C38" i="9"/>
  <c r="D38" i="9"/>
  <c r="F38" i="9" s="1"/>
  <c r="G38" i="9" s="1"/>
  <c r="E38" i="9"/>
  <c r="B39" i="9"/>
  <c r="C39" i="9"/>
  <c r="D39" i="9"/>
  <c r="E39" i="9"/>
  <c r="B40" i="9"/>
  <c r="C40" i="9"/>
  <c r="D40" i="9"/>
  <c r="F40" i="9" s="1"/>
  <c r="G40" i="9" s="1"/>
  <c r="E40" i="9"/>
  <c r="B41" i="9"/>
  <c r="C41" i="9"/>
  <c r="D41" i="9"/>
  <c r="E41" i="9"/>
  <c r="B42" i="9"/>
  <c r="C42" i="9"/>
  <c r="D42" i="9"/>
  <c r="F42" i="9" s="1"/>
  <c r="G42" i="9" s="1"/>
  <c r="E42" i="9"/>
  <c r="B43" i="9"/>
  <c r="C43" i="9"/>
  <c r="D43" i="9"/>
  <c r="E43" i="9"/>
  <c r="B44" i="9"/>
  <c r="C44" i="9"/>
  <c r="D44" i="9"/>
  <c r="F44" i="9" s="1"/>
  <c r="G44" i="9" s="1"/>
  <c r="E44" i="9"/>
  <c r="B45" i="9"/>
  <c r="C45" i="9"/>
  <c r="D45" i="9"/>
  <c r="E45" i="9"/>
  <c r="B46" i="9"/>
  <c r="C46" i="9"/>
  <c r="D46" i="9"/>
  <c r="F46" i="9" s="1"/>
  <c r="G46" i="9" s="1"/>
  <c r="E46" i="9"/>
  <c r="B47" i="9"/>
  <c r="C47" i="9"/>
  <c r="D47" i="9"/>
  <c r="F47" i="9" s="1"/>
  <c r="G47" i="9" s="1"/>
  <c r="E47" i="9"/>
  <c r="B48" i="9"/>
  <c r="C48" i="9"/>
  <c r="D48" i="9"/>
  <c r="F48" i="9" s="1"/>
  <c r="G48" i="9" s="1"/>
  <c r="E48" i="9"/>
  <c r="B49" i="9"/>
  <c r="C49" i="9"/>
  <c r="D49" i="9"/>
  <c r="F49" i="9" s="1"/>
  <c r="G49" i="9" s="1"/>
  <c r="E49" i="9"/>
  <c r="C3" i="8"/>
  <c r="D3" i="8"/>
  <c r="E3" i="8"/>
  <c r="B4" i="8"/>
  <c r="C4" i="8"/>
  <c r="D4" i="8"/>
  <c r="E4" i="8"/>
  <c r="E50" i="8" s="1"/>
  <c r="B5" i="8"/>
  <c r="C5" i="8"/>
  <c r="D5" i="8"/>
  <c r="E5" i="8"/>
  <c r="B6" i="8"/>
  <c r="C6" i="8"/>
  <c r="D6" i="8"/>
  <c r="E6" i="8"/>
  <c r="B7" i="8"/>
  <c r="C7" i="8"/>
  <c r="D7" i="8"/>
  <c r="E7" i="8"/>
  <c r="B8" i="8"/>
  <c r="C8" i="8"/>
  <c r="D8" i="8"/>
  <c r="E8" i="8"/>
  <c r="B9" i="8"/>
  <c r="C9" i="8"/>
  <c r="D9" i="8"/>
  <c r="E9" i="8"/>
  <c r="B10" i="8"/>
  <c r="C10" i="8"/>
  <c r="D10" i="8"/>
  <c r="E10" i="8"/>
  <c r="B11" i="8"/>
  <c r="C11" i="8"/>
  <c r="D11" i="8"/>
  <c r="E11" i="8"/>
  <c r="B12" i="8"/>
  <c r="C12" i="8"/>
  <c r="D12" i="8"/>
  <c r="E12" i="8"/>
  <c r="B13" i="8"/>
  <c r="C13" i="8"/>
  <c r="D13" i="8"/>
  <c r="E13" i="8"/>
  <c r="B14" i="8"/>
  <c r="C14" i="8"/>
  <c r="D14" i="8"/>
  <c r="E14" i="8"/>
  <c r="B15" i="8"/>
  <c r="C15" i="8"/>
  <c r="D15" i="8"/>
  <c r="E15" i="8"/>
  <c r="B16" i="8"/>
  <c r="C16" i="8"/>
  <c r="D16" i="8"/>
  <c r="E16" i="8"/>
  <c r="B17" i="8"/>
  <c r="C17" i="8"/>
  <c r="D17" i="8"/>
  <c r="E17" i="8"/>
  <c r="B18" i="8"/>
  <c r="C18" i="8"/>
  <c r="D18" i="8"/>
  <c r="E18" i="8"/>
  <c r="B19" i="8"/>
  <c r="C19" i="8"/>
  <c r="D19" i="8"/>
  <c r="E19" i="8"/>
  <c r="B20" i="8"/>
  <c r="C20" i="8"/>
  <c r="D20" i="8"/>
  <c r="E20" i="8"/>
  <c r="B21" i="8"/>
  <c r="C21" i="8"/>
  <c r="D21" i="8"/>
  <c r="E21" i="8"/>
  <c r="B22" i="8"/>
  <c r="C22" i="8"/>
  <c r="D22" i="8"/>
  <c r="E22" i="8"/>
  <c r="B23" i="8"/>
  <c r="C23" i="8"/>
  <c r="D23" i="8"/>
  <c r="E23" i="8"/>
  <c r="B24" i="8"/>
  <c r="C24" i="8"/>
  <c r="D24" i="8"/>
  <c r="E24" i="8"/>
  <c r="B25" i="8"/>
  <c r="C25" i="8"/>
  <c r="D25" i="8"/>
  <c r="E25" i="8"/>
  <c r="B26" i="8"/>
  <c r="C26" i="8"/>
  <c r="D26" i="8"/>
  <c r="E26" i="8"/>
  <c r="B27" i="8"/>
  <c r="C27" i="8"/>
  <c r="D27" i="8"/>
  <c r="E27" i="8"/>
  <c r="B28" i="8"/>
  <c r="C28" i="8"/>
  <c r="D28" i="8"/>
  <c r="E28" i="8"/>
  <c r="B29" i="8"/>
  <c r="C29" i="8"/>
  <c r="D29" i="8"/>
  <c r="E29" i="8"/>
  <c r="B30" i="8"/>
  <c r="C30" i="8"/>
  <c r="D30" i="8"/>
  <c r="E30" i="8"/>
  <c r="B31" i="8"/>
  <c r="C31" i="8"/>
  <c r="D31" i="8"/>
  <c r="E31" i="8"/>
  <c r="B32" i="8"/>
  <c r="C32" i="8"/>
  <c r="D32" i="8"/>
  <c r="E32" i="8"/>
  <c r="B33" i="8"/>
  <c r="C33" i="8"/>
  <c r="D33" i="8"/>
  <c r="E33" i="8"/>
  <c r="B34" i="8"/>
  <c r="C34" i="8"/>
  <c r="D34" i="8"/>
  <c r="E34" i="8"/>
  <c r="B35" i="8"/>
  <c r="C35" i="8"/>
  <c r="D35" i="8"/>
  <c r="E35" i="8"/>
  <c r="B36" i="8"/>
  <c r="C36" i="8"/>
  <c r="D36" i="8"/>
  <c r="E36" i="8"/>
  <c r="B37" i="8"/>
  <c r="C37" i="8"/>
  <c r="D37" i="8"/>
  <c r="F37" i="8" s="1"/>
  <c r="G37" i="8" s="1"/>
  <c r="E37" i="8"/>
  <c r="B38" i="8"/>
  <c r="C38" i="8"/>
  <c r="D38" i="8"/>
  <c r="E38" i="8"/>
  <c r="B39" i="8"/>
  <c r="C39" i="8"/>
  <c r="D39" i="8"/>
  <c r="F39" i="8" s="1"/>
  <c r="G39" i="8" s="1"/>
  <c r="E39" i="8"/>
  <c r="B40" i="8"/>
  <c r="C40" i="8"/>
  <c r="D40" i="8"/>
  <c r="E40" i="8"/>
  <c r="B41" i="8"/>
  <c r="C41" i="8"/>
  <c r="D41" i="8"/>
  <c r="F41" i="8" s="1"/>
  <c r="G41" i="8" s="1"/>
  <c r="E41" i="8"/>
  <c r="B42" i="8"/>
  <c r="C42" i="8"/>
  <c r="D42" i="8"/>
  <c r="E42" i="8"/>
  <c r="B43" i="8"/>
  <c r="C43" i="8"/>
  <c r="D43" i="8"/>
  <c r="F43" i="8" s="1"/>
  <c r="G43" i="8" s="1"/>
  <c r="E43" i="8"/>
  <c r="B44" i="8"/>
  <c r="C44" i="8"/>
  <c r="D44" i="8"/>
  <c r="F44" i="8" s="1"/>
  <c r="G44" i="8" s="1"/>
  <c r="E44" i="8"/>
  <c r="B45" i="8"/>
  <c r="C45" i="8"/>
  <c r="D45" i="8"/>
  <c r="F45" i="8" s="1"/>
  <c r="G45" i="8" s="1"/>
  <c r="E45" i="8"/>
  <c r="B46" i="8"/>
  <c r="C46" i="8"/>
  <c r="D46" i="8"/>
  <c r="F46" i="8" s="1"/>
  <c r="G46" i="8" s="1"/>
  <c r="E46" i="8"/>
  <c r="B47" i="8"/>
  <c r="C47" i="8"/>
  <c r="D47" i="8"/>
  <c r="F47" i="8" s="1"/>
  <c r="G47" i="8" s="1"/>
  <c r="E47" i="8"/>
  <c r="B48" i="8"/>
  <c r="C48" i="8"/>
  <c r="D48" i="8"/>
  <c r="F48" i="8" s="1"/>
  <c r="G48" i="8" s="1"/>
  <c r="E48" i="8"/>
  <c r="B49" i="8"/>
  <c r="C49" i="8"/>
  <c r="D49" i="8"/>
  <c r="F49" i="8" s="1"/>
  <c r="G49" i="8" s="1"/>
  <c r="E49" i="8"/>
  <c r="C3" i="7"/>
  <c r="D3" i="7"/>
  <c r="E3" i="7"/>
  <c r="E50" i="7" s="1"/>
  <c r="C4" i="7"/>
  <c r="D4" i="7"/>
  <c r="E4" i="7"/>
  <c r="C5" i="7"/>
  <c r="D5" i="7"/>
  <c r="E5" i="7"/>
  <c r="C6" i="7"/>
  <c r="D6" i="7"/>
  <c r="E6" i="7"/>
  <c r="C7" i="7"/>
  <c r="E7" i="7"/>
  <c r="C8" i="7"/>
  <c r="D8" i="7"/>
  <c r="E8" i="7"/>
  <c r="C9" i="7"/>
  <c r="D9" i="7"/>
  <c r="F9" i="7" s="1"/>
  <c r="G9" i="7" s="1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3" i="3"/>
  <c r="D3" i="3"/>
  <c r="F3" i="3" s="1"/>
  <c r="E3" i="3"/>
  <c r="B4" i="3"/>
  <c r="C4" i="3"/>
  <c r="D4" i="3"/>
  <c r="E4" i="3"/>
  <c r="B5" i="3"/>
  <c r="C5" i="3"/>
  <c r="D5" i="3"/>
  <c r="F5" i="3" s="1"/>
  <c r="G5" i="3" s="1"/>
  <c r="E5" i="3"/>
  <c r="B6" i="3"/>
  <c r="C6" i="3"/>
  <c r="D6" i="3"/>
  <c r="E6" i="3"/>
  <c r="B7" i="3"/>
  <c r="C7" i="3"/>
  <c r="D7" i="3"/>
  <c r="F7" i="3" s="1"/>
  <c r="G7" i="3" s="1"/>
  <c r="E7" i="3"/>
  <c r="B8" i="3"/>
  <c r="C8" i="3"/>
  <c r="D8" i="3"/>
  <c r="E8" i="3"/>
  <c r="B9" i="3"/>
  <c r="C9" i="3"/>
  <c r="D9" i="3"/>
  <c r="F9" i="3" s="1"/>
  <c r="G9" i="3" s="1"/>
  <c r="E9" i="3"/>
  <c r="B10" i="3"/>
  <c r="C10" i="3"/>
  <c r="D10" i="3"/>
  <c r="E10" i="3"/>
  <c r="B11" i="3"/>
  <c r="C11" i="3"/>
  <c r="D11" i="3"/>
  <c r="F11" i="3" s="1"/>
  <c r="G11" i="3" s="1"/>
  <c r="E11" i="3"/>
  <c r="B12" i="3"/>
  <c r="C12" i="3"/>
  <c r="D12" i="3"/>
  <c r="E12" i="3"/>
  <c r="B13" i="3"/>
  <c r="C13" i="3"/>
  <c r="D13" i="3"/>
  <c r="F13" i="3" s="1"/>
  <c r="G13" i="3" s="1"/>
  <c r="E13" i="3"/>
  <c r="B14" i="3"/>
  <c r="C14" i="3"/>
  <c r="D14" i="3"/>
  <c r="E14" i="3"/>
  <c r="B15" i="3"/>
  <c r="C15" i="3"/>
  <c r="D15" i="3"/>
  <c r="F15" i="3" s="1"/>
  <c r="G15" i="3" s="1"/>
  <c r="E15" i="3"/>
  <c r="B16" i="3"/>
  <c r="C16" i="3"/>
  <c r="D16" i="3"/>
  <c r="E16" i="3"/>
  <c r="B17" i="3"/>
  <c r="C17" i="3"/>
  <c r="D17" i="3"/>
  <c r="F17" i="3" s="1"/>
  <c r="G17" i="3" s="1"/>
  <c r="E17" i="3"/>
  <c r="B18" i="3"/>
  <c r="C18" i="3"/>
  <c r="D18" i="3"/>
  <c r="E18" i="3"/>
  <c r="B19" i="3"/>
  <c r="C19" i="3"/>
  <c r="D19" i="3"/>
  <c r="F19" i="3" s="1"/>
  <c r="G19" i="3" s="1"/>
  <c r="E19" i="3"/>
  <c r="B20" i="3"/>
  <c r="C20" i="3"/>
  <c r="D20" i="3"/>
  <c r="E20" i="3"/>
  <c r="B21" i="3"/>
  <c r="C21" i="3"/>
  <c r="D21" i="3"/>
  <c r="F21" i="3" s="1"/>
  <c r="G21" i="3" s="1"/>
  <c r="E21" i="3"/>
  <c r="B22" i="3"/>
  <c r="C22" i="3"/>
  <c r="D22" i="3"/>
  <c r="E22" i="3"/>
  <c r="B23" i="3"/>
  <c r="C23" i="3"/>
  <c r="D23" i="3"/>
  <c r="F23" i="3" s="1"/>
  <c r="G23" i="3" s="1"/>
  <c r="E23" i="3"/>
  <c r="B24" i="3"/>
  <c r="C24" i="3"/>
  <c r="D24" i="3"/>
  <c r="E24" i="3"/>
  <c r="B25" i="3"/>
  <c r="C25" i="3"/>
  <c r="D25" i="3"/>
  <c r="F25" i="3" s="1"/>
  <c r="G25" i="3" s="1"/>
  <c r="E25" i="3"/>
  <c r="B26" i="3"/>
  <c r="C26" i="3"/>
  <c r="D26" i="3"/>
  <c r="E26" i="3"/>
  <c r="B27" i="3"/>
  <c r="C27" i="3"/>
  <c r="D27" i="3"/>
  <c r="F27" i="3" s="1"/>
  <c r="G27" i="3" s="1"/>
  <c r="E27" i="3"/>
  <c r="B28" i="3"/>
  <c r="C28" i="3"/>
  <c r="D28" i="3"/>
  <c r="E28" i="3"/>
  <c r="B29" i="3"/>
  <c r="C29" i="3"/>
  <c r="D29" i="3"/>
  <c r="F29" i="3" s="1"/>
  <c r="G29" i="3" s="1"/>
  <c r="E29" i="3"/>
  <c r="B30" i="3"/>
  <c r="C30" i="3"/>
  <c r="D30" i="3"/>
  <c r="E30" i="3"/>
  <c r="B31" i="3"/>
  <c r="C31" i="3"/>
  <c r="D31" i="3"/>
  <c r="F31" i="3" s="1"/>
  <c r="G31" i="3" s="1"/>
  <c r="E31" i="3"/>
  <c r="B32" i="3"/>
  <c r="C32" i="3"/>
  <c r="D32" i="3"/>
  <c r="E32" i="3"/>
  <c r="B33" i="3"/>
  <c r="C33" i="3"/>
  <c r="D33" i="3"/>
  <c r="F33" i="3" s="1"/>
  <c r="G33" i="3" s="1"/>
  <c r="E33" i="3"/>
  <c r="B34" i="3"/>
  <c r="C34" i="3"/>
  <c r="D34" i="3"/>
  <c r="E34" i="3"/>
  <c r="B35" i="3"/>
  <c r="C35" i="3"/>
  <c r="D35" i="3"/>
  <c r="F35" i="3" s="1"/>
  <c r="G35" i="3" s="1"/>
  <c r="E35" i="3"/>
  <c r="B36" i="3"/>
  <c r="C36" i="3"/>
  <c r="D36" i="3"/>
  <c r="E36" i="3"/>
  <c r="B37" i="3"/>
  <c r="C37" i="3"/>
  <c r="D37" i="3"/>
  <c r="F37" i="3" s="1"/>
  <c r="G37" i="3" s="1"/>
  <c r="E37" i="3"/>
  <c r="B38" i="3"/>
  <c r="C38" i="3"/>
  <c r="D38" i="3"/>
  <c r="E38" i="3"/>
  <c r="B39" i="3"/>
  <c r="C39" i="3"/>
  <c r="D39" i="3"/>
  <c r="F39" i="3" s="1"/>
  <c r="G39" i="3" s="1"/>
  <c r="E39" i="3"/>
  <c r="B40" i="3"/>
  <c r="C40" i="3"/>
  <c r="D40" i="3"/>
  <c r="E40" i="3"/>
  <c r="B41" i="3"/>
  <c r="C41" i="3"/>
  <c r="D41" i="3"/>
  <c r="F41" i="3" s="1"/>
  <c r="G41" i="3" s="1"/>
  <c r="E41" i="3"/>
  <c r="B42" i="3"/>
  <c r="C42" i="3"/>
  <c r="D42" i="3"/>
  <c r="E42" i="3"/>
  <c r="B43" i="3"/>
  <c r="C43" i="3"/>
  <c r="D43" i="3"/>
  <c r="F43" i="3" s="1"/>
  <c r="G43" i="3" s="1"/>
  <c r="E43" i="3"/>
  <c r="B44" i="3"/>
  <c r="C44" i="3"/>
  <c r="D44" i="3"/>
  <c r="E44" i="3"/>
  <c r="B45" i="3"/>
  <c r="C45" i="3"/>
  <c r="D45" i="3"/>
  <c r="F45" i="3" s="1"/>
  <c r="G45" i="3" s="1"/>
  <c r="E45" i="3"/>
  <c r="B46" i="3"/>
  <c r="C46" i="3"/>
  <c r="D46" i="3"/>
  <c r="F46" i="3" s="1"/>
  <c r="G46" i="3" s="1"/>
  <c r="E46" i="3"/>
  <c r="B47" i="3"/>
  <c r="C47" i="3"/>
  <c r="D47" i="3"/>
  <c r="F47" i="3" s="1"/>
  <c r="G47" i="3" s="1"/>
  <c r="E47" i="3"/>
  <c r="B48" i="3"/>
  <c r="C48" i="3"/>
  <c r="D48" i="3"/>
  <c r="F48" i="3" s="1"/>
  <c r="G48" i="3" s="1"/>
  <c r="E48" i="3"/>
  <c r="B49" i="3"/>
  <c r="C49" i="3"/>
  <c r="D49" i="3"/>
  <c r="F49" i="3" s="1"/>
  <c r="G49" i="3" s="1"/>
  <c r="E49" i="3"/>
  <c r="C3" i="6"/>
  <c r="D3" i="6"/>
  <c r="E3" i="6"/>
  <c r="B4" i="6"/>
  <c r="C4" i="6"/>
  <c r="D4" i="6"/>
  <c r="E4" i="6"/>
  <c r="B5" i="6"/>
  <c r="C5" i="6" s="1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C3" i="4"/>
  <c r="D3" i="4"/>
  <c r="E3" i="4"/>
  <c r="B4" i="4"/>
  <c r="C4" i="4" s="1"/>
  <c r="D4" i="4"/>
  <c r="E4" i="4"/>
  <c r="B5" i="4"/>
  <c r="B6" i="4" s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B6" i="6" l="1"/>
  <c r="E54" i="6"/>
  <c r="D5" i="6"/>
  <c r="F5" i="6" s="1"/>
  <c r="G5" i="6" s="1"/>
  <c r="F39" i="9"/>
  <c r="G39" i="9" s="1"/>
  <c r="F25" i="9"/>
  <c r="G25" i="9" s="1"/>
  <c r="F45" i="9"/>
  <c r="G45" i="9" s="1"/>
  <c r="F23" i="9"/>
  <c r="G23" i="9" s="1"/>
  <c r="F43" i="9"/>
  <c r="G43" i="9" s="1"/>
  <c r="F37" i="9"/>
  <c r="G37" i="9" s="1"/>
  <c r="F33" i="9"/>
  <c r="G33" i="9" s="1"/>
  <c r="F29" i="9"/>
  <c r="G29" i="9" s="1"/>
  <c r="F21" i="9"/>
  <c r="G21" i="9" s="1"/>
  <c r="F17" i="9"/>
  <c r="G17" i="9" s="1"/>
  <c r="F13" i="9"/>
  <c r="G13" i="9" s="1"/>
  <c r="F9" i="9"/>
  <c r="G9" i="9" s="1"/>
  <c r="F3" i="9"/>
  <c r="F41" i="9"/>
  <c r="G41" i="9" s="1"/>
  <c r="F35" i="9"/>
  <c r="G35" i="9" s="1"/>
  <c r="F31" i="9"/>
  <c r="G31" i="9" s="1"/>
  <c r="F27" i="9"/>
  <c r="G27" i="9" s="1"/>
  <c r="F19" i="9"/>
  <c r="G19" i="9" s="1"/>
  <c r="F15" i="9"/>
  <c r="G15" i="9" s="1"/>
  <c r="F11" i="9"/>
  <c r="G11" i="9" s="1"/>
  <c r="F7" i="9"/>
  <c r="G7" i="9" s="1"/>
  <c r="F5" i="9"/>
  <c r="G5" i="9" s="1"/>
  <c r="F34" i="8"/>
  <c r="G34" i="8" s="1"/>
  <c r="F16" i="8"/>
  <c r="G16" i="8" s="1"/>
  <c r="F40" i="8"/>
  <c r="G40" i="8" s="1"/>
  <c r="F30" i="8"/>
  <c r="G30" i="8" s="1"/>
  <c r="F18" i="8"/>
  <c r="G18" i="8" s="1"/>
  <c r="F36" i="8"/>
  <c r="G36" i="8" s="1"/>
  <c r="F28" i="8"/>
  <c r="G28" i="8" s="1"/>
  <c r="F22" i="8"/>
  <c r="G22" i="8" s="1"/>
  <c r="F14" i="8"/>
  <c r="G14" i="8" s="1"/>
  <c r="F8" i="8"/>
  <c r="G8" i="8" s="1"/>
  <c r="F6" i="8"/>
  <c r="G6" i="8" s="1"/>
  <c r="F42" i="8"/>
  <c r="G42" i="8" s="1"/>
  <c r="F26" i="8"/>
  <c r="G26" i="8" s="1"/>
  <c r="F10" i="8"/>
  <c r="G10" i="8" s="1"/>
  <c r="F35" i="8"/>
  <c r="G35" i="8" s="1"/>
  <c r="F33" i="8"/>
  <c r="G33" i="8" s="1"/>
  <c r="F31" i="8"/>
  <c r="G31" i="8" s="1"/>
  <c r="F29" i="8"/>
  <c r="G29" i="8" s="1"/>
  <c r="F27" i="8"/>
  <c r="G27" i="8" s="1"/>
  <c r="F25" i="8"/>
  <c r="G25" i="8" s="1"/>
  <c r="F23" i="8"/>
  <c r="G23" i="8" s="1"/>
  <c r="F21" i="8"/>
  <c r="G21" i="8" s="1"/>
  <c r="F19" i="8"/>
  <c r="G19" i="8" s="1"/>
  <c r="F17" i="8"/>
  <c r="G17" i="8" s="1"/>
  <c r="F15" i="8"/>
  <c r="G15" i="8" s="1"/>
  <c r="F13" i="8"/>
  <c r="G13" i="8" s="1"/>
  <c r="F11" i="8"/>
  <c r="G11" i="8" s="1"/>
  <c r="F9" i="8"/>
  <c r="G9" i="8" s="1"/>
  <c r="F7" i="8"/>
  <c r="G7" i="8" s="1"/>
  <c r="F5" i="8"/>
  <c r="G5" i="8" s="1"/>
  <c r="F3" i="8"/>
  <c r="G3" i="8" s="1"/>
  <c r="F38" i="8"/>
  <c r="G38" i="8" s="1"/>
  <c r="F32" i="8"/>
  <c r="G32" i="8" s="1"/>
  <c r="F24" i="8"/>
  <c r="G24" i="8" s="1"/>
  <c r="F20" i="8"/>
  <c r="G20" i="8" s="1"/>
  <c r="F12" i="8"/>
  <c r="G12" i="8" s="1"/>
  <c r="F4" i="8"/>
  <c r="G4" i="8" s="1"/>
  <c r="D10" i="7"/>
  <c r="F10" i="7" s="1"/>
  <c r="G10" i="7" s="1"/>
  <c r="B11" i="7"/>
  <c r="F6" i="7"/>
  <c r="G6" i="7" s="1"/>
  <c r="F8" i="7"/>
  <c r="G8" i="7" s="1"/>
  <c r="F5" i="7"/>
  <c r="G5" i="7" s="1"/>
  <c r="F3" i="7"/>
  <c r="G3" i="7" s="1"/>
  <c r="F4" i="7"/>
  <c r="G4" i="7" s="1"/>
  <c r="F44" i="3"/>
  <c r="G44" i="3" s="1"/>
  <c r="F38" i="3"/>
  <c r="G38" i="3" s="1"/>
  <c r="F36" i="3"/>
  <c r="G36" i="3" s="1"/>
  <c r="F34" i="3"/>
  <c r="G34" i="3" s="1"/>
  <c r="F32" i="3"/>
  <c r="G32" i="3" s="1"/>
  <c r="F30" i="3"/>
  <c r="G30" i="3" s="1"/>
  <c r="F28" i="3"/>
  <c r="G28" i="3" s="1"/>
  <c r="F26" i="3"/>
  <c r="G26" i="3" s="1"/>
  <c r="F24" i="3"/>
  <c r="G24" i="3" s="1"/>
  <c r="F22" i="3"/>
  <c r="G22" i="3" s="1"/>
  <c r="F20" i="3"/>
  <c r="G20" i="3" s="1"/>
  <c r="F18" i="3"/>
  <c r="G18" i="3" s="1"/>
  <c r="F16" i="3"/>
  <c r="G16" i="3" s="1"/>
  <c r="F14" i="3"/>
  <c r="G14" i="3" s="1"/>
  <c r="F12" i="3"/>
  <c r="G12" i="3" s="1"/>
  <c r="F10" i="3"/>
  <c r="G10" i="3" s="1"/>
  <c r="F8" i="3"/>
  <c r="G8" i="3" s="1"/>
  <c r="F6" i="3"/>
  <c r="G6" i="3" s="1"/>
  <c r="F4" i="3"/>
  <c r="G4" i="3" s="1"/>
  <c r="F42" i="3"/>
  <c r="G42" i="3" s="1"/>
  <c r="F40" i="3"/>
  <c r="G40" i="3" s="1"/>
  <c r="C5" i="4"/>
  <c r="E54" i="4"/>
  <c r="F4" i="6"/>
  <c r="G4" i="6" s="1"/>
  <c r="F3" i="6"/>
  <c r="G3" i="6" s="1"/>
  <c r="D50" i="9"/>
  <c r="G50" i="9" s="1"/>
  <c r="D50" i="8"/>
  <c r="G50" i="8" s="1"/>
  <c r="D50" i="3"/>
  <c r="G50" i="3" s="1"/>
  <c r="C6" i="4"/>
  <c r="D6" i="4"/>
  <c r="F6" i="4" s="1"/>
  <c r="G6" i="4" s="1"/>
  <c r="B7" i="4"/>
  <c r="D5" i="4"/>
  <c r="F5" i="4" s="1"/>
  <c r="G5" i="4" s="1"/>
  <c r="G3" i="3"/>
  <c r="F4" i="4"/>
  <c r="G4" i="4" s="1"/>
  <c r="F3" i="4"/>
  <c r="G3" i="4" s="1"/>
  <c r="F50" i="9" l="1"/>
  <c r="K3" i="9" s="1"/>
  <c r="C6" i="6"/>
  <c r="D6" i="6"/>
  <c r="B7" i="6"/>
  <c r="G3" i="9"/>
  <c r="I2" i="9" s="1"/>
  <c r="F50" i="8"/>
  <c r="K3" i="8" s="1"/>
  <c r="B12" i="7"/>
  <c r="D11" i="7"/>
  <c r="F50" i="3"/>
  <c r="K3" i="3" s="1"/>
  <c r="I3" i="8"/>
  <c r="I2" i="8"/>
  <c r="B8" i="4"/>
  <c r="C7" i="4"/>
  <c r="D7" i="4"/>
  <c r="I2" i="3"/>
  <c r="I3" i="3"/>
  <c r="I3" i="9" l="1"/>
  <c r="I4" i="9" s="1"/>
  <c r="C7" i="6"/>
  <c r="D7" i="6"/>
  <c r="F7" i="6" s="1"/>
  <c r="G7" i="6" s="1"/>
  <c r="B8" i="6"/>
  <c r="F6" i="6"/>
  <c r="F11" i="7"/>
  <c r="D12" i="7"/>
  <c r="F12" i="7" s="1"/>
  <c r="G12" i="7" s="1"/>
  <c r="B13" i="7"/>
  <c r="I4" i="8"/>
  <c r="I4" i="3"/>
  <c r="F7" i="4"/>
  <c r="C8" i="4"/>
  <c r="D8" i="4"/>
  <c r="F8" i="4" s="1"/>
  <c r="G8" i="4" s="1"/>
  <c r="B9" i="4"/>
  <c r="G6" i="6" l="1"/>
  <c r="B9" i="6"/>
  <c r="C8" i="6"/>
  <c r="D8" i="6"/>
  <c r="B14" i="7"/>
  <c r="D13" i="7"/>
  <c r="F13" i="7" s="1"/>
  <c r="G13" i="7" s="1"/>
  <c r="G11" i="7"/>
  <c r="B10" i="4"/>
  <c r="C9" i="4"/>
  <c r="D9" i="4"/>
  <c r="F9" i="4" s="1"/>
  <c r="G9" i="4" s="1"/>
  <c r="G7" i="4"/>
  <c r="F8" i="6" l="1"/>
  <c r="C9" i="6"/>
  <c r="D9" i="6"/>
  <c r="F9" i="6" s="1"/>
  <c r="G9" i="6" s="1"/>
  <c r="B10" i="6"/>
  <c r="B15" i="7"/>
  <c r="D14" i="7"/>
  <c r="D10" i="4"/>
  <c r="B11" i="4"/>
  <c r="C10" i="4"/>
  <c r="C10" i="6" l="1"/>
  <c r="D10" i="6"/>
  <c r="F10" i="6" s="1"/>
  <c r="G10" i="6" s="1"/>
  <c r="B11" i="6"/>
  <c r="G8" i="6"/>
  <c r="F14" i="7"/>
  <c r="D15" i="7"/>
  <c r="F15" i="7" s="1"/>
  <c r="G15" i="7" s="1"/>
  <c r="B16" i="7"/>
  <c r="B12" i="4"/>
  <c r="C11" i="4"/>
  <c r="D11" i="4"/>
  <c r="F11" i="4" s="1"/>
  <c r="G11" i="4" s="1"/>
  <c r="F10" i="4"/>
  <c r="C11" i="6" l="1"/>
  <c r="D11" i="6"/>
  <c r="B12" i="6"/>
  <c r="D16" i="7"/>
  <c r="F16" i="7" s="1"/>
  <c r="G16" i="7" s="1"/>
  <c r="B17" i="7"/>
  <c r="G14" i="7"/>
  <c r="G10" i="4"/>
  <c r="C12" i="4"/>
  <c r="D12" i="4"/>
  <c r="B13" i="4"/>
  <c r="C12" i="6" l="1"/>
  <c r="D12" i="6"/>
  <c r="F12" i="6" s="1"/>
  <c r="G12" i="6" s="1"/>
  <c r="B13" i="6"/>
  <c r="F11" i="6"/>
  <c r="D17" i="7"/>
  <c r="B18" i="7"/>
  <c r="B14" i="4"/>
  <c r="C13" i="4"/>
  <c r="D13" i="4"/>
  <c r="F13" i="4" s="1"/>
  <c r="G13" i="4" s="1"/>
  <c r="F12" i="4"/>
  <c r="G11" i="6" l="1"/>
  <c r="C13" i="6"/>
  <c r="D13" i="6"/>
  <c r="B14" i="6"/>
  <c r="D18" i="7"/>
  <c r="F18" i="7" s="1"/>
  <c r="G18" i="7" s="1"/>
  <c r="B19" i="7"/>
  <c r="F17" i="7"/>
  <c r="G12" i="4"/>
  <c r="C14" i="4"/>
  <c r="D14" i="4"/>
  <c r="B15" i="4"/>
  <c r="B15" i="6" l="1"/>
  <c r="D14" i="6"/>
  <c r="F14" i="6" s="1"/>
  <c r="G14" i="6" s="1"/>
  <c r="C14" i="6"/>
  <c r="F13" i="6"/>
  <c r="G17" i="7"/>
  <c r="B20" i="7"/>
  <c r="D19" i="7"/>
  <c r="F19" i="7" s="1"/>
  <c r="G19" i="7" s="1"/>
  <c r="B16" i="4"/>
  <c r="C15" i="4"/>
  <c r="D15" i="4"/>
  <c r="F15" i="4" s="1"/>
  <c r="G15" i="4" s="1"/>
  <c r="F14" i="4"/>
  <c r="G13" i="6" l="1"/>
  <c r="C15" i="6"/>
  <c r="D15" i="6"/>
  <c r="F15" i="6" s="1"/>
  <c r="G15" i="6" s="1"/>
  <c r="B16" i="6"/>
  <c r="D20" i="7"/>
  <c r="F20" i="7" s="1"/>
  <c r="G20" i="7" s="1"/>
  <c r="B21" i="7"/>
  <c r="G14" i="4"/>
  <c r="D16" i="4"/>
  <c r="F16" i="4" s="1"/>
  <c r="G16" i="4" s="1"/>
  <c r="C16" i="4"/>
  <c r="B17" i="4"/>
  <c r="C16" i="6" l="1"/>
  <c r="B17" i="6"/>
  <c r="D16" i="6"/>
  <c r="F16" i="6" s="1"/>
  <c r="G16" i="6" s="1"/>
  <c r="B22" i="7"/>
  <c r="D21" i="7"/>
  <c r="F21" i="7" s="1"/>
  <c r="G21" i="7" s="1"/>
  <c r="B18" i="4"/>
  <c r="C17" i="4"/>
  <c r="D17" i="4"/>
  <c r="F17" i="4" s="1"/>
  <c r="G17" i="4" s="1"/>
  <c r="C17" i="6" l="1"/>
  <c r="D17" i="6"/>
  <c r="F17" i="6" s="1"/>
  <c r="G17" i="6" s="1"/>
  <c r="B18" i="6"/>
  <c r="B23" i="7"/>
  <c r="D22" i="7"/>
  <c r="F22" i="7" s="1"/>
  <c r="G22" i="7" s="1"/>
  <c r="C18" i="4"/>
  <c r="D18" i="4"/>
  <c r="F18" i="4" s="1"/>
  <c r="G18" i="4" s="1"/>
  <c r="B19" i="4"/>
  <c r="C18" i="6" l="1"/>
  <c r="B19" i="6"/>
  <c r="D18" i="6"/>
  <c r="F18" i="6" s="1"/>
  <c r="G18" i="6" s="1"/>
  <c r="D23" i="7"/>
  <c r="F23" i="7" s="1"/>
  <c r="G23" i="7" s="1"/>
  <c r="B24" i="7"/>
  <c r="B20" i="4"/>
  <c r="C19" i="4"/>
  <c r="D19" i="4"/>
  <c r="F19" i="4" s="1"/>
  <c r="G19" i="4" s="1"/>
  <c r="C19" i="6" l="1"/>
  <c r="D19" i="6"/>
  <c r="F19" i="6" s="1"/>
  <c r="G19" i="6" s="1"/>
  <c r="B20" i="6"/>
  <c r="D24" i="7"/>
  <c r="F24" i="7" s="1"/>
  <c r="G24" i="7" s="1"/>
  <c r="B25" i="7"/>
  <c r="C20" i="4"/>
  <c r="D20" i="4"/>
  <c r="F20" i="4" s="1"/>
  <c r="G20" i="4" s="1"/>
  <c r="B21" i="4"/>
  <c r="D20" i="6" l="1"/>
  <c r="F20" i="6" s="1"/>
  <c r="G20" i="6" s="1"/>
  <c r="C20" i="6"/>
  <c r="B21" i="6"/>
  <c r="B26" i="7"/>
  <c r="D25" i="7"/>
  <c r="F25" i="7" s="1"/>
  <c r="G25" i="7" s="1"/>
  <c r="C21" i="4"/>
  <c r="D21" i="4"/>
  <c r="F21" i="4" s="1"/>
  <c r="G21" i="4" s="1"/>
  <c r="C21" i="6" l="1"/>
  <c r="D21" i="6"/>
  <c r="F21" i="6" s="1"/>
  <c r="G21" i="6" s="1"/>
  <c r="B26" i="6"/>
  <c r="D26" i="7"/>
  <c r="F26" i="7" s="1"/>
  <c r="G26" i="7" s="1"/>
  <c r="B27" i="7"/>
  <c r="C26" i="4"/>
  <c r="D26" i="4"/>
  <c r="F26" i="4" s="1"/>
  <c r="G26" i="4" s="1"/>
  <c r="C26" i="6" l="1"/>
  <c r="B27" i="6"/>
  <c r="D26" i="6"/>
  <c r="F26" i="6" s="1"/>
  <c r="G26" i="6" s="1"/>
  <c r="B28" i="7"/>
  <c r="D27" i="7"/>
  <c r="F27" i="7" s="1"/>
  <c r="G27" i="7" s="1"/>
  <c r="C27" i="4"/>
  <c r="D27" i="4"/>
  <c r="F27" i="4" s="1"/>
  <c r="G27" i="4" s="1"/>
  <c r="B28" i="6" l="1"/>
  <c r="C27" i="6"/>
  <c r="D27" i="6"/>
  <c r="F27" i="6" s="1"/>
  <c r="G27" i="6" s="1"/>
  <c r="D28" i="7"/>
  <c r="F28" i="7" s="1"/>
  <c r="G28" i="7" s="1"/>
  <c r="B29" i="7"/>
  <c r="D28" i="4"/>
  <c r="F28" i="4" s="1"/>
  <c r="G28" i="4" s="1"/>
  <c r="C28" i="4"/>
  <c r="C28" i="6" l="1"/>
  <c r="D28" i="6"/>
  <c r="F28" i="6" s="1"/>
  <c r="G28" i="6" s="1"/>
  <c r="B29" i="6"/>
  <c r="B30" i="7"/>
  <c r="D29" i="7"/>
  <c r="F29" i="7" s="1"/>
  <c r="G29" i="7" s="1"/>
  <c r="D29" i="4"/>
  <c r="F29" i="4" s="1"/>
  <c r="G29" i="4" s="1"/>
  <c r="C29" i="4"/>
  <c r="C29" i="6" l="1"/>
  <c r="B30" i="6"/>
  <c r="D29" i="6"/>
  <c r="F29" i="6" s="1"/>
  <c r="G29" i="6" s="1"/>
  <c r="B31" i="7"/>
  <c r="D30" i="7"/>
  <c r="F30" i="7" s="1"/>
  <c r="G30" i="7" s="1"/>
  <c r="C30" i="4"/>
  <c r="D30" i="4"/>
  <c r="F30" i="4" s="1"/>
  <c r="G30" i="4" s="1"/>
  <c r="D30" i="6" l="1"/>
  <c r="F30" i="6" s="1"/>
  <c r="G30" i="6" s="1"/>
  <c r="C30" i="6"/>
  <c r="B31" i="6"/>
  <c r="D31" i="7"/>
  <c r="F31" i="7" s="1"/>
  <c r="G31" i="7" s="1"/>
  <c r="B32" i="7"/>
  <c r="D31" i="4"/>
  <c r="F31" i="4" s="1"/>
  <c r="G31" i="4" s="1"/>
  <c r="C31" i="4"/>
  <c r="D31" i="6" l="1"/>
  <c r="F31" i="6" s="1"/>
  <c r="G31" i="6" s="1"/>
  <c r="C31" i="6"/>
  <c r="B32" i="6"/>
  <c r="D32" i="7"/>
  <c r="F32" i="7" s="1"/>
  <c r="G32" i="7" s="1"/>
  <c r="B33" i="7"/>
  <c r="D32" i="4"/>
  <c r="F32" i="4" s="1"/>
  <c r="G32" i="4" s="1"/>
  <c r="C32" i="4"/>
  <c r="C32" i="6" l="1"/>
  <c r="B33" i="6"/>
  <c r="D32" i="6"/>
  <c r="F32" i="6" s="1"/>
  <c r="G32" i="6" s="1"/>
  <c r="D33" i="7"/>
  <c r="F33" i="7" s="1"/>
  <c r="G33" i="7" s="1"/>
  <c r="B34" i="7"/>
  <c r="C33" i="4"/>
  <c r="D33" i="4"/>
  <c r="F33" i="4" s="1"/>
  <c r="G33" i="4" s="1"/>
  <c r="C33" i="6" l="1"/>
  <c r="D33" i="6"/>
  <c r="F33" i="6" s="1"/>
  <c r="G33" i="6" s="1"/>
  <c r="B34" i="6"/>
  <c r="D34" i="7"/>
  <c r="F34" i="7" s="1"/>
  <c r="G34" i="7" s="1"/>
  <c r="B35" i="7"/>
  <c r="C34" i="4"/>
  <c r="D34" i="4"/>
  <c r="F34" i="4" s="1"/>
  <c r="G34" i="4" s="1"/>
  <c r="D34" i="6" l="1"/>
  <c r="F34" i="6" s="1"/>
  <c r="G34" i="6" s="1"/>
  <c r="B35" i="6"/>
  <c r="C34" i="6"/>
  <c r="B36" i="7"/>
  <c r="D35" i="7"/>
  <c r="F35" i="7" s="1"/>
  <c r="G35" i="7" s="1"/>
  <c r="C35" i="4"/>
  <c r="D35" i="4"/>
  <c r="F35" i="4" s="1"/>
  <c r="G35" i="4" s="1"/>
  <c r="B36" i="6" l="1"/>
  <c r="C35" i="6"/>
  <c r="D35" i="6"/>
  <c r="F35" i="6" s="1"/>
  <c r="G35" i="6" s="1"/>
  <c r="D36" i="7"/>
  <c r="F36" i="7" s="1"/>
  <c r="G36" i="7" s="1"/>
  <c r="B37" i="7"/>
  <c r="D36" i="4"/>
  <c r="F36" i="4" s="1"/>
  <c r="G36" i="4" s="1"/>
  <c r="C36" i="4"/>
  <c r="C36" i="6" l="1"/>
  <c r="D36" i="6"/>
  <c r="F36" i="6" s="1"/>
  <c r="G36" i="6" s="1"/>
  <c r="B37" i="6"/>
  <c r="B38" i="7"/>
  <c r="D37" i="7"/>
  <c r="F37" i="7" s="1"/>
  <c r="G37" i="7" s="1"/>
  <c r="D37" i="4"/>
  <c r="F37" i="4" s="1"/>
  <c r="G37" i="4" s="1"/>
  <c r="C37" i="4"/>
  <c r="D37" i="6" l="1"/>
  <c r="F37" i="6" s="1"/>
  <c r="G37" i="6" s="1"/>
  <c r="C37" i="6"/>
  <c r="B38" i="6"/>
  <c r="B39" i="7"/>
  <c r="D38" i="7"/>
  <c r="F38" i="7" s="1"/>
  <c r="G38" i="7" s="1"/>
  <c r="C38" i="4"/>
  <c r="D38" i="4"/>
  <c r="F38" i="4" s="1"/>
  <c r="G38" i="4" s="1"/>
  <c r="D38" i="6" l="1"/>
  <c r="F38" i="6" s="1"/>
  <c r="G38" i="6" s="1"/>
  <c r="C38" i="6"/>
  <c r="B39" i="6"/>
  <c r="D39" i="7"/>
  <c r="F39" i="7" s="1"/>
  <c r="G39" i="7" s="1"/>
  <c r="B40" i="7"/>
  <c r="D39" i="4"/>
  <c r="F39" i="4" s="1"/>
  <c r="G39" i="4" s="1"/>
  <c r="C39" i="4"/>
  <c r="C39" i="6" l="1"/>
  <c r="D39" i="6"/>
  <c r="F39" i="6" s="1"/>
  <c r="G39" i="6" s="1"/>
  <c r="B40" i="6"/>
  <c r="D40" i="7"/>
  <c r="F40" i="7" s="1"/>
  <c r="G40" i="7" s="1"/>
  <c r="B41" i="7"/>
  <c r="C40" i="4"/>
  <c r="D40" i="4"/>
  <c r="F40" i="4" s="1"/>
  <c r="G40" i="4" s="1"/>
  <c r="C40" i="6" l="1"/>
  <c r="D40" i="6"/>
  <c r="F40" i="6" s="1"/>
  <c r="G40" i="6" s="1"/>
  <c r="B41" i="6"/>
  <c r="D41" i="7"/>
  <c r="F41" i="7" s="1"/>
  <c r="G41" i="7" s="1"/>
  <c r="B42" i="7"/>
  <c r="C41" i="4"/>
  <c r="D41" i="4"/>
  <c r="F41" i="4" s="1"/>
  <c r="G41" i="4" s="1"/>
  <c r="C41" i="6" l="1"/>
  <c r="D41" i="6"/>
  <c r="F41" i="6" s="1"/>
  <c r="G41" i="6" s="1"/>
  <c r="B42" i="6"/>
  <c r="D42" i="7"/>
  <c r="F42" i="7" s="1"/>
  <c r="G42" i="7" s="1"/>
  <c r="B43" i="7"/>
  <c r="C42" i="4"/>
  <c r="D42" i="4"/>
  <c r="F42" i="4" s="1"/>
  <c r="G42" i="4" s="1"/>
  <c r="D42" i="6" l="1"/>
  <c r="F42" i="6" s="1"/>
  <c r="G42" i="6" s="1"/>
  <c r="C42" i="6"/>
  <c r="B43" i="6"/>
  <c r="B44" i="7"/>
  <c r="D43" i="7"/>
  <c r="F43" i="7" s="1"/>
  <c r="G43" i="7" s="1"/>
  <c r="C43" i="4"/>
  <c r="D43" i="4"/>
  <c r="F43" i="4" s="1"/>
  <c r="G43" i="4" s="1"/>
  <c r="B44" i="6" l="1"/>
  <c r="C43" i="6"/>
  <c r="D43" i="6"/>
  <c r="F43" i="6" s="1"/>
  <c r="G43" i="6" s="1"/>
  <c r="D44" i="7"/>
  <c r="F44" i="7" s="1"/>
  <c r="G44" i="7" s="1"/>
  <c r="B45" i="7"/>
  <c r="D44" i="4"/>
  <c r="F44" i="4" s="1"/>
  <c r="G44" i="4" s="1"/>
  <c r="C44" i="4"/>
  <c r="C44" i="6" l="1"/>
  <c r="D44" i="6"/>
  <c r="F44" i="6" s="1"/>
  <c r="G44" i="6" s="1"/>
  <c r="B45" i="6"/>
  <c r="B46" i="7"/>
  <c r="D45" i="7"/>
  <c r="C45" i="4"/>
  <c r="D45" i="4"/>
  <c r="F45" i="4" s="1"/>
  <c r="G45" i="4" s="1"/>
  <c r="D45" i="6" l="1"/>
  <c r="F45" i="6" s="1"/>
  <c r="G45" i="6" s="1"/>
  <c r="C45" i="6"/>
  <c r="B46" i="6"/>
  <c r="F45" i="7"/>
  <c r="D50" i="7"/>
  <c r="G50" i="7" s="1"/>
  <c r="B47" i="7"/>
  <c r="D46" i="7"/>
  <c r="F46" i="7" s="1"/>
  <c r="G46" i="7" s="1"/>
  <c r="D46" i="4"/>
  <c r="F46" i="4" s="1"/>
  <c r="G46" i="4" s="1"/>
  <c r="C46" i="4"/>
  <c r="D46" i="6" l="1"/>
  <c r="F46" i="6" s="1"/>
  <c r="G46" i="6" s="1"/>
  <c r="C46" i="6"/>
  <c r="B47" i="6"/>
  <c r="D47" i="7"/>
  <c r="F47" i="7" s="1"/>
  <c r="G47" i="7" s="1"/>
  <c r="B48" i="7"/>
  <c r="G45" i="7"/>
  <c r="F50" i="7"/>
  <c r="K3" i="7" s="1"/>
  <c r="D47" i="4"/>
  <c r="F47" i="4" s="1"/>
  <c r="G47" i="4" s="1"/>
  <c r="C47" i="4"/>
  <c r="B48" i="6" l="1"/>
  <c r="C47" i="6"/>
  <c r="D47" i="6"/>
  <c r="F47" i="6" s="1"/>
  <c r="G47" i="6" s="1"/>
  <c r="B49" i="7"/>
  <c r="D49" i="7" s="1"/>
  <c r="F49" i="7" s="1"/>
  <c r="G49" i="7" s="1"/>
  <c r="D48" i="7"/>
  <c r="F48" i="7" s="1"/>
  <c r="G48" i="7" s="1"/>
  <c r="I2" i="7" s="1"/>
  <c r="C48" i="4"/>
  <c r="D48" i="4"/>
  <c r="F48" i="4" s="1"/>
  <c r="G48" i="4" s="1"/>
  <c r="I3" i="7" l="1"/>
  <c r="I4" i="7" s="1"/>
  <c r="C48" i="6"/>
  <c r="D48" i="6"/>
  <c r="F48" i="6" s="1"/>
  <c r="G48" i="6" s="1"/>
  <c r="B49" i="6"/>
  <c r="C49" i="4"/>
  <c r="D49" i="4"/>
  <c r="C49" i="6" l="1"/>
  <c r="D49" i="6"/>
  <c r="F49" i="4"/>
  <c r="D54" i="4"/>
  <c r="G54" i="4" s="1"/>
  <c r="F49" i="6" l="1"/>
  <c r="D54" i="6"/>
  <c r="G54" i="6" s="1"/>
  <c r="G49" i="4"/>
  <c r="I3" i="4" s="1"/>
  <c r="F54" i="4"/>
  <c r="K3" i="4" s="1"/>
  <c r="G49" i="6" l="1"/>
  <c r="I3" i="6" s="1"/>
  <c r="F54" i="6"/>
  <c r="K3" i="6" s="1"/>
  <c r="I2" i="4"/>
  <c r="I4" i="4" s="1"/>
  <c r="I2" i="6" l="1"/>
  <c r="I4" i="6" s="1"/>
</calcChain>
</file>

<file path=xl/connections.xml><?xml version="1.0" encoding="utf-8"?>
<connections xmlns="http://schemas.openxmlformats.org/spreadsheetml/2006/main">
  <connection id="1" name="Post_201510191040215481 - Copy" type="6" refreshedVersion="4" background="1" saveData="1">
    <textPr codePage="437" sourceFile="W:\VF-Work\SHMS_Bender\opera_logs\Post_201510191040215481 - Copy.lp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<sst xmlns="http://schemas.openxmlformats.org/spreadsheetml/2006/main" count="4269" uniqueCount="325">
  <si>
    <t>Current</t>
  </si>
  <si>
    <t>Field</t>
  </si>
  <si>
    <t>Z Location</t>
  </si>
  <si>
    <t>Angle</t>
  </si>
  <si>
    <t>Location</t>
  </si>
  <si>
    <t>B</t>
  </si>
  <si>
    <t>I</t>
  </si>
  <si>
    <t>****</t>
  </si>
  <si>
    <t>FILE</t>
  </si>
  <si>
    <t>INPUT</t>
  </si>
  <si>
    <t>******</t>
  </si>
  <si>
    <t>Point</t>
  </si>
  <si>
    <t>At</t>
  </si>
  <si>
    <t>BY</t>
  </si>
  <si>
    <t>End</t>
  </si>
  <si>
    <t>of</t>
  </si>
  <si>
    <t>command</t>
  </si>
  <si>
    <t>file.</t>
  </si>
  <si>
    <t>***</t>
  </si>
  <si>
    <t>CONTROL</t>
  </si>
  <si>
    <t>COMMAND</t>
  </si>
  <si>
    <t>**</t>
  </si>
  <si>
    <t>$</t>
  </si>
  <si>
    <t>END</t>
  </si>
  <si>
    <t>COMI</t>
  </si>
  <si>
    <t>Tosca</t>
  </si>
  <si>
    <t>Measured</t>
  </si>
  <si>
    <t>Difference</t>
  </si>
  <si>
    <t xml:space="preserve"> </t>
  </si>
  <si>
    <t>Min</t>
  </si>
  <si>
    <t>Max</t>
  </si>
  <si>
    <t xml:space="preserve">Range </t>
  </si>
  <si>
    <t>Opening</t>
  </si>
  <si>
    <t>file</t>
  </si>
  <si>
    <t>for</t>
  </si>
  <si>
    <t>input:</t>
  </si>
  <si>
    <t>Differences</t>
  </si>
  <si>
    <t>Sum</t>
  </si>
  <si>
    <t>integral field is Su (By) x Length/ (n-1) for Z=3 to Z=6</t>
  </si>
  <si>
    <t xml:space="preserve">Z=1 and Z=2 have gaps in the measurments </t>
  </si>
  <si>
    <t>Magnet Mapping</t>
  </si>
  <si>
    <t>W:\VF-Work\SHMS_Bender\Sept-2015\New</t>
  </si>
  <si>
    <t>probe</t>
  </si>
  <si>
    <t>locataions.comi</t>
  </si>
  <si>
    <t>XP</t>
  </si>
  <si>
    <t>YP</t>
  </si>
  <si>
    <t>ZP</t>
  </si>
  <si>
    <t>COMPONENT</t>
  </si>
  <si>
    <t>by</t>
  </si>
  <si>
    <t>(10.029,-0.302,57.532),</t>
  </si>
  <si>
    <t>(10.338,-0.295,55.01),</t>
  </si>
  <si>
    <t>(10.648,-0.288,52.489),</t>
  </si>
  <si>
    <t>(10.957,-0.282,49.968),</t>
  </si>
  <si>
    <t>(11.267,-0.275,47.447),</t>
  </si>
  <si>
    <t>(11.576,-0.268,44.926),</t>
  </si>
  <si>
    <t>(11.886,-0.261,42.405),</t>
  </si>
  <si>
    <t>(12.196,-0.255,39.884),</t>
  </si>
  <si>
    <t>(12.505,-0.248,37.363),</t>
  </si>
  <si>
    <t>(12.815,-0.241,34.842),</t>
  </si>
  <si>
    <t>(13.124,-0.234,32.321),</t>
  </si>
  <si>
    <t>(13.434,-0.228,29.8),</t>
  </si>
  <si>
    <t>(13.743,-0.221,27.279),</t>
  </si>
  <si>
    <t>(14.053,-0.214,24.758),</t>
  </si>
  <si>
    <t>(14.362,-0.208,22.237),</t>
  </si>
  <si>
    <t>(14.672,-0.201,19.716),</t>
  </si>
  <si>
    <t>(14.981,-0.194,17.195),</t>
  </si>
  <si>
    <t>(15.291,-0.187,14.674),</t>
  </si>
  <si>
    <t>(15.6,-0.181,12.152),</t>
  </si>
  <si>
    <t>(17.148,-0.147,-0.453),</t>
  </si>
  <si>
    <t>(17.458,-0.14,-2.974),</t>
  </si>
  <si>
    <t>(17.767,-0.133,-5.495),</t>
  </si>
  <si>
    <t>(18.077,-0.127,-8.016),</t>
  </si>
  <si>
    <t>(18.386,-0.12,-10.537),</t>
  </si>
  <si>
    <t>(18.696,-0.113,-13.058),</t>
  </si>
  <si>
    <t>(19.005,-0.107,-15.579),</t>
  </si>
  <si>
    <t>(19.315,-0.1,-18.1),</t>
  </si>
  <si>
    <t>(19.624,-0.093,-20.621),</t>
  </si>
  <si>
    <t>(19.934,-0.086,-23.142),</t>
  </si>
  <si>
    <t>(20.243,-0.08,-25.663),</t>
  </si>
  <si>
    <t>(20.553,-0.073,-28.184),</t>
  </si>
  <si>
    <t>(20.863,-0.066,-30.706),</t>
  </si>
  <si>
    <t>(21.172,-0.059,-33.227),</t>
  </si>
  <si>
    <t>(21.482,-0.053,-35.748),</t>
  </si>
  <si>
    <t>(21.791,-0.046,-38.269),</t>
  </si>
  <si>
    <t>(22.101,-0.039,-40.79),</t>
  </si>
  <si>
    <t>(22.41,-0.032,-43.311),</t>
  </si>
  <si>
    <t>(22.72,-0.026,-45.832),</t>
  </si>
  <si>
    <t>(23.029,-0.019,-48.353),</t>
  </si>
  <si>
    <t>(23.339,-0.012,-50.874),</t>
  </si>
  <si>
    <t>(23.648,-6.0E-03,-53.395),</t>
  </si>
  <si>
    <t>(23.958,1.0E-03,-55.916),</t>
  </si>
  <si>
    <t>(24.267,8.0E-03,-58.437),</t>
  </si>
  <si>
    <t>(12.55,-0.297,57.841),</t>
  </si>
  <si>
    <t>(12.859,-0.291,55.32),</t>
  </si>
  <si>
    <t>(13.169,-0.284,52.799),</t>
  </si>
  <si>
    <t>(13.478,-0.277,50.278),</t>
  </si>
  <si>
    <t>(13.788,-0.27,47.757),</t>
  </si>
  <si>
    <t>(14.098,-0.264,45.236),</t>
  </si>
  <si>
    <t>(14.407,-0.257,42.715),</t>
  </si>
  <si>
    <t>(14.717,-0.25,40.194),</t>
  </si>
  <si>
    <t>(15.026,-0.244,37.673),</t>
  </si>
  <si>
    <t>(15.336,-0.237,35.152),</t>
  </si>
  <si>
    <t>(15.645,-0.23,32.63),</t>
  </si>
  <si>
    <t>(15.955,-0.223,30.109),</t>
  </si>
  <si>
    <t>(16.264,-0.217,27.588),</t>
  </si>
  <si>
    <t>(16.574,-0.21,25.067),</t>
  </si>
  <si>
    <t>(16.883,-0.203,22.546),</t>
  </si>
  <si>
    <t>(17.193,-0.196,20.025),</t>
  </si>
  <si>
    <t>(17.502,-0.19,17.504),</t>
  </si>
  <si>
    <t>(17.812,-0.183,14.983),</t>
  </si>
  <si>
    <t>(18.121,-0.176,12.462),</t>
  </si>
  <si>
    <t>(19.669,-0.143,-0.143),</t>
  </si>
  <si>
    <t>(19.979,-0.136,-2.664),</t>
  </si>
  <si>
    <t>(20.288,-0.129,-5.185),</t>
  </si>
  <si>
    <t>(20.598,-0.122,-7.706),</t>
  </si>
  <si>
    <t>(20.907,-0.116,-10.228),</t>
  </si>
  <si>
    <t>(21.217,-0.109,-12.749),</t>
  </si>
  <si>
    <t>(21.526,-0.102,-15.27),</t>
  </si>
  <si>
    <t>(21.836,-0.095,-17.791),</t>
  </si>
  <si>
    <t>(22.145,-0.089,-20.312),</t>
  </si>
  <si>
    <t>(22.455,-0.082,-22.833),</t>
  </si>
  <si>
    <t>(22.765,-0.075,-25.354),</t>
  </si>
  <si>
    <t>(23.074,-0.069,-27.875),</t>
  </si>
  <si>
    <t>(23.384,-0.062,-30.396),</t>
  </si>
  <si>
    <t>(23.693,-0.055,-32.917),</t>
  </si>
  <si>
    <t>(24.003,-0.048,-35.438),</t>
  </si>
  <si>
    <t>(24.312,-0.042,-37.959),</t>
  </si>
  <si>
    <t>(24.622,-0.035,-40.48),</t>
  </si>
  <si>
    <t>(24.931,-0.028,-43.001),</t>
  </si>
  <si>
    <t>(25.241,-0.021,-45.522),</t>
  </si>
  <si>
    <t>(25.55,-0.015,-48.043),</t>
  </si>
  <si>
    <t>(25.86,-8.0E-03,-50.564),</t>
  </si>
  <si>
    <t>(26.169,-1.0E-03,-53.086),</t>
  </si>
  <si>
    <t>(26.479,6.0E-03,-55.607),</t>
  </si>
  <si>
    <t>(26.788,0.012,-58.128),</t>
  </si>
  <si>
    <t>(15.071,-0.293,58.151),</t>
  </si>
  <si>
    <t>(15.38,-0.286,55.63),</t>
  </si>
  <si>
    <t>(15.69,-0.28,53.109),</t>
  </si>
  <si>
    <t>(16.0,-0.273,50.587),</t>
  </si>
  <si>
    <t>(16.309,-0.266,48.066),</t>
  </si>
  <si>
    <t>(16.619,-0.259,45.545),</t>
  </si>
  <si>
    <t>(16.928,-0.253,43.024),</t>
  </si>
  <si>
    <t>(17.238,-0.246,40.503),</t>
  </si>
  <si>
    <t>(17.547,-0.239,37.982),</t>
  </si>
  <si>
    <t>(17.857,-0.232,35.461),</t>
  </si>
  <si>
    <t>(18.166,-0.226,32.94),</t>
  </si>
  <si>
    <t>(18.476,-0.219,30.419),</t>
  </si>
  <si>
    <t>(18.785,-0.212,27.898),</t>
  </si>
  <si>
    <t>(19.095,-0.206,25.377),</t>
  </si>
  <si>
    <t>(19.404,-0.199,22.856),</t>
  </si>
  <si>
    <t>(19.714,-0.192,20.335),</t>
  </si>
  <si>
    <t>(20.023,-0.185,17.814),</t>
  </si>
  <si>
    <t>(20.333,-0.179,15.293),</t>
  </si>
  <si>
    <t>(20.643,-0.172,12.772),</t>
  </si>
  <si>
    <t>(20.952,-0.165,10.25),</t>
  </si>
  <si>
    <t>(21.262,-0.158,7.729),</t>
  </si>
  <si>
    <t>(21.571,-0.152,5.208),</t>
  </si>
  <si>
    <t>(21.881,-0.145,2.687),</t>
  </si>
  <si>
    <t>(22.19,-0.138,0.166),</t>
  </si>
  <si>
    <t>(22.5,-0.131,-2.355),</t>
  </si>
  <si>
    <t>(22.809,-0.125,-4.876),</t>
  </si>
  <si>
    <t>(23.119,-0.118,-7.397),</t>
  </si>
  <si>
    <t>(23.428,-0.111,-9.918),</t>
  </si>
  <si>
    <t>(23.738,-0.105,-12.439),</t>
  </si>
  <si>
    <t>(24.047,-0.098,-14.96),</t>
  </si>
  <si>
    <t>(24.357,-0.091,-17.481),</t>
  </si>
  <si>
    <t>(24.667,-0.084,-20.002),</t>
  </si>
  <si>
    <t>(24.976,-0.078,-22.523),</t>
  </si>
  <si>
    <t>(25.286,-0.071,-25.044),</t>
  </si>
  <si>
    <t>(25.595,-0.064,-27.565),</t>
  </si>
  <si>
    <t>(25.905,-0.057,-30.086),</t>
  </si>
  <si>
    <t>(26.214,-0.051,-32.608),</t>
  </si>
  <si>
    <t>(26.524,-0.044,-35.129),</t>
  </si>
  <si>
    <t>(26.833,-0.037,-37.65),</t>
  </si>
  <si>
    <t>(27.143,-0.03,-40.171),</t>
  </si>
  <si>
    <t>(27.452,-0.024,-42.692),</t>
  </si>
  <si>
    <t>(27.762,-0.017,-45.213),</t>
  </si>
  <si>
    <t>(28.071,-0.01,-47.734),</t>
  </si>
  <si>
    <t>(28.381,-4.0E-03,-50.255),</t>
  </si>
  <si>
    <t>(28.69,3.0E-03,-52.776),</t>
  </si>
  <si>
    <t>(29.0,0.01,-55.297),</t>
  </si>
  <si>
    <t>(29.31,0.017,-57.818),</t>
  </si>
  <si>
    <t>(17.592,-0.289,58.46),</t>
  </si>
  <si>
    <t>(17.902,-0.282,55.939),</t>
  </si>
  <si>
    <t>(18.211,-0.275,53.418),</t>
  </si>
  <si>
    <t>(18.521,-0.268,50.897),</t>
  </si>
  <si>
    <t>(18.83,-0.262,48.376),</t>
  </si>
  <si>
    <t>(19.14,-0.255,45.855),</t>
  </si>
  <si>
    <t>(19.449,-0.248,43.334),</t>
  </si>
  <si>
    <t>(19.759,-0.242,40.813),</t>
  </si>
  <si>
    <t>(20.068,-0.235,38.292),</t>
  </si>
  <si>
    <t>(20.378,-0.228,35.771),</t>
  </si>
  <si>
    <t>(20.687,-0.221,33.25),</t>
  </si>
  <si>
    <t>(20.997,-0.215,30.729),</t>
  </si>
  <si>
    <t>(21.306,-0.208,28.207),</t>
  </si>
  <si>
    <t>(21.616,-0.201,25.686),</t>
  </si>
  <si>
    <t>(21.925,-0.194,23.165),</t>
  </si>
  <si>
    <t>(22.235,-0.188,20.644),</t>
  </si>
  <si>
    <t>(22.545,-0.181,18.123),</t>
  </si>
  <si>
    <t>(22.854,-0.174,15.602),</t>
  </si>
  <si>
    <t>(23.164,-0.167,13.081),</t>
  </si>
  <si>
    <t>(23.473,-0.161,10.56),</t>
  </si>
  <si>
    <t>(23.783,-0.154,8.039),</t>
  </si>
  <si>
    <t>(24.092,-0.147,5.518),</t>
  </si>
  <si>
    <t>(24.402,-0.141,2.997),</t>
  </si>
  <si>
    <t>(24.711,-0.134,0.476),</t>
  </si>
  <si>
    <t>(25.021,-0.127,-2.045),</t>
  </si>
  <si>
    <t>(25.33,-0.12,-4.566),</t>
  </si>
  <si>
    <t>(25.64,-0.114,-7.087),</t>
  </si>
  <si>
    <t>(25.949,-0.107,-9.608),</t>
  </si>
  <si>
    <t>(26.259,-0.1,-12.129),</t>
  </si>
  <si>
    <t>(26.569,-0.093,-14.651),</t>
  </si>
  <si>
    <t>(26.878,-0.087,-17.172),</t>
  </si>
  <si>
    <t>(27.188,-0.08,-19.693),</t>
  </si>
  <si>
    <t>(27.497,-0.073,-22.214),</t>
  </si>
  <si>
    <t>(27.807,-0.067,-24.735),</t>
  </si>
  <si>
    <t>(28.116,-0.06,-27.256),</t>
  </si>
  <si>
    <t>(28.426,-0.053,-29.777),</t>
  </si>
  <si>
    <t>(28.735,-0.046,-32.298),</t>
  </si>
  <si>
    <t>(29.045,-0.04,-34.819),</t>
  </si>
  <si>
    <t>(29.354,-0.033,-37.34),</t>
  </si>
  <si>
    <t>(29.664,-0.026,-39.861),</t>
  </si>
  <si>
    <t>(29.973,-0.019,-42.382),</t>
  </si>
  <si>
    <t>(30.283,-0.013,-44.903),</t>
  </si>
  <si>
    <t>(30.592,-6.0E-03,-47.424),</t>
  </si>
  <si>
    <t>(30.902,1.0E-03,-49.945),</t>
  </si>
  <si>
    <t>(31.212,8.0E-03,-52.466),</t>
  </si>
  <si>
    <t>(31.521,0.014,-54.988),</t>
  </si>
  <si>
    <t>(31.831,0.021,-57.509),</t>
  </si>
  <si>
    <t>(20.113,-0.284,58.77),</t>
  </si>
  <si>
    <t>(20.423,-0.278,56.249),</t>
  </si>
  <si>
    <t>(20.732,-0.271,53.728),</t>
  </si>
  <si>
    <t>(21.042,-0.264,51.207),</t>
  </si>
  <si>
    <t>(21.351,-0.257,48.685),</t>
  </si>
  <si>
    <t>(21.661,-0.251,46.164),</t>
  </si>
  <si>
    <t>(21.97,-0.244,43.643),</t>
  </si>
  <si>
    <t>(22.28,-0.237,41.122),</t>
  </si>
  <si>
    <t>(22.589,-0.23,38.601),</t>
  </si>
  <si>
    <t>(22.899,-0.224,36.08),</t>
  </si>
  <si>
    <t>(23.208,-0.217,33.559),</t>
  </si>
  <si>
    <t>(23.518,-0.21,31.038),</t>
  </si>
  <si>
    <t>(23.827,-0.204,28.517),</t>
  </si>
  <si>
    <t>(24.137,-0.197,25.996),</t>
  </si>
  <si>
    <t>(24.447,-0.19,23.475),</t>
  </si>
  <si>
    <t>(24.756,-0.183,20.954),</t>
  </si>
  <si>
    <t>(25.066,-0.177,18.433),</t>
  </si>
  <si>
    <t>(25.375,-0.17,15.912),</t>
  </si>
  <si>
    <t>(25.685,-0.163,13.391),</t>
  </si>
  <si>
    <t>(25.994,-0.156,10.87),</t>
  </si>
  <si>
    <t>(26.304,-0.15,8.349),</t>
  </si>
  <si>
    <t>(26.613,-0.143,5.827),</t>
  </si>
  <si>
    <t>(26.923,-0.136,3.306),</t>
  </si>
  <si>
    <t>(27.232,-0.129,0.785),</t>
  </si>
  <si>
    <t>(27.542,-0.123,-1.736),</t>
  </si>
  <si>
    <t>(27.851,-0.116,-4.257),</t>
  </si>
  <si>
    <t>(28.161,-0.109,-6.778),</t>
  </si>
  <si>
    <t>(28.47,-0.103,-9.299),</t>
  </si>
  <si>
    <t>(28.78,-0.096,-11.82),</t>
  </si>
  <si>
    <t>(29.09,-0.089,-14.341),</t>
  </si>
  <si>
    <t>(29.399,-0.082,-16.862),</t>
  </si>
  <si>
    <t>(29.709,-0.076,-19.383),</t>
  </si>
  <si>
    <t>(30.018,-0.069,-21.904),</t>
  </si>
  <si>
    <t>(30.328,-0.062,-24.425),</t>
  </si>
  <si>
    <t>(30.637,-0.055,-26.946),</t>
  </si>
  <si>
    <t>(30.947,-0.049,-29.467),</t>
  </si>
  <si>
    <t>(31.256,-0.042,-31.988),</t>
  </si>
  <si>
    <t>(31.566,-0.035,-34.509),</t>
  </si>
  <si>
    <t>(31.875,-0.028,-37.031),</t>
  </si>
  <si>
    <t>(32.185,-0.022,-39.552),</t>
  </si>
  <si>
    <t>(32.494,-0.015,-42.073),</t>
  </si>
  <si>
    <t>(32.804,-8.0E-03,-44.594),</t>
  </si>
  <si>
    <t>(33.114,-2.0E-03,-47.115),</t>
  </si>
  <si>
    <t>(33.423,5.0E-03,-49.636),</t>
  </si>
  <si>
    <t>(33.733,0.012,-52.157),</t>
  </si>
  <si>
    <t>(34.042,0.019,-54.678),</t>
  </si>
  <si>
    <t>(34.352,0.025,-57.199),</t>
  </si>
  <si>
    <t>(22.634,-0.28,59.079),</t>
  </si>
  <si>
    <t>(22.944,-0.273,56.558),</t>
  </si>
  <si>
    <t>(23.253,-0.266,54.037),</t>
  </si>
  <si>
    <t>(23.563,-0.26,51.516),</t>
  </si>
  <si>
    <t>(23.872,-0.253,48.995),</t>
  </si>
  <si>
    <t>(24.182,-0.246,46.474),</t>
  </si>
  <si>
    <t>(24.491,-0.24,43.953),</t>
  </si>
  <si>
    <t>(24.801,-0.233,41.432),</t>
  </si>
  <si>
    <t>(25.11,-0.226,38.911),</t>
  </si>
  <si>
    <t>(25.42,-0.219,36.39),</t>
  </si>
  <si>
    <t>(25.729,-0.213,33.869),</t>
  </si>
  <si>
    <t>(26.039,-0.206,31.348),</t>
  </si>
  <si>
    <t>(26.349,-0.199,28.827),</t>
  </si>
  <si>
    <t>(26.658,-0.192,26.306),</t>
  </si>
  <si>
    <t>(26.968,-0.186,23.784),</t>
  </si>
  <si>
    <t>(27.277,-0.179,21.263),</t>
  </si>
  <si>
    <t>(27.587,-0.172,18.742),</t>
  </si>
  <si>
    <t>(27.896,-0.165,16.221),</t>
  </si>
  <si>
    <t>(28.206,-0.159,13.7),</t>
  </si>
  <si>
    <t>(28.515,-0.152,11.179),</t>
  </si>
  <si>
    <t>(28.825,-0.145,8.658),</t>
  </si>
  <si>
    <t>(29.134,-0.139,6.137),</t>
  </si>
  <si>
    <t>(29.444,-0.132,3.616),</t>
  </si>
  <si>
    <t>(29.753,-0.125,1.095),</t>
  </si>
  <si>
    <t>(30.063,-0.118,-1.426),</t>
  </si>
  <si>
    <t>(30.372,-0.112,-3.947),</t>
  </si>
  <si>
    <t>(30.682,-0.105,-6.468),</t>
  </si>
  <si>
    <t>(30.992,-0.098,-8.989),</t>
  </si>
  <si>
    <t>(31.301,-0.091,-11.51),</t>
  </si>
  <si>
    <t>(31.611,-0.085,-14.031),</t>
  </si>
  <si>
    <t>(31.92,-0.078,-16.553),</t>
  </si>
  <si>
    <t>(32.23,-0.071,-19.074),</t>
  </si>
  <si>
    <t>(32.539,-0.064,-21.595),</t>
  </si>
  <si>
    <t>(32.849,-0.058,-24.116),</t>
  </si>
  <si>
    <t>(33.158,-0.051,-26.637),</t>
  </si>
  <si>
    <t>(33.468,-0.044,-29.158),</t>
  </si>
  <si>
    <t>(33.777,-0.038,-31.679),</t>
  </si>
  <si>
    <t>(34.087,-0.031,-34.2),</t>
  </si>
  <si>
    <t>(34.396,-0.024,-36.721),</t>
  </si>
  <si>
    <t>(34.706,-0.017,-39.242),</t>
  </si>
  <si>
    <t>(35.016,-0.011,-41.763),</t>
  </si>
  <si>
    <t>(35.325,-4.0E-03,-44.284),</t>
  </si>
  <si>
    <t>(35.635,3.0E-03,-46.805),</t>
  </si>
  <si>
    <t>(35.944,0.01,-49.326),</t>
  </si>
  <si>
    <t>(36.254,0.016,-51.847),</t>
  </si>
  <si>
    <t>(36.563,0.023,-54.368),</t>
  </si>
  <si>
    <t>(36.873,0.03,-56.889),</t>
  </si>
  <si>
    <t>Error %</t>
  </si>
  <si>
    <t>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</si>
</sst>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"/>
    <numFmt numFmtId="165" formatCode="0.0"/>
    <numFmt numFmtId="166" formatCode="#,##0.0"/>
    <numFmt numFmtId="167" formatCode="0.0%"/>
  </numFmts>
  <fonts count="6" x14ac:knownFonts="1">
    <font>
      <sz val="10"/>
      <name val="Arial"/>
    </font>
    <font>
      <sz val="8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right"/>
    </xf>
    <xf numFmtId="0" fontId="5" fillId="0" borderId="0" xfId="0" applyFont="1"/>
    <xf numFmtId="1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/>
    <xf numFmtId="167" fontId="0" fillId="0" borderId="0" xfId="0" applyNumberFormat="1"/>
    <xf numFmtId="0" fontId="5" fillId="0" borderId="0" xfId="0" applyFont="1" applyAlignment="1">
      <alignment horizontal="right"/>
    </xf>
    <xf numFmtId="165" fontId="5" fillId="0" borderId="0" xfId="0" applyNumberFormat="1" applyFont="1"/>
    <xf numFmtId="11" fontId="0" fillId="0" borderId="0" xfId="0" applyNumberFormat="1"/>
    <xf numFmtId="0" fontId="4" fillId="0" borderId="0" xfId="0" applyFont="1"/>
    <xf numFmtId="165" fontId="4" fillId="0" borderId="0" xfId="0" applyNumberFormat="1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HB Stray Field Measurment at 3000A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Row 6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data'!$E$8:$E$54</c:f>
              <c:numCache>
                <c:formatCode>0.0000</c:formatCode>
                <c:ptCount val="47"/>
                <c:pt idx="0">
                  <c:v>-0.23541000000000001</c:v>
                </c:pt>
                <c:pt idx="1">
                  <c:v>-0.23318</c:v>
                </c:pt>
                <c:pt idx="2">
                  <c:v>-0.21748000000000001</c:v>
                </c:pt>
                <c:pt idx="3">
                  <c:v>-0.18464</c:v>
                </c:pt>
                <c:pt idx="4">
                  <c:v>-0.13163</c:v>
                </c:pt>
                <c:pt idx="5">
                  <c:v>-5.7930000000000002E-2</c:v>
                </c:pt>
                <c:pt idx="6">
                  <c:v>3.15E-2</c:v>
                </c:pt>
                <c:pt idx="7">
                  <c:v>0.13033</c:v>
                </c:pt>
                <c:pt idx="8">
                  <c:v>0.22864000000000001</c:v>
                </c:pt>
                <c:pt idx="9">
                  <c:v>0.31773000000000001</c:v>
                </c:pt>
                <c:pt idx="10">
                  <c:v>0.38907000000000003</c:v>
                </c:pt>
                <c:pt idx="11">
                  <c:v>0.43981999999999999</c:v>
                </c:pt>
                <c:pt idx="12">
                  <c:v>0.47016000000000002</c:v>
                </c:pt>
                <c:pt idx="13">
                  <c:v>0.4824</c:v>
                </c:pt>
                <c:pt idx="14">
                  <c:v>0.48188999999999999</c:v>
                </c:pt>
                <c:pt idx="15">
                  <c:v>0.47223999999999999</c:v>
                </c:pt>
                <c:pt idx="16">
                  <c:v>0.45865</c:v>
                </c:pt>
                <c:pt idx="17">
                  <c:v>0.44378000000000001</c:v>
                </c:pt>
                <c:pt idx="18">
                  <c:v>0.42920999999999998</c:v>
                </c:pt>
                <c:pt idx="19">
                  <c:v>0.41650999999999999</c:v>
                </c:pt>
                <c:pt idx="20">
                  <c:v>0.40647</c:v>
                </c:pt>
                <c:pt idx="21">
                  <c:v>0.39805000000000001</c:v>
                </c:pt>
                <c:pt idx="22">
                  <c:v>0.39112000000000002</c:v>
                </c:pt>
                <c:pt idx="23">
                  <c:v>0.38651000000000002</c:v>
                </c:pt>
                <c:pt idx="24">
                  <c:v>0.38484000000000002</c:v>
                </c:pt>
                <c:pt idx="25">
                  <c:v>0.38582</c:v>
                </c:pt>
                <c:pt idx="26">
                  <c:v>0.38935999999999998</c:v>
                </c:pt>
                <c:pt idx="27">
                  <c:v>0.39484000000000002</c:v>
                </c:pt>
                <c:pt idx="28">
                  <c:v>0.40177000000000002</c:v>
                </c:pt>
                <c:pt idx="29">
                  <c:v>0.40962999999999999</c:v>
                </c:pt>
                <c:pt idx="30">
                  <c:v>0.41692000000000001</c:v>
                </c:pt>
                <c:pt idx="31">
                  <c:v>0.42237000000000002</c:v>
                </c:pt>
                <c:pt idx="32">
                  <c:v>0.42343999999999998</c:v>
                </c:pt>
                <c:pt idx="33">
                  <c:v>0.41761999999999999</c:v>
                </c:pt>
                <c:pt idx="34">
                  <c:v>0.40222000000000002</c:v>
                </c:pt>
                <c:pt idx="35">
                  <c:v>0.37617</c:v>
                </c:pt>
                <c:pt idx="36">
                  <c:v>0.33876000000000001</c:v>
                </c:pt>
                <c:pt idx="37">
                  <c:v>0.29076000000000002</c:v>
                </c:pt>
                <c:pt idx="38">
                  <c:v>0.23497999999999999</c:v>
                </c:pt>
                <c:pt idx="39">
                  <c:v>0.17544999999999999</c:v>
                </c:pt>
                <c:pt idx="40">
                  <c:v>0.11638999999999999</c:v>
                </c:pt>
                <c:pt idx="41">
                  <c:v>6.173E-2</c:v>
                </c:pt>
                <c:pt idx="42">
                  <c:v>1.43E-2</c:v>
                </c:pt>
                <c:pt idx="43">
                  <c:v>-2.3189999999999999E-2</c:v>
                </c:pt>
                <c:pt idx="44">
                  <c:v>-5.1999999999999998E-2</c:v>
                </c:pt>
                <c:pt idx="45">
                  <c:v>-7.1319999999999995E-2</c:v>
                </c:pt>
                <c:pt idx="46">
                  <c:v>-8.3390000000000006E-2</c:v>
                </c:pt>
              </c:numCache>
            </c:numRef>
          </c:yVal>
          <c:smooth val="0"/>
        </c:ser>
        <c:ser>
          <c:idx val="2"/>
          <c:order val="1"/>
          <c:tx>
            <c:v>Row 5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data'!$G$8:$G$54</c:f>
              <c:numCache>
                <c:formatCode>0.0000</c:formatCode>
                <c:ptCount val="47"/>
                <c:pt idx="0">
                  <c:v>-0.31086000000000003</c:v>
                </c:pt>
                <c:pt idx="1">
                  <c:v>-0.31716</c:v>
                </c:pt>
                <c:pt idx="2">
                  <c:v>-0.30486000000000002</c:v>
                </c:pt>
                <c:pt idx="3">
                  <c:v>-0.26887</c:v>
                </c:pt>
                <c:pt idx="4">
                  <c:v>-0.20241999999999999</c:v>
                </c:pt>
                <c:pt idx="5">
                  <c:v>-0.10340000000000001</c:v>
                </c:pt>
                <c:pt idx="6">
                  <c:v>2.4230000000000002E-2</c:v>
                </c:pt>
                <c:pt idx="7">
                  <c:v>0.16846</c:v>
                </c:pt>
                <c:pt idx="8">
                  <c:v>0.31344</c:v>
                </c:pt>
                <c:pt idx="9">
                  <c:v>0.44352999999999998</c:v>
                </c:pt>
                <c:pt idx="10">
                  <c:v>0.54529000000000005</c:v>
                </c:pt>
                <c:pt idx="11">
                  <c:v>0.61255000000000004</c:v>
                </c:pt>
                <c:pt idx="12">
                  <c:v>0.64758000000000004</c:v>
                </c:pt>
                <c:pt idx="13">
                  <c:v>0.65527000000000002</c:v>
                </c:pt>
                <c:pt idx="14">
                  <c:v>0.64561000000000002</c:v>
                </c:pt>
                <c:pt idx="15">
                  <c:v>0.62558999999999998</c:v>
                </c:pt>
                <c:pt idx="16">
                  <c:v>0.60048999999999997</c:v>
                </c:pt>
                <c:pt idx="17">
                  <c:v>0.57577999999999996</c:v>
                </c:pt>
                <c:pt idx="18">
                  <c:v>0.55398000000000003</c:v>
                </c:pt>
                <c:pt idx="19">
                  <c:v>0.53632999999999997</c:v>
                </c:pt>
                <c:pt idx="20">
                  <c:v>0.52417000000000002</c:v>
                </c:pt>
                <c:pt idx="21">
                  <c:v>0.51312000000000002</c:v>
                </c:pt>
                <c:pt idx="22">
                  <c:v>0.50119999999999998</c:v>
                </c:pt>
                <c:pt idx="23">
                  <c:v>0.49365999999999999</c:v>
                </c:pt>
                <c:pt idx="24">
                  <c:v>0.49080000000000001</c:v>
                </c:pt>
                <c:pt idx="25">
                  <c:v>0.49197000000000002</c:v>
                </c:pt>
                <c:pt idx="26">
                  <c:v>0.49676999999999999</c:v>
                </c:pt>
                <c:pt idx="27">
                  <c:v>0.50475000000000003</c:v>
                </c:pt>
                <c:pt idx="28">
                  <c:v>0.51534000000000002</c:v>
                </c:pt>
                <c:pt idx="29">
                  <c:v>0.52768999999999999</c:v>
                </c:pt>
                <c:pt idx="30">
                  <c:v>0.54020000000000001</c:v>
                </c:pt>
                <c:pt idx="31">
                  <c:v>0.55128999999999995</c:v>
                </c:pt>
                <c:pt idx="32">
                  <c:v>0.55730999999999997</c:v>
                </c:pt>
                <c:pt idx="33">
                  <c:v>0.55437000000000003</c:v>
                </c:pt>
                <c:pt idx="34">
                  <c:v>0.53732999999999997</c:v>
                </c:pt>
                <c:pt idx="35">
                  <c:v>0.50466</c:v>
                </c:pt>
                <c:pt idx="36">
                  <c:v>0.45437</c:v>
                </c:pt>
                <c:pt idx="37">
                  <c:v>0.38643</c:v>
                </c:pt>
                <c:pt idx="38">
                  <c:v>0.30865999999999999</c:v>
                </c:pt>
                <c:pt idx="39">
                  <c:v>0.22264999999999999</c:v>
                </c:pt>
                <c:pt idx="40">
                  <c:v>0.13977000000000001</c:v>
                </c:pt>
                <c:pt idx="41">
                  <c:v>6.4079999999999998E-2</c:v>
                </c:pt>
                <c:pt idx="42">
                  <c:v>1.07E-3</c:v>
                </c:pt>
                <c:pt idx="43">
                  <c:v>-4.7480000000000001E-2</c:v>
                </c:pt>
                <c:pt idx="44">
                  <c:v>-8.1619999999999998E-2</c:v>
                </c:pt>
                <c:pt idx="45">
                  <c:v>-0.10333000000000001</c:v>
                </c:pt>
                <c:pt idx="46">
                  <c:v>-0.11494</c:v>
                </c:pt>
              </c:numCache>
            </c:numRef>
          </c:yVal>
          <c:smooth val="0"/>
        </c:ser>
        <c:ser>
          <c:idx val="4"/>
          <c:order val="2"/>
          <c:tx>
            <c:v>Row 4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data'!$I$8:$I$54</c:f>
              <c:numCache>
                <c:formatCode>0.0000</c:formatCode>
                <c:ptCount val="47"/>
                <c:pt idx="0">
                  <c:v>-0.41028999999999999</c:v>
                </c:pt>
                <c:pt idx="1">
                  <c:v>-0.43268000000000001</c:v>
                </c:pt>
                <c:pt idx="2">
                  <c:v>-0.43289</c:v>
                </c:pt>
                <c:pt idx="3">
                  <c:v>-0.40037</c:v>
                </c:pt>
                <c:pt idx="4">
                  <c:v>-0.32068000000000002</c:v>
                </c:pt>
                <c:pt idx="5">
                  <c:v>-0.18970000000000001</c:v>
                </c:pt>
                <c:pt idx="6">
                  <c:v>-8.5000000000000006E-3</c:v>
                </c:pt>
                <c:pt idx="7">
                  <c:v>0.20554</c:v>
                </c:pt>
                <c:pt idx="8">
                  <c:v>0.42402000000000001</c:v>
                </c:pt>
                <c:pt idx="9">
                  <c:v>0.61890999999999996</c:v>
                </c:pt>
                <c:pt idx="10">
                  <c:v>0.76624000000000003</c:v>
                </c:pt>
                <c:pt idx="11">
                  <c:v>0.85665000000000002</c:v>
                </c:pt>
                <c:pt idx="12">
                  <c:v>0.89502000000000004</c:v>
                </c:pt>
                <c:pt idx="13">
                  <c:v>0.89366000000000001</c:v>
                </c:pt>
                <c:pt idx="14">
                  <c:v>0.86745000000000005</c:v>
                </c:pt>
                <c:pt idx="15">
                  <c:v>0.82877000000000001</c:v>
                </c:pt>
                <c:pt idx="16">
                  <c:v>0.78798999999999997</c:v>
                </c:pt>
                <c:pt idx="17">
                  <c:v>0.74960000000000004</c:v>
                </c:pt>
                <c:pt idx="18">
                  <c:v>0.71701000000000004</c:v>
                </c:pt>
                <c:pt idx="19">
                  <c:v>0.69255999999999995</c:v>
                </c:pt>
                <c:pt idx="20">
                  <c:v>0.67835000000000001</c:v>
                </c:pt>
                <c:pt idx="21">
                  <c:v>0.66447999999999996</c:v>
                </c:pt>
                <c:pt idx="22">
                  <c:v>0.64583000000000002</c:v>
                </c:pt>
                <c:pt idx="23">
                  <c:v>0.63407999999999998</c:v>
                </c:pt>
                <c:pt idx="24">
                  <c:v>0.62985000000000002</c:v>
                </c:pt>
                <c:pt idx="25">
                  <c:v>0.63122</c:v>
                </c:pt>
                <c:pt idx="26">
                  <c:v>0.63792000000000004</c:v>
                </c:pt>
                <c:pt idx="27">
                  <c:v>0.6492</c:v>
                </c:pt>
                <c:pt idx="28">
                  <c:v>0.66395999999999999</c:v>
                </c:pt>
                <c:pt idx="29">
                  <c:v>0.68223</c:v>
                </c:pt>
                <c:pt idx="30">
                  <c:v>0.70247999999999999</c:v>
                </c:pt>
                <c:pt idx="31">
                  <c:v>0.72314000000000001</c:v>
                </c:pt>
                <c:pt idx="32">
                  <c:v>0.73878999999999995</c:v>
                </c:pt>
                <c:pt idx="33">
                  <c:v>0.74197000000000002</c:v>
                </c:pt>
                <c:pt idx="34">
                  <c:v>0.72592999999999996</c:v>
                </c:pt>
                <c:pt idx="35">
                  <c:v>0.68361000000000005</c:v>
                </c:pt>
                <c:pt idx="36">
                  <c:v>0.61482999999999999</c:v>
                </c:pt>
                <c:pt idx="37">
                  <c:v>0.51807000000000003</c:v>
                </c:pt>
                <c:pt idx="38">
                  <c:v>0.40161999999999998</c:v>
                </c:pt>
                <c:pt idx="39">
                  <c:v>0.28117999999999999</c:v>
                </c:pt>
                <c:pt idx="40">
                  <c:v>0.16295999999999999</c:v>
                </c:pt>
                <c:pt idx="41">
                  <c:v>5.8020000000000002E-2</c:v>
                </c:pt>
                <c:pt idx="42">
                  <c:v>-2.5440000000000001E-2</c:v>
                </c:pt>
                <c:pt idx="43">
                  <c:v>-8.6809999999999998E-2</c:v>
                </c:pt>
                <c:pt idx="44">
                  <c:v>-0.12723000000000001</c:v>
                </c:pt>
                <c:pt idx="45">
                  <c:v>-0.14899000000000001</c:v>
                </c:pt>
                <c:pt idx="46">
                  <c:v>-0.15781999999999999</c:v>
                </c:pt>
              </c:numCache>
            </c:numRef>
          </c:yVal>
          <c:smooth val="0"/>
        </c:ser>
        <c:ser>
          <c:idx val="6"/>
          <c:order val="3"/>
          <c:tx>
            <c:v>Row 3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data'!$K$8:$K$54</c:f>
              <c:numCache>
                <c:formatCode>0.0000</c:formatCode>
                <c:ptCount val="47"/>
                <c:pt idx="0">
                  <c:v>-0.53854000000000002</c:v>
                </c:pt>
                <c:pt idx="1">
                  <c:v>-0.59082000000000001</c:v>
                </c:pt>
                <c:pt idx="2">
                  <c:v>-0.61785999999999996</c:v>
                </c:pt>
                <c:pt idx="3">
                  <c:v>-0.60128000000000004</c:v>
                </c:pt>
                <c:pt idx="4">
                  <c:v>-0.52036000000000004</c:v>
                </c:pt>
                <c:pt idx="5">
                  <c:v>-0.35709000000000002</c:v>
                </c:pt>
                <c:pt idx="6">
                  <c:v>-0.10309</c:v>
                </c:pt>
                <c:pt idx="7">
                  <c:v>0.21714</c:v>
                </c:pt>
                <c:pt idx="8">
                  <c:v>0.55440999999999996</c:v>
                </c:pt>
                <c:pt idx="9">
                  <c:v>0.85435000000000005</c:v>
                </c:pt>
                <c:pt idx="10">
                  <c:v>1.0732999999999999</c:v>
                </c:pt>
                <c:pt idx="11">
                  <c:v>1.19465</c:v>
                </c:pt>
                <c:pt idx="12">
                  <c:v>1.23319</c:v>
                </c:pt>
                <c:pt idx="13">
                  <c:v>1.2116499999999999</c:v>
                </c:pt>
                <c:pt idx="14">
                  <c:v>1.15795</c:v>
                </c:pt>
                <c:pt idx="15">
                  <c:v>1.09165</c:v>
                </c:pt>
                <c:pt idx="16">
                  <c:v>1.02746</c:v>
                </c:pt>
                <c:pt idx="17">
                  <c:v>0.97106000000000003</c:v>
                </c:pt>
                <c:pt idx="18">
                  <c:v>0.92439000000000004</c:v>
                </c:pt>
                <c:pt idx="19">
                  <c:v>0.89054999999999995</c:v>
                </c:pt>
                <c:pt idx="20">
                  <c:v>0.87009000000000003</c:v>
                </c:pt>
                <c:pt idx="21">
                  <c:v>0.85152000000000005</c:v>
                </c:pt>
                <c:pt idx="22">
                  <c:v>0.82972999999999997</c:v>
                </c:pt>
                <c:pt idx="23">
                  <c:v>0.81603000000000003</c:v>
                </c:pt>
                <c:pt idx="24">
                  <c:v>0.81061000000000005</c:v>
                </c:pt>
                <c:pt idx="25">
                  <c:v>0.81337000000000004</c:v>
                </c:pt>
                <c:pt idx="26">
                  <c:v>0.82274000000000003</c:v>
                </c:pt>
                <c:pt idx="27">
                  <c:v>0.83767000000000003</c:v>
                </c:pt>
                <c:pt idx="28">
                  <c:v>0.85907999999999995</c:v>
                </c:pt>
                <c:pt idx="29">
                  <c:v>0.88617999999999997</c:v>
                </c:pt>
                <c:pt idx="30">
                  <c:v>0.91761000000000004</c:v>
                </c:pt>
                <c:pt idx="31">
                  <c:v>0.95394000000000001</c:v>
                </c:pt>
                <c:pt idx="32">
                  <c:v>0.98268</c:v>
                </c:pt>
                <c:pt idx="33">
                  <c:v>0.99741999999999997</c:v>
                </c:pt>
                <c:pt idx="34">
                  <c:v>0.98529</c:v>
                </c:pt>
                <c:pt idx="35">
                  <c:v>0.93340000000000001</c:v>
                </c:pt>
                <c:pt idx="36">
                  <c:v>0.83789999999999998</c:v>
                </c:pt>
                <c:pt idx="37">
                  <c:v>0.69937000000000005</c:v>
                </c:pt>
                <c:pt idx="38">
                  <c:v>0.54303999999999997</c:v>
                </c:pt>
                <c:pt idx="39">
                  <c:v>0.34897</c:v>
                </c:pt>
                <c:pt idx="40">
                  <c:v>0.17857000000000001</c:v>
                </c:pt>
                <c:pt idx="41">
                  <c:v>3.2910000000000002E-2</c:v>
                </c:pt>
                <c:pt idx="42">
                  <c:v>-7.7079999999999996E-2</c:v>
                </c:pt>
                <c:pt idx="43">
                  <c:v>-0.1517</c:v>
                </c:pt>
                <c:pt idx="44">
                  <c:v>-0.19475999999999999</c:v>
                </c:pt>
                <c:pt idx="45">
                  <c:v>-0.21390000000000001</c:v>
                </c:pt>
                <c:pt idx="46">
                  <c:v>-0.21593999999999999</c:v>
                </c:pt>
              </c:numCache>
            </c:numRef>
          </c:yVal>
          <c:smooth val="0"/>
        </c:ser>
        <c:ser>
          <c:idx val="1"/>
          <c:order val="4"/>
          <c:tx>
            <c:v>Row 2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data'!$M$8:$M$54</c:f>
              <c:numCache>
                <c:formatCode>0.0000</c:formatCode>
                <c:ptCount val="47"/>
                <c:pt idx="0">
                  <c:v>-0.69821</c:v>
                </c:pt>
                <c:pt idx="1">
                  <c:v>-0.79937000000000002</c:v>
                </c:pt>
                <c:pt idx="2">
                  <c:v>-0.87678999999999996</c:v>
                </c:pt>
                <c:pt idx="3">
                  <c:v>-0.90710000000000002</c:v>
                </c:pt>
                <c:pt idx="4">
                  <c:v>-0.85612999999999995</c:v>
                </c:pt>
                <c:pt idx="5">
                  <c:v>-0.68422000000000005</c:v>
                </c:pt>
                <c:pt idx="6">
                  <c:v>-0.35196</c:v>
                </c:pt>
                <c:pt idx="7">
                  <c:v>0.11896</c:v>
                </c:pt>
                <c:pt idx="8">
                  <c:v>0.65034000000000003</c:v>
                </c:pt>
                <c:pt idx="9">
                  <c:v>1.1310800000000001</c:v>
                </c:pt>
                <c:pt idx="10">
                  <c:v>1.4679199999999999</c:v>
                </c:pt>
                <c:pt idx="11">
                  <c:v>1.63544</c:v>
                </c:pt>
                <c:pt idx="12">
                  <c:v>1.6649799999999999</c:v>
                </c:pt>
                <c:pt idx="13">
                  <c:v>1.6059099999999999</c:v>
                </c:pt>
                <c:pt idx="14">
                  <c:v>1.50766</c:v>
                </c:pt>
                <c:pt idx="15">
                  <c:v>1.40063</c:v>
                </c:pt>
                <c:pt idx="16">
                  <c:v>1.3056399999999999</c:v>
                </c:pt>
                <c:pt idx="17">
                  <c:v>1.2281</c:v>
                </c:pt>
                <c:pt idx="18">
                  <c:v>1.1670100000000001</c:v>
                </c:pt>
                <c:pt idx="23">
                  <c:v>1.0357400000000001</c:v>
                </c:pt>
                <c:pt idx="24">
                  <c:v>1.0310999999999999</c:v>
                </c:pt>
                <c:pt idx="25">
                  <c:v>1.0345200000000001</c:v>
                </c:pt>
                <c:pt idx="26">
                  <c:v>1.0481400000000001</c:v>
                </c:pt>
                <c:pt idx="27">
                  <c:v>1.0724400000000001</c:v>
                </c:pt>
                <c:pt idx="28">
                  <c:v>1.1004100000000001</c:v>
                </c:pt>
                <c:pt idx="29">
                  <c:v>1.1370800000000001</c:v>
                </c:pt>
                <c:pt idx="30">
                  <c:v>1.1856</c:v>
                </c:pt>
                <c:pt idx="31">
                  <c:v>1.2435700000000001</c:v>
                </c:pt>
                <c:pt idx="32">
                  <c:v>1.2991600000000001</c:v>
                </c:pt>
                <c:pt idx="33">
                  <c:v>1.33778</c:v>
                </c:pt>
                <c:pt idx="34">
                  <c:v>1.3372900000000001</c:v>
                </c:pt>
                <c:pt idx="35">
                  <c:v>1.2757400000000001</c:v>
                </c:pt>
                <c:pt idx="36">
                  <c:v>1.1429400000000001</c:v>
                </c:pt>
                <c:pt idx="37">
                  <c:v>0.93859999999999999</c:v>
                </c:pt>
                <c:pt idx="38">
                  <c:v>0.68352000000000002</c:v>
                </c:pt>
                <c:pt idx="39">
                  <c:v>0.41222999999999999</c:v>
                </c:pt>
                <c:pt idx="40">
                  <c:v>0.16544</c:v>
                </c:pt>
                <c:pt idx="41">
                  <c:v>-3.3950000000000001E-2</c:v>
                </c:pt>
                <c:pt idx="42">
                  <c:v>-0.17293</c:v>
                </c:pt>
                <c:pt idx="43">
                  <c:v>-0.25694</c:v>
                </c:pt>
                <c:pt idx="44">
                  <c:v>-0.29560999999999998</c:v>
                </c:pt>
                <c:pt idx="45">
                  <c:v>-0.30480000000000002</c:v>
                </c:pt>
                <c:pt idx="46">
                  <c:v>-0.29360999999999998</c:v>
                </c:pt>
              </c:numCache>
            </c:numRef>
          </c:yVal>
          <c:smooth val="0"/>
        </c:ser>
        <c:ser>
          <c:idx val="3"/>
          <c:order val="5"/>
          <c:tx>
            <c:v>Row 1</c:v>
          </c:tx>
          <c:spPr>
            <a:ln w="28575">
              <a:noFill/>
            </a:ln>
          </c:spPr>
          <c:xVal>
            <c:numRef>
              <c:f>'Map data'!$D$8:$D$54</c:f>
              <c:numCache>
                <c:formatCode>0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'Map data'!$O$8:$O$54</c:f>
              <c:numCache>
                <c:formatCode>0.0000</c:formatCode>
                <c:ptCount val="47"/>
                <c:pt idx="0">
                  <c:v>-0.88905000000000001</c:v>
                </c:pt>
                <c:pt idx="1">
                  <c:v>-1.0537300000000001</c:v>
                </c:pt>
                <c:pt idx="2">
                  <c:v>-1.20831</c:v>
                </c:pt>
                <c:pt idx="3">
                  <c:v>-1.33483</c:v>
                </c:pt>
                <c:pt idx="4">
                  <c:v>-1.3974500000000001</c:v>
                </c:pt>
                <c:pt idx="5">
                  <c:v>-1.3141</c:v>
                </c:pt>
                <c:pt idx="6">
                  <c:v>-0.98851</c:v>
                </c:pt>
                <c:pt idx="7">
                  <c:v>-0.36829000000000001</c:v>
                </c:pt>
                <c:pt idx="8">
                  <c:v>0.46677999999999997</c:v>
                </c:pt>
                <c:pt idx="9">
                  <c:v>1.2741899999999999</c:v>
                </c:pt>
                <c:pt idx="10">
                  <c:v>1.83866</c:v>
                </c:pt>
                <c:pt idx="11">
                  <c:v>2.0873599999999999</c:v>
                </c:pt>
                <c:pt idx="12">
                  <c:v>2.09511</c:v>
                </c:pt>
                <c:pt idx="13">
                  <c:v>1.9726300000000001</c:v>
                </c:pt>
                <c:pt idx="14">
                  <c:v>1.8105</c:v>
                </c:pt>
                <c:pt idx="15">
                  <c:v>1.6549100000000001</c:v>
                </c:pt>
                <c:pt idx="16">
                  <c:v>1.52722</c:v>
                </c:pt>
                <c:pt idx="17">
                  <c:v>1.4325600000000001</c:v>
                </c:pt>
                <c:pt idx="18">
                  <c:v>1.36537</c:v>
                </c:pt>
                <c:pt idx="23">
                  <c:v>1.2424599999999999</c:v>
                </c:pt>
                <c:pt idx="24">
                  <c:v>1.2422599999999999</c:v>
                </c:pt>
                <c:pt idx="25">
                  <c:v>1.25023</c:v>
                </c:pt>
                <c:pt idx="26">
                  <c:v>1.26966</c:v>
                </c:pt>
                <c:pt idx="27">
                  <c:v>1.30511</c:v>
                </c:pt>
                <c:pt idx="28">
                  <c:v>1.3571899999999999</c:v>
                </c:pt>
                <c:pt idx="29">
                  <c:v>1.41431</c:v>
                </c:pt>
                <c:pt idx="30">
                  <c:v>1.4858100000000001</c:v>
                </c:pt>
                <c:pt idx="31">
                  <c:v>1.5770599999999999</c:v>
                </c:pt>
                <c:pt idx="32">
                  <c:v>1.6789700000000001</c:v>
                </c:pt>
                <c:pt idx="33">
                  <c:v>1.7657099999999999</c:v>
                </c:pt>
                <c:pt idx="34">
                  <c:v>1.7982400000000001</c:v>
                </c:pt>
                <c:pt idx="35">
                  <c:v>1.7348600000000001</c:v>
                </c:pt>
                <c:pt idx="36">
                  <c:v>1.54674</c:v>
                </c:pt>
                <c:pt idx="37">
                  <c:v>1.2378199999999999</c:v>
                </c:pt>
                <c:pt idx="38">
                  <c:v>0.83987999999999996</c:v>
                </c:pt>
                <c:pt idx="39">
                  <c:v>0.43201000000000001</c:v>
                </c:pt>
                <c:pt idx="40">
                  <c:v>7.8119999999999995E-2</c:v>
                </c:pt>
                <c:pt idx="41">
                  <c:v>-0.18382000000000001</c:v>
                </c:pt>
                <c:pt idx="42">
                  <c:v>-0.34377000000000002</c:v>
                </c:pt>
                <c:pt idx="43">
                  <c:v>-0.42136000000000001</c:v>
                </c:pt>
                <c:pt idx="44">
                  <c:v>-0.44123000000000001</c:v>
                </c:pt>
                <c:pt idx="45">
                  <c:v>-0.42664000000000002</c:v>
                </c:pt>
                <c:pt idx="46">
                  <c:v>-0.39268999999999998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31520"/>
        <c:axId val="191933824"/>
      </c:scatterChart>
      <c:valAx>
        <c:axId val="19193152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Probe Position</a:t>
                </a:r>
              </a:p>
            </c:rich>
          </c:tx>
          <c:layout/>
          <c:overlay val="0"/>
        </c:title>
        <c:numFmt formatCode="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1933824"/>
        <c:crosses val="autoZero"/>
        <c:crossBetween val="midCat"/>
      </c:valAx>
      <c:valAx>
        <c:axId val="191933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[kG]</a:t>
                </a:r>
              </a:p>
            </c:rich>
          </c:tx>
          <c:layout/>
          <c:overlay val="0"/>
        </c:title>
        <c:numFmt formatCode="#,##0.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193152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Diff'!$D$3:$D$49</c:f>
              <c:numCache>
                <c:formatCode>0.0</c:formatCode>
                <c:ptCount val="47"/>
                <c:pt idx="0">
                  <c:v>-929.50138631032701</c:v>
                </c:pt>
                <c:pt idx="1">
                  <c:v>-1097.1955769298499</c:v>
                </c:pt>
                <c:pt idx="2">
                  <c:v>-1265.0252850224999</c:v>
                </c:pt>
                <c:pt idx="3">
                  <c:v>-1417.6298885379399</c:v>
                </c:pt>
                <c:pt idx="4">
                  <c:v>-1504.8040732852301</c:v>
                </c:pt>
                <c:pt idx="5">
                  <c:v>-1462.5725021381199</c:v>
                </c:pt>
                <c:pt idx="6">
                  <c:v>-1206.32620143131</c:v>
                </c:pt>
                <c:pt idx="7">
                  <c:v>-662.29562716037594</c:v>
                </c:pt>
                <c:pt idx="8">
                  <c:v>110.282509002526</c:v>
                </c:pt>
                <c:pt idx="9">
                  <c:v>913.618963889356</c:v>
                </c:pt>
                <c:pt idx="10">
                  <c:v>1545.5542484175801</c:v>
                </c:pt>
                <c:pt idx="11">
                  <c:v>1892.43275349697</c:v>
                </c:pt>
                <c:pt idx="12">
                  <c:v>1970.2557339708101</c:v>
                </c:pt>
                <c:pt idx="13">
                  <c:v>1888.9451454136099</c:v>
                </c:pt>
                <c:pt idx="14">
                  <c:v>1757.3996742576101</c:v>
                </c:pt>
                <c:pt idx="15">
                  <c:v>1627.23247639737</c:v>
                </c:pt>
                <c:pt idx="16">
                  <c:v>1517.74453187423</c:v>
                </c:pt>
                <c:pt idx="17">
                  <c:v>1430.1591366519899</c:v>
                </c:pt>
                <c:pt idx="18">
                  <c:v>1364.56185716809</c:v>
                </c:pt>
                <c:pt idx="23">
                  <c:v>1243.4129683972001</c:v>
                </c:pt>
                <c:pt idx="24">
                  <c:v>1249.2126808216799</c:v>
                </c:pt>
                <c:pt idx="25">
                  <c:v>1265.43146199122</c:v>
                </c:pt>
                <c:pt idx="26">
                  <c:v>1291.2727943167899</c:v>
                </c:pt>
                <c:pt idx="27">
                  <c:v>1329.9004027103499</c:v>
                </c:pt>
                <c:pt idx="28">
                  <c:v>1382.6828017897501</c:v>
                </c:pt>
                <c:pt idx="29">
                  <c:v>1449.18578215614</c:v>
                </c:pt>
                <c:pt idx="30">
                  <c:v>1527.1698347327001</c:v>
                </c:pt>
                <c:pt idx="31">
                  <c:v>1609.16142859756</c:v>
                </c:pt>
                <c:pt idx="32">
                  <c:v>1678.28884550881</c:v>
                </c:pt>
                <c:pt idx="33">
                  <c:v>1705.5720410414499</c:v>
                </c:pt>
                <c:pt idx="34">
                  <c:v>1649.24498087452</c:v>
                </c:pt>
                <c:pt idx="35">
                  <c:v>1476.2766952285101</c:v>
                </c:pt>
                <c:pt idx="36">
                  <c:v>1186.5956979197999</c:v>
                </c:pt>
                <c:pt idx="37">
                  <c:v>809.09026078862098</c:v>
                </c:pt>
                <c:pt idx="38">
                  <c:v>398.90504159548101</c:v>
                </c:pt>
                <c:pt idx="39">
                  <c:v>37.101326233155099</c:v>
                </c:pt>
                <c:pt idx="40">
                  <c:v>-235.03566489686</c:v>
                </c:pt>
                <c:pt idx="41">
                  <c:v>-408.957755484014</c:v>
                </c:pt>
                <c:pt idx="42">
                  <c:v>-492.82862856349499</c:v>
                </c:pt>
                <c:pt idx="43">
                  <c:v>-514.14930105265796</c:v>
                </c:pt>
                <c:pt idx="44">
                  <c:v>-496.51017766259798</c:v>
                </c:pt>
                <c:pt idx="45">
                  <c:v>-457.27202444419902</c:v>
                </c:pt>
                <c:pt idx="46">
                  <c:v>-409.93944639750799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Diff'!$E$3:$E$49</c:f>
              <c:numCache>
                <c:formatCode>0.0</c:formatCode>
                <c:ptCount val="47"/>
                <c:pt idx="0">
                  <c:v>-889.05</c:v>
                </c:pt>
                <c:pt idx="1">
                  <c:v>-1053.73</c:v>
                </c:pt>
                <c:pt idx="2">
                  <c:v>-1208.31</c:v>
                </c:pt>
                <c:pt idx="3">
                  <c:v>-1334.83</c:v>
                </c:pt>
                <c:pt idx="4">
                  <c:v>-1397.45</c:v>
                </c:pt>
                <c:pt idx="5">
                  <c:v>-1314.1000000000001</c:v>
                </c:pt>
                <c:pt idx="6">
                  <c:v>-988.51</c:v>
                </c:pt>
                <c:pt idx="7">
                  <c:v>-368.29</c:v>
                </c:pt>
                <c:pt idx="8">
                  <c:v>466.78</c:v>
                </c:pt>
                <c:pt idx="9">
                  <c:v>1274.1899999999998</c:v>
                </c:pt>
                <c:pt idx="10">
                  <c:v>1838.6599999999999</c:v>
                </c:pt>
                <c:pt idx="11">
                  <c:v>2087.3599999999997</c:v>
                </c:pt>
                <c:pt idx="12">
                  <c:v>2095.11</c:v>
                </c:pt>
                <c:pt idx="13">
                  <c:v>1972.63</c:v>
                </c:pt>
                <c:pt idx="14">
                  <c:v>1810.5</c:v>
                </c:pt>
                <c:pt idx="15">
                  <c:v>1654.91</c:v>
                </c:pt>
                <c:pt idx="16">
                  <c:v>1527.22</c:v>
                </c:pt>
                <c:pt idx="17">
                  <c:v>1432.56</c:v>
                </c:pt>
                <c:pt idx="18">
                  <c:v>1365.37</c:v>
                </c:pt>
                <c:pt idx="23">
                  <c:v>1242.4599999999998</c:v>
                </c:pt>
                <c:pt idx="24">
                  <c:v>1242.26</c:v>
                </c:pt>
                <c:pt idx="25">
                  <c:v>1250.23</c:v>
                </c:pt>
                <c:pt idx="26">
                  <c:v>1269.6600000000001</c:v>
                </c:pt>
                <c:pt idx="27">
                  <c:v>1305.1099999999999</c:v>
                </c:pt>
                <c:pt idx="28">
                  <c:v>1357.1899999999998</c:v>
                </c:pt>
                <c:pt idx="29">
                  <c:v>1414.31</c:v>
                </c:pt>
                <c:pt idx="30">
                  <c:v>1485.8100000000002</c:v>
                </c:pt>
                <c:pt idx="31">
                  <c:v>1577.06</c:v>
                </c:pt>
                <c:pt idx="32">
                  <c:v>1678.97</c:v>
                </c:pt>
                <c:pt idx="33">
                  <c:v>1765.7099999999998</c:v>
                </c:pt>
                <c:pt idx="34">
                  <c:v>1798.24</c:v>
                </c:pt>
                <c:pt idx="35">
                  <c:v>1734.8600000000001</c:v>
                </c:pt>
                <c:pt idx="36">
                  <c:v>1546.74</c:v>
                </c:pt>
                <c:pt idx="37">
                  <c:v>1237.82</c:v>
                </c:pt>
                <c:pt idx="38">
                  <c:v>839.88</c:v>
                </c:pt>
                <c:pt idx="39">
                  <c:v>432.01</c:v>
                </c:pt>
                <c:pt idx="40">
                  <c:v>78.11999999999999</c:v>
                </c:pt>
                <c:pt idx="41">
                  <c:v>-183.82000000000002</c:v>
                </c:pt>
                <c:pt idx="42">
                  <c:v>-343.77000000000004</c:v>
                </c:pt>
                <c:pt idx="43">
                  <c:v>-421.36</c:v>
                </c:pt>
                <c:pt idx="44">
                  <c:v>-441.23</c:v>
                </c:pt>
                <c:pt idx="45">
                  <c:v>-426.64000000000004</c:v>
                </c:pt>
                <c:pt idx="46">
                  <c:v>-392.69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44736"/>
        <c:axId val="19384665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Diff'!$F$3:$F$49</c:f>
              <c:numCache>
                <c:formatCode>0.0</c:formatCode>
                <c:ptCount val="47"/>
                <c:pt idx="0">
                  <c:v>40.451386310327052</c:v>
                </c:pt>
                <c:pt idx="1">
                  <c:v>43.465576929849931</c:v>
                </c:pt>
                <c:pt idx="2">
                  <c:v>56.715285022499984</c:v>
                </c:pt>
                <c:pt idx="3">
                  <c:v>82.799888537939978</c:v>
                </c:pt>
                <c:pt idx="4">
                  <c:v>107.35407328523002</c:v>
                </c:pt>
                <c:pt idx="5">
                  <c:v>148.47250213811981</c:v>
                </c:pt>
                <c:pt idx="6">
                  <c:v>217.81620143130999</c:v>
                </c:pt>
                <c:pt idx="7">
                  <c:v>294.00562716037592</c:v>
                </c:pt>
                <c:pt idx="8">
                  <c:v>356.49749099747396</c:v>
                </c:pt>
                <c:pt idx="9">
                  <c:v>360.57103611064383</c:v>
                </c:pt>
                <c:pt idx="10">
                  <c:v>293.10575158241977</c:v>
                </c:pt>
                <c:pt idx="11">
                  <c:v>194.92724650302966</c:v>
                </c:pt>
                <c:pt idx="12">
                  <c:v>124.85426602919006</c:v>
                </c:pt>
                <c:pt idx="13">
                  <c:v>83.684854586390202</c:v>
                </c:pt>
                <c:pt idx="14">
                  <c:v>53.100325742389941</c:v>
                </c:pt>
                <c:pt idx="15">
                  <c:v>27.677523602630117</c:v>
                </c:pt>
                <c:pt idx="16">
                  <c:v>9.4754681257700213</c:v>
                </c:pt>
                <c:pt idx="17">
                  <c:v>2.4008633480100343</c:v>
                </c:pt>
                <c:pt idx="18">
                  <c:v>0.80814283190989045</c:v>
                </c:pt>
                <c:pt idx="23">
                  <c:v>-0.95296839720026583</c:v>
                </c:pt>
                <c:pt idx="24">
                  <c:v>-6.9526808216799054</c:v>
                </c:pt>
                <c:pt idx="25">
                  <c:v>-15.201461991219958</c:v>
                </c:pt>
                <c:pt idx="26">
                  <c:v>-21.612794316789859</c:v>
                </c:pt>
                <c:pt idx="27">
                  <c:v>-24.790402710350008</c:v>
                </c:pt>
                <c:pt idx="28">
                  <c:v>-25.492801789750274</c:v>
                </c:pt>
                <c:pt idx="29">
                  <c:v>-34.875782156140076</c:v>
                </c:pt>
                <c:pt idx="30">
                  <c:v>-41.359834732699937</c:v>
                </c:pt>
                <c:pt idx="31">
                  <c:v>-32.101428597560016</c:v>
                </c:pt>
                <c:pt idx="32">
                  <c:v>0.68115449119000004</c:v>
                </c:pt>
                <c:pt idx="33">
                  <c:v>60.137958958549916</c:v>
                </c:pt>
                <c:pt idx="34">
                  <c:v>148.99501912547998</c:v>
                </c:pt>
                <c:pt idx="35">
                  <c:v>258.58330477149002</c:v>
                </c:pt>
                <c:pt idx="36">
                  <c:v>360.14430208020008</c:v>
                </c:pt>
                <c:pt idx="37">
                  <c:v>428.72973921137896</c:v>
                </c:pt>
                <c:pt idx="38">
                  <c:v>440.97495840451899</c:v>
                </c:pt>
                <c:pt idx="39">
                  <c:v>394.90867376684491</c:v>
                </c:pt>
                <c:pt idx="40">
                  <c:v>313.15566489686</c:v>
                </c:pt>
                <c:pt idx="41">
                  <c:v>225.13775548401398</c:v>
                </c:pt>
                <c:pt idx="42">
                  <c:v>149.05862856349495</c:v>
                </c:pt>
                <c:pt idx="43">
                  <c:v>92.789301052657947</c:v>
                </c:pt>
                <c:pt idx="44">
                  <c:v>55.280177662597964</c:v>
                </c:pt>
                <c:pt idx="45">
                  <c:v>30.632024444198976</c:v>
                </c:pt>
                <c:pt idx="46">
                  <c:v>17.249446397507995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1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1 Diff'!$G$3:$G$49</c:f>
              <c:numCache>
                <c:formatCode>0.0</c:formatCode>
                <c:ptCount val="47"/>
                <c:pt idx="0">
                  <c:v>-4.5499562803359828</c:v>
                </c:pt>
                <c:pt idx="1">
                  <c:v>-4.1249254486300977</c:v>
                </c:pt>
                <c:pt idx="2">
                  <c:v>-4.6937693987883895</c:v>
                </c:pt>
                <c:pt idx="3">
                  <c:v>-6.2030287405841928</c:v>
                </c:pt>
                <c:pt idx="4">
                  <c:v>-7.6821405621117043</c:v>
                </c:pt>
                <c:pt idx="5">
                  <c:v>-11.298417330349272</c:v>
                </c:pt>
                <c:pt idx="6">
                  <c:v>-22.034799995074405</c:v>
                </c:pt>
                <c:pt idx="7">
                  <c:v>-79.82992401650219</c:v>
                </c:pt>
                <c:pt idx="8">
                  <c:v>76.373771583502716</c:v>
                </c:pt>
                <c:pt idx="9">
                  <c:v>28.298058853910629</c:v>
                </c:pt>
                <c:pt idx="10">
                  <c:v>15.941269815105555</c:v>
                </c:pt>
                <c:pt idx="11">
                  <c:v>9.3384584596346443</c:v>
                </c:pt>
                <c:pt idx="12">
                  <c:v>5.959317936967035</c:v>
                </c:pt>
                <c:pt idx="13">
                  <c:v>4.2422985854615511</c:v>
                </c:pt>
                <c:pt idx="14">
                  <c:v>2.9329094582927335</c:v>
                </c:pt>
                <c:pt idx="15">
                  <c:v>1.6724488704902452</c:v>
                </c:pt>
                <c:pt idx="16">
                  <c:v>0.62043897577101015</c:v>
                </c:pt>
                <c:pt idx="17">
                  <c:v>0.16759251605587441</c:v>
                </c:pt>
                <c:pt idx="18">
                  <c:v>5.9188559285020946E-2</c:v>
                </c:pt>
                <c:pt idx="23">
                  <c:v>-7.6700126941733823E-2</c:v>
                </c:pt>
                <c:pt idx="24">
                  <c:v>-0.55968000432114895</c:v>
                </c:pt>
                <c:pt idx="25">
                  <c:v>-1.2158932349423672</c:v>
                </c:pt>
                <c:pt idx="26">
                  <c:v>-1.7022505487130302</c:v>
                </c:pt>
                <c:pt idx="27">
                  <c:v>-1.8994876072016924</c:v>
                </c:pt>
                <c:pt idx="28">
                  <c:v>-1.8783517259742761</c:v>
                </c:pt>
                <c:pt idx="29">
                  <c:v>-2.4659220507625679</c:v>
                </c:pt>
                <c:pt idx="30">
                  <c:v>-2.7836556984203855</c:v>
                </c:pt>
                <c:pt idx="31">
                  <c:v>-2.0355236070637779</c:v>
                </c:pt>
                <c:pt idx="32">
                  <c:v>4.0569783330851657E-2</c:v>
                </c:pt>
                <c:pt idx="33">
                  <c:v>3.4058797287521689</c:v>
                </c:pt>
                <c:pt idx="34">
                  <c:v>8.2856025405663303</c:v>
                </c:pt>
                <c:pt idx="35">
                  <c:v>14.905139594635303</c:v>
                </c:pt>
                <c:pt idx="36">
                  <c:v>23.284087957911485</c:v>
                </c:pt>
                <c:pt idx="37">
                  <c:v>34.635871064563425</c:v>
                </c:pt>
                <c:pt idx="38">
                  <c:v>52.504519503324168</c:v>
                </c:pt>
                <c:pt idx="39">
                  <c:v>91.41192883656511</c:v>
                </c:pt>
                <c:pt idx="40">
                  <c:v>400.86490642199186</c:v>
                </c:pt>
                <c:pt idx="41">
                  <c:v>-122.4772905472821</c:v>
                </c:pt>
                <c:pt idx="42">
                  <c:v>-43.359987364660945</c:v>
                </c:pt>
                <c:pt idx="43">
                  <c:v>-22.021383390131465</c:v>
                </c:pt>
                <c:pt idx="44">
                  <c:v>-12.528653460235697</c:v>
                </c:pt>
                <c:pt idx="45">
                  <c:v>-7.1798294684509125</c:v>
                </c:pt>
                <c:pt idx="46">
                  <c:v>-4.392637041306882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5808"/>
        <c:axId val="193977728"/>
      </c:scatterChart>
      <c:valAx>
        <c:axId val="19384473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846656"/>
        <c:crosses val="autoZero"/>
        <c:crossBetween val="midCat"/>
      </c:valAx>
      <c:valAx>
        <c:axId val="1938466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layout/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844736"/>
        <c:crosses val="autoZero"/>
        <c:crossBetween val="midCat"/>
      </c:valAx>
      <c:valAx>
        <c:axId val="193975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3977728"/>
        <c:crosses val="autoZero"/>
        <c:crossBetween val="midCat"/>
      </c:valAx>
      <c:valAx>
        <c:axId val="19397772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layout/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3975808"/>
        <c:crosses val="max"/>
        <c:crossBetween val="midCat"/>
      </c:valAx>
    </c:plotArea>
    <c:legend>
      <c:legendPos val="r"/>
      <c:layout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Diff'!$D$3:$D$53</c:f>
              <c:numCache>
                <c:formatCode>0.0</c:formatCode>
                <c:ptCount val="51"/>
                <c:pt idx="0">
                  <c:v>-732.70307249870098</c:v>
                </c:pt>
                <c:pt idx="1">
                  <c:v>-832.59304000855695</c:v>
                </c:pt>
                <c:pt idx="2">
                  <c:v>-917.63885377274198</c:v>
                </c:pt>
                <c:pt idx="3">
                  <c:v>-964.22705446304894</c:v>
                </c:pt>
                <c:pt idx="4">
                  <c:v>-938.61866261516104</c:v>
                </c:pt>
                <c:pt idx="5">
                  <c:v>-795.46817194834898</c:v>
                </c:pt>
                <c:pt idx="6">
                  <c:v>-501.08071528990399</c:v>
                </c:pt>
                <c:pt idx="7">
                  <c:v>-63.804665699394803</c:v>
                </c:pt>
                <c:pt idx="8">
                  <c:v>452.76482760403002</c:v>
                </c:pt>
                <c:pt idx="9">
                  <c:v>935.25664922681096</c:v>
                </c:pt>
                <c:pt idx="10">
                  <c:v>1293.3534248589699</c:v>
                </c:pt>
                <c:pt idx="11">
                  <c:v>1495.9874417890501</c:v>
                </c:pt>
                <c:pt idx="12">
                  <c:v>1554.69411580519</c:v>
                </c:pt>
                <c:pt idx="13">
                  <c:v>1519.3922970670901</c:v>
                </c:pt>
                <c:pt idx="14">
                  <c:v>1440.5025285521799</c:v>
                </c:pt>
                <c:pt idx="15">
                  <c:v>1351.9481957253299</c:v>
                </c:pt>
                <c:pt idx="16">
                  <c:v>1269.10339108164</c:v>
                </c:pt>
                <c:pt idx="17">
                  <c:v>1199.25318601856</c:v>
                </c:pt>
                <c:pt idx="18">
                  <c:v>1142.46968722924</c:v>
                </c:pt>
                <c:pt idx="23">
                  <c:v>1019.10806876327</c:v>
                </c:pt>
                <c:pt idx="24">
                  <c:v>1018.66797086899</c:v>
                </c:pt>
                <c:pt idx="25">
                  <c:v>1026.9499519532701</c:v>
                </c:pt>
                <c:pt idx="26">
                  <c:v>1042.9561200560099</c:v>
                </c:pt>
                <c:pt idx="27">
                  <c:v>1068.3403674087899</c:v>
                </c:pt>
                <c:pt idx="28">
                  <c:v>1102.3765824150501</c:v>
                </c:pt>
                <c:pt idx="29">
                  <c:v>1144.8700202560401</c:v>
                </c:pt>
                <c:pt idx="30">
                  <c:v>1192.4132560671301</c:v>
                </c:pt>
                <c:pt idx="31">
                  <c:v>1238.9349183915899</c:v>
                </c:pt>
                <c:pt idx="32">
                  <c:v>1271.54308371556</c:v>
                </c:pt>
                <c:pt idx="33">
                  <c:v>1273.86345187235</c:v>
                </c:pt>
                <c:pt idx="34">
                  <c:v>1223.84668918896</c:v>
                </c:pt>
                <c:pt idx="35">
                  <c:v>1104.33458281406</c:v>
                </c:pt>
                <c:pt idx="36">
                  <c:v>916.72502209705306</c:v>
                </c:pt>
                <c:pt idx="37">
                  <c:v>671.37975772248399</c:v>
                </c:pt>
                <c:pt idx="38">
                  <c:v>405.288523499473</c:v>
                </c:pt>
                <c:pt idx="39">
                  <c:v>152.26321432632301</c:v>
                </c:pt>
                <c:pt idx="40">
                  <c:v>-56.600447250711298</c:v>
                </c:pt>
                <c:pt idx="41">
                  <c:v>-206.085167089582</c:v>
                </c:pt>
                <c:pt idx="42">
                  <c:v>-297.07267463274599</c:v>
                </c:pt>
                <c:pt idx="43">
                  <c:v>-341.30604302159202</c:v>
                </c:pt>
                <c:pt idx="44">
                  <c:v>-351.24274891380298</c:v>
                </c:pt>
                <c:pt idx="45">
                  <c:v>-339.14726974643099</c:v>
                </c:pt>
                <c:pt idx="46">
                  <c:v>-315.92411323781101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Diff'!$E$3:$E$53</c:f>
              <c:numCache>
                <c:formatCode>0.0</c:formatCode>
                <c:ptCount val="51"/>
                <c:pt idx="0">
                  <c:v>-698.21</c:v>
                </c:pt>
                <c:pt idx="1">
                  <c:v>-799.37</c:v>
                </c:pt>
                <c:pt idx="2">
                  <c:v>-876.79</c:v>
                </c:pt>
                <c:pt idx="3">
                  <c:v>-907.1</c:v>
                </c:pt>
                <c:pt idx="4">
                  <c:v>-856.13</c:v>
                </c:pt>
                <c:pt idx="5">
                  <c:v>-684.22</c:v>
                </c:pt>
                <c:pt idx="6">
                  <c:v>-351.96</c:v>
                </c:pt>
                <c:pt idx="7">
                  <c:v>118.96</c:v>
                </c:pt>
                <c:pt idx="8">
                  <c:v>650.34</c:v>
                </c:pt>
                <c:pt idx="9">
                  <c:v>1131.0800000000002</c:v>
                </c:pt>
                <c:pt idx="10">
                  <c:v>1467.9199999999998</c:v>
                </c:pt>
                <c:pt idx="11">
                  <c:v>1635.44</c:v>
                </c:pt>
                <c:pt idx="12">
                  <c:v>1664.98</c:v>
                </c:pt>
                <c:pt idx="13">
                  <c:v>1605.9099999999999</c:v>
                </c:pt>
                <c:pt idx="14">
                  <c:v>1507.66</c:v>
                </c:pt>
                <c:pt idx="15">
                  <c:v>1400.63</c:v>
                </c:pt>
                <c:pt idx="16">
                  <c:v>1305.6399999999999</c:v>
                </c:pt>
                <c:pt idx="17">
                  <c:v>1228.0999999999999</c:v>
                </c:pt>
                <c:pt idx="18">
                  <c:v>1167.01</c:v>
                </c:pt>
                <c:pt idx="23">
                  <c:v>1035.74</c:v>
                </c:pt>
                <c:pt idx="24">
                  <c:v>1031.0999999999999</c:v>
                </c:pt>
                <c:pt idx="25">
                  <c:v>1034.5200000000002</c:v>
                </c:pt>
                <c:pt idx="26">
                  <c:v>1048.1400000000001</c:v>
                </c:pt>
                <c:pt idx="27">
                  <c:v>1072.44</c:v>
                </c:pt>
                <c:pt idx="28">
                  <c:v>1100.4100000000001</c:v>
                </c:pt>
                <c:pt idx="29">
                  <c:v>1137.0800000000002</c:v>
                </c:pt>
                <c:pt idx="30">
                  <c:v>1185.5999999999999</c:v>
                </c:pt>
                <c:pt idx="31">
                  <c:v>1243.5700000000002</c:v>
                </c:pt>
                <c:pt idx="32">
                  <c:v>1299.1600000000001</c:v>
                </c:pt>
                <c:pt idx="33">
                  <c:v>1337.78</c:v>
                </c:pt>
                <c:pt idx="34">
                  <c:v>1337.2900000000002</c:v>
                </c:pt>
                <c:pt idx="35">
                  <c:v>1275.74</c:v>
                </c:pt>
                <c:pt idx="36">
                  <c:v>1142.94</c:v>
                </c:pt>
                <c:pt idx="37">
                  <c:v>938.6</c:v>
                </c:pt>
                <c:pt idx="38">
                  <c:v>683.52</c:v>
                </c:pt>
                <c:pt idx="39">
                  <c:v>412.22999999999996</c:v>
                </c:pt>
                <c:pt idx="40">
                  <c:v>165.44</c:v>
                </c:pt>
                <c:pt idx="41">
                  <c:v>-33.950000000000003</c:v>
                </c:pt>
                <c:pt idx="42">
                  <c:v>-172.93</c:v>
                </c:pt>
                <c:pt idx="43">
                  <c:v>-256.94</c:v>
                </c:pt>
                <c:pt idx="44">
                  <c:v>-295.60999999999996</c:v>
                </c:pt>
                <c:pt idx="45">
                  <c:v>-304.8</c:v>
                </c:pt>
                <c:pt idx="46">
                  <c:v>-293.60999999999996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9712"/>
        <c:axId val="11563417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Diff'!$F$3:$F$53</c:f>
              <c:numCache>
                <c:formatCode>0.0</c:formatCode>
                <c:ptCount val="51"/>
                <c:pt idx="0">
                  <c:v>34.49307249870094</c:v>
                </c:pt>
                <c:pt idx="1">
                  <c:v>33.22304000855695</c:v>
                </c:pt>
                <c:pt idx="2">
                  <c:v>40.848853772742018</c:v>
                </c:pt>
                <c:pt idx="3">
                  <c:v>57.127054463048921</c:v>
                </c:pt>
                <c:pt idx="4">
                  <c:v>82.488662615161047</c:v>
                </c:pt>
                <c:pt idx="5">
                  <c:v>111.24817194834895</c:v>
                </c:pt>
                <c:pt idx="6">
                  <c:v>149.12071528990401</c:v>
                </c:pt>
                <c:pt idx="7">
                  <c:v>182.76466569939481</c:v>
                </c:pt>
                <c:pt idx="8">
                  <c:v>197.57517239597001</c:v>
                </c:pt>
                <c:pt idx="9">
                  <c:v>195.82335077318919</c:v>
                </c:pt>
                <c:pt idx="10">
                  <c:v>174.56657514102994</c:v>
                </c:pt>
                <c:pt idx="11">
                  <c:v>139.45255821094997</c:v>
                </c:pt>
                <c:pt idx="12">
                  <c:v>110.28588419481002</c:v>
                </c:pt>
                <c:pt idx="13">
                  <c:v>86.517702932909742</c:v>
                </c:pt>
                <c:pt idx="14">
                  <c:v>67.157471447820171</c:v>
                </c:pt>
                <c:pt idx="15">
                  <c:v>48.681804274670185</c:v>
                </c:pt>
                <c:pt idx="16">
                  <c:v>36.536608918359889</c:v>
                </c:pt>
                <c:pt idx="17">
                  <c:v>28.846813981439936</c:v>
                </c:pt>
                <c:pt idx="18">
                  <c:v>24.540312770760011</c:v>
                </c:pt>
                <c:pt idx="23">
                  <c:v>16.631931236729997</c:v>
                </c:pt>
                <c:pt idx="24">
                  <c:v>12.432029131009926</c:v>
                </c:pt>
                <c:pt idx="25">
                  <c:v>7.5700480467301077</c:v>
                </c:pt>
                <c:pt idx="26">
                  <c:v>5.1838799439901777</c:v>
                </c:pt>
                <c:pt idx="27">
                  <c:v>4.0996325912101383</c:v>
                </c:pt>
                <c:pt idx="28">
                  <c:v>-1.9665824150499702</c:v>
                </c:pt>
                <c:pt idx="29">
                  <c:v>-7.7900202560399521</c:v>
                </c:pt>
                <c:pt idx="30">
                  <c:v>-6.813256067130169</c:v>
                </c:pt>
                <c:pt idx="31">
                  <c:v>4.6350816084102462</c:v>
                </c:pt>
                <c:pt idx="32">
                  <c:v>27.616916284440094</c:v>
                </c:pt>
                <c:pt idx="33">
                  <c:v>63.916548127650003</c:v>
                </c:pt>
                <c:pt idx="34">
                  <c:v>113.44331081104019</c:v>
                </c:pt>
                <c:pt idx="35">
                  <c:v>171.40541718594</c:v>
                </c:pt>
                <c:pt idx="36">
                  <c:v>226.214977902947</c:v>
                </c:pt>
                <c:pt idx="37">
                  <c:v>267.22024227751604</c:v>
                </c:pt>
                <c:pt idx="38">
                  <c:v>278.23147650052698</c:v>
                </c:pt>
                <c:pt idx="39">
                  <c:v>259.96678567367695</c:v>
                </c:pt>
                <c:pt idx="40">
                  <c:v>222.04044725071128</c:v>
                </c:pt>
                <c:pt idx="41">
                  <c:v>172.13516708958201</c:v>
                </c:pt>
                <c:pt idx="42">
                  <c:v>124.14267463274598</c:v>
                </c:pt>
                <c:pt idx="43">
                  <c:v>84.36604302159202</c:v>
                </c:pt>
                <c:pt idx="44">
                  <c:v>55.632748913803027</c:v>
                </c:pt>
                <c:pt idx="45">
                  <c:v>34.347269746430982</c:v>
                </c:pt>
                <c:pt idx="46">
                  <c:v>22.314113237811057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2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2 Diff'!$G$3:$G$53</c:f>
              <c:numCache>
                <c:formatCode>0.0</c:formatCode>
                <c:ptCount val="51"/>
                <c:pt idx="0">
                  <c:v>-4.9402146200571373</c:v>
                </c:pt>
                <c:pt idx="1">
                  <c:v>-4.1561529715347021</c:v>
                </c:pt>
                <c:pt idx="2">
                  <c:v>-4.6589096331780722</c:v>
                </c:pt>
                <c:pt idx="3">
                  <c:v>-6.297768103081129</c:v>
                </c:pt>
                <c:pt idx="4">
                  <c:v>-9.635062737570351</c:v>
                </c:pt>
                <c:pt idx="5">
                  <c:v>-16.259123081516023</c:v>
                </c:pt>
                <c:pt idx="6">
                  <c:v>-42.368654190789869</c:v>
                </c:pt>
                <c:pt idx="7">
                  <c:v>153.63539483809248</c:v>
                </c:pt>
                <c:pt idx="8">
                  <c:v>30.380289140445001</c:v>
                </c:pt>
                <c:pt idx="9">
                  <c:v>17.312953175123702</c:v>
                </c:pt>
                <c:pt idx="10">
                  <c:v>11.892104143347728</c:v>
                </c:pt>
                <c:pt idx="11">
                  <c:v>8.5269137486517383</c:v>
                </c:pt>
                <c:pt idx="12">
                  <c:v>6.6238563943596933</c:v>
                </c:pt>
                <c:pt idx="13">
                  <c:v>5.3874565158016168</c:v>
                </c:pt>
                <c:pt idx="14">
                  <c:v>4.454417537629185</c:v>
                </c:pt>
                <c:pt idx="15">
                  <c:v>3.4757076654555581</c:v>
                </c:pt>
                <c:pt idx="16">
                  <c:v>2.798367767406015</c:v>
                </c:pt>
                <c:pt idx="17">
                  <c:v>2.3488978081133411</c:v>
                </c:pt>
                <c:pt idx="18">
                  <c:v>2.1028365455960114</c:v>
                </c:pt>
                <c:pt idx="23">
                  <c:v>1.6058017684679551</c:v>
                </c:pt>
                <c:pt idx="24">
                  <c:v>1.2057054728939898</c:v>
                </c:pt>
                <c:pt idx="25">
                  <c:v>0.7317449683650491</c:v>
                </c:pt>
                <c:pt idx="26">
                  <c:v>0.49457896311467719</c:v>
                </c:pt>
                <c:pt idx="27">
                  <c:v>0.38227151087334843</c:v>
                </c:pt>
                <c:pt idx="28">
                  <c:v>-0.17871360811424561</c:v>
                </c:pt>
                <c:pt idx="29">
                  <c:v>-0.68508990185738483</c:v>
                </c:pt>
                <c:pt idx="30">
                  <c:v>-0.57466734709262557</c:v>
                </c:pt>
                <c:pt idx="31">
                  <c:v>0.37272382000291465</c:v>
                </c:pt>
                <c:pt idx="32">
                  <c:v>2.1257517383878883</c:v>
                </c:pt>
                <c:pt idx="33">
                  <c:v>4.7778071228191488</c:v>
                </c:pt>
                <c:pt idx="34">
                  <c:v>8.4830747863993743</c:v>
                </c:pt>
                <c:pt idx="35">
                  <c:v>13.435764120113816</c:v>
                </c:pt>
                <c:pt idx="36">
                  <c:v>19.792375619275465</c:v>
                </c:pt>
                <c:pt idx="37">
                  <c:v>28.47008760680972</c:v>
                </c:pt>
                <c:pt idx="38">
                  <c:v>40.705681838209124</c:v>
                </c:pt>
                <c:pt idx="39">
                  <c:v>63.0635290186733</c:v>
                </c:pt>
                <c:pt idx="40">
                  <c:v>134.21206917958855</c:v>
                </c:pt>
                <c:pt idx="41">
                  <c:v>-507.02552898256846</c:v>
                </c:pt>
                <c:pt idx="42">
                  <c:v>-71.787818558229318</c:v>
                </c:pt>
                <c:pt idx="43">
                  <c:v>-32.834919834043752</c:v>
                </c:pt>
                <c:pt idx="44">
                  <c:v>-18.819643758263602</c:v>
                </c:pt>
                <c:pt idx="45">
                  <c:v>-11.268789286886804</c:v>
                </c:pt>
                <c:pt idx="46">
                  <c:v>-7.5999159557954634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36096"/>
        <c:axId val="115637632"/>
      </c:scatterChart>
      <c:valAx>
        <c:axId val="11561971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634176"/>
        <c:crosses val="autoZero"/>
        <c:crossBetween val="midCat"/>
      </c:valAx>
      <c:valAx>
        <c:axId val="115634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619712"/>
        <c:crosses val="autoZero"/>
        <c:crossBetween val="midCat"/>
      </c:valAx>
      <c:valAx>
        <c:axId val="11563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637632"/>
        <c:crosses val="autoZero"/>
        <c:crossBetween val="midCat"/>
      </c:valAx>
      <c:valAx>
        <c:axId val="1156376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636096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Diff'!$D$3:$D$53</c:f>
              <c:numCache>
                <c:formatCode>0.0</c:formatCode>
                <c:ptCount val="51"/>
                <c:pt idx="0">
                  <c:v>-565.58285990042498</c:v>
                </c:pt>
                <c:pt idx="1">
                  <c:v>-619.58063444724803</c:v>
                </c:pt>
                <c:pt idx="2">
                  <c:v>-652.97686665289802</c:v>
                </c:pt>
                <c:pt idx="3">
                  <c:v>-647.72730842256499</c:v>
                </c:pt>
                <c:pt idx="4">
                  <c:v>-580.68385642062105</c:v>
                </c:pt>
                <c:pt idx="5">
                  <c:v>-431.96107187953498</c:v>
                </c:pt>
                <c:pt idx="6">
                  <c:v>-195.75500195005699</c:v>
                </c:pt>
                <c:pt idx="7">
                  <c:v>109.74510975844299</c:v>
                </c:pt>
                <c:pt idx="8">
                  <c:v>440.59888932424798</c:v>
                </c:pt>
                <c:pt idx="9">
                  <c:v>738.911971013114</c:v>
                </c:pt>
                <c:pt idx="10">
                  <c:v>965.709829736703</c:v>
                </c:pt>
                <c:pt idx="11">
                  <c:v>1100.6269567618599</c:v>
                </c:pt>
                <c:pt idx="12">
                  <c:v>1152.0465435185399</c:v>
                </c:pt>
                <c:pt idx="13">
                  <c:v>1142.6996604879</c:v>
                </c:pt>
                <c:pt idx="14">
                  <c:v>1100.8498832687301</c:v>
                </c:pt>
                <c:pt idx="15">
                  <c:v>1045.8068989257599</c:v>
                </c:pt>
                <c:pt idx="16">
                  <c:v>989.87736162512397</c:v>
                </c:pt>
                <c:pt idx="17">
                  <c:v>938.99355717209198</c:v>
                </c:pt>
                <c:pt idx="18">
                  <c:v>896.10290673195004</c:v>
                </c:pt>
                <c:pt idx="19">
                  <c:v>862.24343060599801</c:v>
                </c:pt>
                <c:pt idx="20">
                  <c:v>835.77973217174099</c:v>
                </c:pt>
                <c:pt idx="21">
                  <c:v>816.34280499197098</c:v>
                </c:pt>
                <c:pt idx="22">
                  <c:v>803.001287039109</c:v>
                </c:pt>
                <c:pt idx="23">
                  <c:v>796.24408996181205</c:v>
                </c:pt>
                <c:pt idx="24">
                  <c:v>794.60049583837201</c:v>
                </c:pt>
                <c:pt idx="25">
                  <c:v>799.931206267486</c:v>
                </c:pt>
                <c:pt idx="26">
                  <c:v>810.61386176608698</c:v>
                </c:pt>
                <c:pt idx="27">
                  <c:v>828.06565817988906</c:v>
                </c:pt>
                <c:pt idx="28">
                  <c:v>851.03857316799997</c:v>
                </c:pt>
                <c:pt idx="29">
                  <c:v>878.26049725994903</c:v>
                </c:pt>
                <c:pt idx="30">
                  <c:v>906.83841754354603</c:v>
                </c:pt>
                <c:pt idx="31">
                  <c:v>933.01512819018797</c:v>
                </c:pt>
                <c:pt idx="32">
                  <c:v>945.29133674926504</c:v>
                </c:pt>
                <c:pt idx="33">
                  <c:v>935.80258013819696</c:v>
                </c:pt>
                <c:pt idx="34">
                  <c:v>894.03787437949904</c:v>
                </c:pt>
                <c:pt idx="35">
                  <c:v>809.52641309201101</c:v>
                </c:pt>
                <c:pt idx="36">
                  <c:v>684.78790703061998</c:v>
                </c:pt>
                <c:pt idx="37">
                  <c:v>522.045352193545</c:v>
                </c:pt>
                <c:pt idx="38">
                  <c:v>344.82107624822697</c:v>
                </c:pt>
                <c:pt idx="39">
                  <c:v>172.69884848009099</c:v>
                </c:pt>
                <c:pt idx="40">
                  <c:v>22.971030624218699</c:v>
                </c:pt>
                <c:pt idx="41">
                  <c:v>-95.998085768765094</c:v>
                </c:pt>
                <c:pt idx="42">
                  <c:v>-176.350985101872</c:v>
                </c:pt>
                <c:pt idx="43">
                  <c:v>-224.90905331612601</c:v>
                </c:pt>
                <c:pt idx="44">
                  <c:v>-246.37016229890699</c:v>
                </c:pt>
                <c:pt idx="45">
                  <c:v>-249.86661757122599</c:v>
                </c:pt>
                <c:pt idx="46">
                  <c:v>-240.791844571995</c:v>
                </c:pt>
                <c:pt idx="47" formatCode="#,##0.0">
                  <c:v>22903.310499700296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Diff'!$E$3:$E$53</c:f>
              <c:numCache>
                <c:formatCode>0.0</c:formatCode>
                <c:ptCount val="51"/>
                <c:pt idx="0">
                  <c:v>-538.54</c:v>
                </c:pt>
                <c:pt idx="1">
                  <c:v>-590.82000000000005</c:v>
                </c:pt>
                <c:pt idx="2">
                  <c:v>-617.86</c:v>
                </c:pt>
                <c:pt idx="3">
                  <c:v>-601.28000000000009</c:v>
                </c:pt>
                <c:pt idx="4">
                  <c:v>-520.36</c:v>
                </c:pt>
                <c:pt idx="5">
                  <c:v>-357.09000000000003</c:v>
                </c:pt>
                <c:pt idx="6">
                  <c:v>-103.09</c:v>
                </c:pt>
                <c:pt idx="7">
                  <c:v>217.14</c:v>
                </c:pt>
                <c:pt idx="8">
                  <c:v>554.41</c:v>
                </c:pt>
                <c:pt idx="9">
                  <c:v>854.35</c:v>
                </c:pt>
                <c:pt idx="10">
                  <c:v>1073.3</c:v>
                </c:pt>
                <c:pt idx="11">
                  <c:v>1194.6500000000001</c:v>
                </c:pt>
                <c:pt idx="12">
                  <c:v>1233.19</c:v>
                </c:pt>
                <c:pt idx="13">
                  <c:v>1211.6499999999999</c:v>
                </c:pt>
                <c:pt idx="14">
                  <c:v>1157.95</c:v>
                </c:pt>
                <c:pt idx="15">
                  <c:v>1091.6500000000001</c:v>
                </c:pt>
                <c:pt idx="16">
                  <c:v>1027.46</c:v>
                </c:pt>
                <c:pt idx="17">
                  <c:v>971.06000000000006</c:v>
                </c:pt>
                <c:pt idx="18">
                  <c:v>924.3900000000001</c:v>
                </c:pt>
                <c:pt idx="19">
                  <c:v>890.55</c:v>
                </c:pt>
                <c:pt idx="20">
                  <c:v>870.09</c:v>
                </c:pt>
                <c:pt idx="21">
                  <c:v>851.5200000000001</c:v>
                </c:pt>
                <c:pt idx="22">
                  <c:v>829.73</c:v>
                </c:pt>
                <c:pt idx="23">
                  <c:v>816.03000000000009</c:v>
                </c:pt>
                <c:pt idx="24">
                  <c:v>810.61</c:v>
                </c:pt>
                <c:pt idx="25">
                  <c:v>813.37</c:v>
                </c:pt>
                <c:pt idx="26">
                  <c:v>822.74</c:v>
                </c:pt>
                <c:pt idx="27">
                  <c:v>837.67000000000007</c:v>
                </c:pt>
                <c:pt idx="28">
                  <c:v>859.07999999999993</c:v>
                </c:pt>
                <c:pt idx="29">
                  <c:v>886.18</c:v>
                </c:pt>
                <c:pt idx="30">
                  <c:v>917.61</c:v>
                </c:pt>
                <c:pt idx="31">
                  <c:v>953.94</c:v>
                </c:pt>
                <c:pt idx="32">
                  <c:v>982.68</c:v>
                </c:pt>
                <c:pt idx="33">
                  <c:v>997.42</c:v>
                </c:pt>
                <c:pt idx="34">
                  <c:v>985.29</c:v>
                </c:pt>
                <c:pt idx="35">
                  <c:v>933.4</c:v>
                </c:pt>
                <c:pt idx="36">
                  <c:v>837.9</c:v>
                </c:pt>
                <c:pt idx="37">
                  <c:v>699.37</c:v>
                </c:pt>
                <c:pt idx="38">
                  <c:v>543.04</c:v>
                </c:pt>
                <c:pt idx="39">
                  <c:v>348.97</c:v>
                </c:pt>
                <c:pt idx="40">
                  <c:v>178.57</c:v>
                </c:pt>
                <c:pt idx="41">
                  <c:v>32.910000000000004</c:v>
                </c:pt>
                <c:pt idx="42">
                  <c:v>-77.08</c:v>
                </c:pt>
                <c:pt idx="43">
                  <c:v>-151.69999999999999</c:v>
                </c:pt>
                <c:pt idx="44">
                  <c:v>-194.76</c:v>
                </c:pt>
                <c:pt idx="45">
                  <c:v>-213.9</c:v>
                </c:pt>
                <c:pt idx="46">
                  <c:v>-215.94</c:v>
                </c:pt>
                <c:pt idx="47" formatCode="#,##0.0">
                  <c:v>25803.750000000004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93440"/>
        <c:axId val="115937280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Diff'!$F$3:$F$53</c:f>
              <c:numCache>
                <c:formatCode>0.0</c:formatCode>
                <c:ptCount val="51"/>
                <c:pt idx="0">
                  <c:v>27.042859900425015</c:v>
                </c:pt>
                <c:pt idx="1">
                  <c:v>28.76063444724798</c:v>
                </c:pt>
                <c:pt idx="2">
                  <c:v>35.116866652898011</c:v>
                </c:pt>
                <c:pt idx="3">
                  <c:v>46.447308422564902</c:v>
                </c:pt>
                <c:pt idx="4">
                  <c:v>60.323856420621041</c:v>
                </c:pt>
                <c:pt idx="5">
                  <c:v>74.871071879534952</c:v>
                </c:pt>
                <c:pt idx="6">
                  <c:v>92.66500195005699</c:v>
                </c:pt>
                <c:pt idx="7">
                  <c:v>107.39489024155699</c:v>
                </c:pt>
                <c:pt idx="8">
                  <c:v>113.81111067575199</c:v>
                </c:pt>
                <c:pt idx="9">
                  <c:v>115.43802898688602</c:v>
                </c:pt>
                <c:pt idx="10">
                  <c:v>107.59017026329695</c:v>
                </c:pt>
                <c:pt idx="11">
                  <c:v>94.02304323814019</c:v>
                </c:pt>
                <c:pt idx="12">
                  <c:v>81.143456481460134</c:v>
                </c:pt>
                <c:pt idx="13">
                  <c:v>68.950339512099845</c:v>
                </c:pt>
                <c:pt idx="14">
                  <c:v>57.100116731269964</c:v>
                </c:pt>
                <c:pt idx="15">
                  <c:v>45.843101074240167</c:v>
                </c:pt>
                <c:pt idx="16">
                  <c:v>37.582638374876069</c:v>
                </c:pt>
                <c:pt idx="17">
                  <c:v>32.066442827908077</c:v>
                </c:pt>
                <c:pt idx="18">
                  <c:v>28.287093268050057</c:v>
                </c:pt>
                <c:pt idx="19">
                  <c:v>28.30656939400194</c:v>
                </c:pt>
                <c:pt idx="20">
                  <c:v>34.310267828259043</c:v>
                </c:pt>
                <c:pt idx="21">
                  <c:v>35.177195008029116</c:v>
                </c:pt>
                <c:pt idx="22">
                  <c:v>26.728712960891016</c:v>
                </c:pt>
                <c:pt idx="23">
                  <c:v>19.785910038188035</c:v>
                </c:pt>
                <c:pt idx="24">
                  <c:v>16.009504161628001</c:v>
                </c:pt>
                <c:pt idx="25">
                  <c:v>13.438793732514</c:v>
                </c:pt>
                <c:pt idx="26">
                  <c:v>12.126138233913025</c:v>
                </c:pt>
                <c:pt idx="27">
                  <c:v>9.6043418201110171</c:v>
                </c:pt>
                <c:pt idx="28">
                  <c:v>8.0414268319999564</c:v>
                </c:pt>
                <c:pt idx="29">
                  <c:v>7.9195027400509161</c:v>
                </c:pt>
                <c:pt idx="30">
                  <c:v>10.771582456453984</c:v>
                </c:pt>
                <c:pt idx="31">
                  <c:v>20.924871809812089</c:v>
                </c:pt>
                <c:pt idx="32">
                  <c:v>37.388663250734908</c:v>
                </c:pt>
                <c:pt idx="33">
                  <c:v>61.617419861803</c:v>
                </c:pt>
                <c:pt idx="34">
                  <c:v>91.252125620500919</c:v>
                </c:pt>
                <c:pt idx="35">
                  <c:v>123.87358690798897</c:v>
                </c:pt>
                <c:pt idx="36">
                  <c:v>153.11209296938</c:v>
                </c:pt>
                <c:pt idx="37">
                  <c:v>177.324647806455</c:v>
                </c:pt>
                <c:pt idx="38">
                  <c:v>198.21892375177299</c:v>
                </c:pt>
                <c:pt idx="39">
                  <c:v>176.27115151990904</c:v>
                </c:pt>
                <c:pt idx="40">
                  <c:v>155.59896937578128</c:v>
                </c:pt>
                <c:pt idx="41">
                  <c:v>128.90808576876509</c:v>
                </c:pt>
                <c:pt idx="42">
                  <c:v>99.270985101872</c:v>
                </c:pt>
                <c:pt idx="43">
                  <c:v>73.209053316126017</c:v>
                </c:pt>
                <c:pt idx="44">
                  <c:v>51.610162298906999</c:v>
                </c:pt>
                <c:pt idx="45">
                  <c:v>35.966617571225981</c:v>
                </c:pt>
                <c:pt idx="46">
                  <c:v>24.851844571995002</c:v>
                </c:pt>
                <c:pt idx="47" formatCode="#,##0.0">
                  <c:v>2900.4395002997012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3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3 Diff'!$G$3:$G$53</c:f>
              <c:numCache>
                <c:formatCode>0.0</c:formatCode>
                <c:ptCount val="51"/>
                <c:pt idx="0">
                  <c:v>-5.0215137037963782</c:v>
                </c:pt>
                <c:pt idx="1">
                  <c:v>-4.8679182233587177</c:v>
                </c:pt>
                <c:pt idx="2">
                  <c:v>-5.6836284357132696</c:v>
                </c:pt>
                <c:pt idx="3">
                  <c:v>-7.7247386280210373</c:v>
                </c:pt>
                <c:pt idx="4">
                  <c:v>-11.592715892962763</c:v>
                </c:pt>
                <c:pt idx="5">
                  <c:v>-20.967003242749712</c:v>
                </c:pt>
                <c:pt idx="6">
                  <c:v>-89.887478853484325</c:v>
                </c:pt>
                <c:pt idx="7">
                  <c:v>49.458823911557978</c:v>
                </c:pt>
                <c:pt idx="8">
                  <c:v>20.52832933672769</c:v>
                </c:pt>
                <c:pt idx="9">
                  <c:v>13.511795983716981</c:v>
                </c:pt>
                <c:pt idx="10">
                  <c:v>10.024240218326373</c:v>
                </c:pt>
                <c:pt idx="11">
                  <c:v>7.8703422122077749</c:v>
                </c:pt>
                <c:pt idx="12">
                  <c:v>6.5799638726765659</c:v>
                </c:pt>
                <c:pt idx="13">
                  <c:v>5.6906152364213964</c:v>
                </c:pt>
                <c:pt idx="14">
                  <c:v>4.9311383679148459</c:v>
                </c:pt>
                <c:pt idx="15">
                  <c:v>4.1994321508029282</c:v>
                </c:pt>
                <c:pt idx="16">
                  <c:v>3.6578200976073103</c:v>
                </c:pt>
                <c:pt idx="17">
                  <c:v>3.3022102473490902</c:v>
                </c:pt>
                <c:pt idx="18">
                  <c:v>3.0600821371985907</c:v>
                </c:pt>
                <c:pt idx="19">
                  <c:v>3.178549143114024</c:v>
                </c:pt>
                <c:pt idx="20">
                  <c:v>3.9433010180853754</c:v>
                </c:pt>
                <c:pt idx="21">
                  <c:v>4.1311061405520846</c:v>
                </c:pt>
                <c:pt idx="22">
                  <c:v>3.2213747798550152</c:v>
                </c:pt>
                <c:pt idx="23">
                  <c:v>2.4246547355107082</c:v>
                </c:pt>
                <c:pt idx="24">
                  <c:v>1.9749946536099974</c:v>
                </c:pt>
                <c:pt idx="25">
                  <c:v>1.6522362187582529</c:v>
                </c:pt>
                <c:pt idx="26">
                  <c:v>1.4738724547138859</c:v>
                </c:pt>
                <c:pt idx="27">
                  <c:v>1.1465543495781174</c:v>
                </c:pt>
                <c:pt idx="28">
                  <c:v>0.93605098849931978</c:v>
                </c:pt>
                <c:pt idx="29">
                  <c:v>0.89366750999243016</c:v>
                </c:pt>
                <c:pt idx="30">
                  <c:v>1.1738736997693993</c:v>
                </c:pt>
                <c:pt idx="31">
                  <c:v>2.193520746568137</c:v>
                </c:pt>
                <c:pt idx="32">
                  <c:v>3.8047648523155972</c:v>
                </c:pt>
                <c:pt idx="33">
                  <c:v>6.1776804016164704</c:v>
                </c:pt>
                <c:pt idx="34">
                  <c:v>9.2614484690295171</c:v>
                </c:pt>
                <c:pt idx="35">
                  <c:v>13.271222081421573</c:v>
                </c:pt>
                <c:pt idx="36">
                  <c:v>18.273313398899628</c:v>
                </c:pt>
                <c:pt idx="37">
                  <c:v>25.354911964547377</c:v>
                </c:pt>
                <c:pt idx="38">
                  <c:v>36.501716954878646</c:v>
                </c:pt>
                <c:pt idx="39">
                  <c:v>50.511835263750186</c:v>
                </c:pt>
                <c:pt idx="40">
                  <c:v>87.136119939397034</c:v>
                </c:pt>
                <c:pt idx="41">
                  <c:v>391.69883247877567</c:v>
                </c:pt>
                <c:pt idx="42">
                  <c:v>-128.78954995053451</c:v>
                </c:pt>
                <c:pt idx="43">
                  <c:v>-48.259099087756113</c:v>
                </c:pt>
                <c:pt idx="44">
                  <c:v>-26.49936449933611</c:v>
                </c:pt>
                <c:pt idx="45">
                  <c:v>-16.814687971587649</c:v>
                </c:pt>
                <c:pt idx="46">
                  <c:v>-11.508680453827454</c:v>
                </c:pt>
                <c:pt idx="47">
                  <c:v>2900.439500299708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39200"/>
        <c:axId val="115940736"/>
      </c:scatterChart>
      <c:valAx>
        <c:axId val="1156934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37280"/>
        <c:crosses val="autoZero"/>
        <c:crossBetween val="midCat"/>
      </c:valAx>
      <c:valAx>
        <c:axId val="115937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693440"/>
        <c:crosses val="autoZero"/>
        <c:crossBetween val="midCat"/>
      </c:valAx>
      <c:valAx>
        <c:axId val="115939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940736"/>
        <c:crosses val="autoZero"/>
        <c:crossBetween val="midCat"/>
      </c:valAx>
      <c:valAx>
        <c:axId val="1159407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93920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Diff'!$D$3:$D$53</c:f>
              <c:numCache>
                <c:formatCode>0.0</c:formatCode>
                <c:ptCount val="51"/>
                <c:pt idx="0">
                  <c:v>-432.33742532381899</c:v>
                </c:pt>
                <c:pt idx="1">
                  <c:v>-457.01848736031002</c:v>
                </c:pt>
                <c:pt idx="2">
                  <c:v>-462.15784584145899</c:v>
                </c:pt>
                <c:pt idx="3">
                  <c:v>-434.13400143050899</c:v>
                </c:pt>
                <c:pt idx="4">
                  <c:v>-363.36712531639603</c:v>
                </c:pt>
                <c:pt idx="5">
                  <c:v>-240.555525384053</c:v>
                </c:pt>
                <c:pt idx="6">
                  <c:v>-68.5553173558948</c:v>
                </c:pt>
                <c:pt idx="7">
                  <c:v>139.04659680928901</c:v>
                </c:pt>
                <c:pt idx="8">
                  <c:v>354.09219283204402</c:v>
                </c:pt>
                <c:pt idx="9">
                  <c:v>547.45279403675704</c:v>
                </c:pt>
                <c:pt idx="10">
                  <c:v>697.35376648122599</c:v>
                </c:pt>
                <c:pt idx="11">
                  <c:v>792.12320644783995</c:v>
                </c:pt>
                <c:pt idx="12">
                  <c:v>836.30178818239096</c:v>
                </c:pt>
                <c:pt idx="13">
                  <c:v>841.18017906617104</c:v>
                </c:pt>
                <c:pt idx="14">
                  <c:v>821.67336981581502</c:v>
                </c:pt>
                <c:pt idx="15">
                  <c:v>789.24925740825199</c:v>
                </c:pt>
                <c:pt idx="16">
                  <c:v>753.65300678016399</c:v>
                </c:pt>
                <c:pt idx="17">
                  <c:v>719.21603127961805</c:v>
                </c:pt>
                <c:pt idx="18">
                  <c:v>689.27854586054502</c:v>
                </c:pt>
                <c:pt idx="19">
                  <c:v>664.15764895018697</c:v>
                </c:pt>
                <c:pt idx="20">
                  <c:v>644.18195365489601</c:v>
                </c:pt>
                <c:pt idx="21">
                  <c:v>629.67124041547095</c:v>
                </c:pt>
                <c:pt idx="22">
                  <c:v>619.29018866009596</c:v>
                </c:pt>
                <c:pt idx="23">
                  <c:v>613.73335086120403</c:v>
                </c:pt>
                <c:pt idx="24">
                  <c:v>612.818807227874</c:v>
                </c:pt>
                <c:pt idx="25">
                  <c:v>616.33107262803605</c:v>
                </c:pt>
                <c:pt idx="26">
                  <c:v>624.11075496903402</c:v>
                </c:pt>
                <c:pt idx="27">
                  <c:v>635.857444563027</c:v>
                </c:pt>
                <c:pt idx="28">
                  <c:v>650.52425041713605</c:v>
                </c:pt>
                <c:pt idx="29">
                  <c:v>667.115893654366</c:v>
                </c:pt>
                <c:pt idx="30">
                  <c:v>684.756139549517</c:v>
                </c:pt>
                <c:pt idx="31">
                  <c:v>697.05835824190206</c:v>
                </c:pt>
                <c:pt idx="32">
                  <c:v>699.39217851894898</c:v>
                </c:pt>
                <c:pt idx="33">
                  <c:v>687.006951202864</c:v>
                </c:pt>
                <c:pt idx="34">
                  <c:v>652.94863421708305</c:v>
                </c:pt>
                <c:pt idx="35">
                  <c:v>593.56107191667797</c:v>
                </c:pt>
                <c:pt idx="36">
                  <c:v>506.98455970016198</c:v>
                </c:pt>
                <c:pt idx="37">
                  <c:v>398.70218808902598</c:v>
                </c:pt>
                <c:pt idx="38">
                  <c:v>278.47692028648902</c:v>
                </c:pt>
                <c:pt idx="39">
                  <c:v>159.18391766738401</c:v>
                </c:pt>
                <c:pt idx="40">
                  <c:v>51.509795594792998</c:v>
                </c:pt>
                <c:pt idx="41">
                  <c:v>-36.6586776884632</c:v>
                </c:pt>
                <c:pt idx="42">
                  <c:v>-102.720754006817</c:v>
                </c:pt>
                <c:pt idx="43">
                  <c:v>-146.78694290996199</c:v>
                </c:pt>
                <c:pt idx="44">
                  <c:v>-171.86918953195499</c:v>
                </c:pt>
                <c:pt idx="45">
                  <c:v>-182.51418214562301</c:v>
                </c:pt>
                <c:pt idx="46">
                  <c:v>-182.59448124477501</c:v>
                </c:pt>
                <c:pt idx="47" formatCode="#,##0.0">
                  <c:v>17770.48889627857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Diff'!$E$3:$E$53</c:f>
              <c:numCache>
                <c:formatCode>0.0</c:formatCode>
                <c:ptCount val="51"/>
                <c:pt idx="0">
                  <c:v>-410.28999999999996</c:v>
                </c:pt>
                <c:pt idx="1">
                  <c:v>-432.68</c:v>
                </c:pt>
                <c:pt idx="2">
                  <c:v>-432.89</c:v>
                </c:pt>
                <c:pt idx="3">
                  <c:v>-400.37</c:v>
                </c:pt>
                <c:pt idx="4">
                  <c:v>-320.68</c:v>
                </c:pt>
                <c:pt idx="5">
                  <c:v>-189.70000000000002</c:v>
                </c:pt>
                <c:pt idx="6">
                  <c:v>-8.5</c:v>
                </c:pt>
                <c:pt idx="7">
                  <c:v>205.54</c:v>
                </c:pt>
                <c:pt idx="8">
                  <c:v>424.02</c:v>
                </c:pt>
                <c:pt idx="9">
                  <c:v>618.91</c:v>
                </c:pt>
                <c:pt idx="10">
                  <c:v>766.24</c:v>
                </c:pt>
                <c:pt idx="11">
                  <c:v>856.65</c:v>
                </c:pt>
                <c:pt idx="12">
                  <c:v>895.02</c:v>
                </c:pt>
                <c:pt idx="13">
                  <c:v>893.66</c:v>
                </c:pt>
                <c:pt idx="14">
                  <c:v>867.45</c:v>
                </c:pt>
                <c:pt idx="15">
                  <c:v>828.77</c:v>
                </c:pt>
                <c:pt idx="16">
                  <c:v>787.99</c:v>
                </c:pt>
                <c:pt idx="17">
                  <c:v>749.6</c:v>
                </c:pt>
                <c:pt idx="18">
                  <c:v>717.01</c:v>
                </c:pt>
                <c:pt idx="19">
                  <c:v>692.56</c:v>
                </c:pt>
                <c:pt idx="20">
                  <c:v>678.35</c:v>
                </c:pt>
                <c:pt idx="21">
                  <c:v>664.4799999999999</c:v>
                </c:pt>
                <c:pt idx="22">
                  <c:v>645.83000000000004</c:v>
                </c:pt>
                <c:pt idx="23">
                  <c:v>634.07999999999993</c:v>
                </c:pt>
                <c:pt idx="24">
                  <c:v>629.85</c:v>
                </c:pt>
                <c:pt idx="25">
                  <c:v>631.22</c:v>
                </c:pt>
                <c:pt idx="26">
                  <c:v>637.92000000000007</c:v>
                </c:pt>
                <c:pt idx="27">
                  <c:v>649.20000000000005</c:v>
                </c:pt>
                <c:pt idx="28">
                  <c:v>663.96</c:v>
                </c:pt>
                <c:pt idx="29">
                  <c:v>682.23</c:v>
                </c:pt>
                <c:pt idx="30">
                  <c:v>702.48</c:v>
                </c:pt>
                <c:pt idx="31">
                  <c:v>723.14</c:v>
                </c:pt>
                <c:pt idx="32">
                  <c:v>738.79</c:v>
                </c:pt>
                <c:pt idx="33">
                  <c:v>741.97</c:v>
                </c:pt>
                <c:pt idx="34">
                  <c:v>725.93</c:v>
                </c:pt>
                <c:pt idx="35">
                  <c:v>683.61</c:v>
                </c:pt>
                <c:pt idx="36">
                  <c:v>614.83000000000004</c:v>
                </c:pt>
                <c:pt idx="37">
                  <c:v>518.07000000000005</c:v>
                </c:pt>
                <c:pt idx="38">
                  <c:v>401.62</c:v>
                </c:pt>
                <c:pt idx="39">
                  <c:v>281.18</c:v>
                </c:pt>
                <c:pt idx="40">
                  <c:v>162.95999999999998</c:v>
                </c:pt>
                <c:pt idx="41">
                  <c:v>58.02</c:v>
                </c:pt>
                <c:pt idx="42">
                  <c:v>-25.44</c:v>
                </c:pt>
                <c:pt idx="43">
                  <c:v>-86.81</c:v>
                </c:pt>
                <c:pt idx="44">
                  <c:v>-127.23</c:v>
                </c:pt>
                <c:pt idx="45">
                  <c:v>-148.99</c:v>
                </c:pt>
                <c:pt idx="46">
                  <c:v>-157.82</c:v>
                </c:pt>
                <c:pt idx="47" formatCode="#,##0.0">
                  <c:v>19952.590000000004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82496"/>
        <c:axId val="151084416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Diff'!$F$3:$F$53</c:f>
              <c:numCache>
                <c:formatCode>0.0</c:formatCode>
                <c:ptCount val="51"/>
                <c:pt idx="0">
                  <c:v>22.047425323819027</c:v>
                </c:pt>
                <c:pt idx="1">
                  <c:v>24.338487360310012</c:v>
                </c:pt>
                <c:pt idx="2">
                  <c:v>29.267845841459007</c:v>
                </c:pt>
                <c:pt idx="3">
                  <c:v>33.764001430508984</c:v>
                </c:pt>
                <c:pt idx="4">
                  <c:v>42.68712531639602</c:v>
                </c:pt>
                <c:pt idx="5">
                  <c:v>50.855525384052982</c:v>
                </c:pt>
                <c:pt idx="6">
                  <c:v>60.0553173558948</c:v>
                </c:pt>
                <c:pt idx="7">
                  <c:v>66.493403190710978</c:v>
                </c:pt>
                <c:pt idx="8">
                  <c:v>69.927807167955962</c:v>
                </c:pt>
                <c:pt idx="9">
                  <c:v>71.457205963242927</c:v>
                </c:pt>
                <c:pt idx="10">
                  <c:v>68.88623351877402</c:v>
                </c:pt>
                <c:pt idx="11">
                  <c:v>64.526793552160029</c:v>
                </c:pt>
                <c:pt idx="12">
                  <c:v>58.718211817609017</c:v>
                </c:pt>
                <c:pt idx="13">
                  <c:v>52.479820933828933</c:v>
                </c:pt>
                <c:pt idx="14">
                  <c:v>45.776630184185024</c:v>
                </c:pt>
                <c:pt idx="15">
                  <c:v>39.52074259174799</c:v>
                </c:pt>
                <c:pt idx="16">
                  <c:v>34.336993219836017</c:v>
                </c:pt>
                <c:pt idx="17">
                  <c:v>30.383968720381972</c:v>
                </c:pt>
                <c:pt idx="18">
                  <c:v>27.731454139454968</c:v>
                </c:pt>
                <c:pt idx="19">
                  <c:v>28.402351049812978</c:v>
                </c:pt>
                <c:pt idx="20">
                  <c:v>34.168046345104017</c:v>
                </c:pt>
                <c:pt idx="21">
                  <c:v>34.808759584528957</c:v>
                </c:pt>
                <c:pt idx="22">
                  <c:v>26.539811339904077</c:v>
                </c:pt>
                <c:pt idx="23">
                  <c:v>20.346649138795897</c:v>
                </c:pt>
                <c:pt idx="24">
                  <c:v>17.031192772126019</c:v>
                </c:pt>
                <c:pt idx="25">
                  <c:v>14.888927371963973</c:v>
                </c:pt>
                <c:pt idx="26">
                  <c:v>13.809245030966053</c:v>
                </c:pt>
                <c:pt idx="27">
                  <c:v>13.342555436973043</c:v>
                </c:pt>
                <c:pt idx="28">
                  <c:v>13.435749582863991</c:v>
                </c:pt>
                <c:pt idx="29">
                  <c:v>15.114106345634013</c:v>
                </c:pt>
                <c:pt idx="30">
                  <c:v>17.723860450483016</c:v>
                </c:pt>
                <c:pt idx="31">
                  <c:v>26.081641758097931</c:v>
                </c:pt>
                <c:pt idx="32">
                  <c:v>39.397821481050983</c:v>
                </c:pt>
                <c:pt idx="33">
                  <c:v>54.963048797136025</c:v>
                </c:pt>
                <c:pt idx="34">
                  <c:v>72.981365782916896</c:v>
                </c:pt>
                <c:pt idx="35">
                  <c:v>90.048928083322039</c:v>
                </c:pt>
                <c:pt idx="36">
                  <c:v>107.84544029983806</c:v>
                </c:pt>
                <c:pt idx="37">
                  <c:v>119.36781191097407</c:v>
                </c:pt>
                <c:pt idx="38">
                  <c:v>123.14307971351099</c:v>
                </c:pt>
                <c:pt idx="39">
                  <c:v>121.996082332616</c:v>
                </c:pt>
                <c:pt idx="40">
                  <c:v>111.45020440520699</c:v>
                </c:pt>
                <c:pt idx="41">
                  <c:v>94.67867768846321</c:v>
                </c:pt>
                <c:pt idx="42">
                  <c:v>77.280754006817006</c:v>
                </c:pt>
                <c:pt idx="43">
                  <c:v>59.976942909961991</c:v>
                </c:pt>
                <c:pt idx="44">
                  <c:v>44.639189531954983</c:v>
                </c:pt>
                <c:pt idx="45">
                  <c:v>33.524182145623001</c:v>
                </c:pt>
                <c:pt idx="46">
                  <c:v>24.774481244775018</c:v>
                </c:pt>
                <c:pt idx="47" formatCode="#,##0.0">
                  <c:v>2182.1011037214353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4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4 Diff'!$G$3:$G$53</c:f>
              <c:numCache>
                <c:formatCode>0.0</c:formatCode>
                <c:ptCount val="51"/>
                <c:pt idx="0">
                  <c:v>-5.3736199575468646</c:v>
                </c:pt>
                <c:pt idx="1">
                  <c:v>-5.6250548581653899</c:v>
                </c:pt>
                <c:pt idx="2">
                  <c:v>-6.7610353303284922</c:v>
                </c:pt>
                <c:pt idx="3">
                  <c:v>-8.4331996479528897</c:v>
                </c:pt>
                <c:pt idx="4">
                  <c:v>-13.311439851688917</c:v>
                </c:pt>
                <c:pt idx="5">
                  <c:v>-26.808395036401151</c:v>
                </c:pt>
                <c:pt idx="6">
                  <c:v>-706.53314536346818</c:v>
                </c:pt>
                <c:pt idx="7">
                  <c:v>32.350590245553654</c:v>
                </c:pt>
                <c:pt idx="8">
                  <c:v>16.49162944388377</c:v>
                </c:pt>
                <c:pt idx="9">
                  <c:v>11.545653804792771</c:v>
                </c:pt>
                <c:pt idx="10">
                  <c:v>8.9901641155217717</c:v>
                </c:pt>
                <c:pt idx="11">
                  <c:v>7.5324570772380817</c:v>
                </c:pt>
                <c:pt idx="12">
                  <c:v>6.5605474534210426</c:v>
                </c:pt>
                <c:pt idx="13">
                  <c:v>5.8724594290702212</c:v>
                </c:pt>
                <c:pt idx="14">
                  <c:v>5.2771491364557059</c:v>
                </c:pt>
                <c:pt idx="15">
                  <c:v>4.768601975427198</c:v>
                </c:pt>
                <c:pt idx="16">
                  <c:v>4.3575417479709149</c:v>
                </c:pt>
                <c:pt idx="17">
                  <c:v>4.0533576201149915</c:v>
                </c:pt>
                <c:pt idx="18">
                  <c:v>3.8676523534476459</c:v>
                </c:pt>
                <c:pt idx="19">
                  <c:v>4.1010672071463823</c:v>
                </c:pt>
                <c:pt idx="20">
                  <c:v>5.0369346716450236</c:v>
                </c:pt>
                <c:pt idx="21">
                  <c:v>5.238496205232507</c:v>
                </c:pt>
                <c:pt idx="22">
                  <c:v>4.1094113528179355</c:v>
                </c:pt>
                <c:pt idx="23">
                  <c:v>3.2088457511348567</c:v>
                </c:pt>
                <c:pt idx="24">
                  <c:v>2.7040077434509833</c:v>
                </c:pt>
                <c:pt idx="25">
                  <c:v>2.3587540591178944</c:v>
                </c:pt>
                <c:pt idx="26">
                  <c:v>2.1647299082903895</c:v>
                </c:pt>
                <c:pt idx="27">
                  <c:v>2.0552303507352194</c:v>
                </c:pt>
                <c:pt idx="28">
                  <c:v>2.0235781647785998</c:v>
                </c:pt>
                <c:pt idx="29">
                  <c:v>2.2153974972713035</c:v>
                </c:pt>
                <c:pt idx="30">
                  <c:v>2.5230412895004863</c:v>
                </c:pt>
                <c:pt idx="31">
                  <c:v>3.6067209334427539</c:v>
                </c:pt>
                <c:pt idx="32">
                  <c:v>5.332749696267002</c:v>
                </c:pt>
                <c:pt idx="33">
                  <c:v>7.4077184787977979</c:v>
                </c:pt>
                <c:pt idx="34">
                  <c:v>10.05349906780501</c:v>
                </c:pt>
                <c:pt idx="35">
                  <c:v>13.17255863479499</c:v>
                </c:pt>
                <c:pt idx="36">
                  <c:v>17.540692597927567</c:v>
                </c:pt>
                <c:pt idx="37">
                  <c:v>23.04086550291931</c:v>
                </c:pt>
                <c:pt idx="38">
                  <c:v>30.661590486905776</c:v>
                </c:pt>
                <c:pt idx="39">
                  <c:v>43.387183417247314</c:v>
                </c:pt>
                <c:pt idx="40">
                  <c:v>68.391141633043091</c:v>
                </c:pt>
                <c:pt idx="41">
                  <c:v>163.18282952165325</c:v>
                </c:pt>
                <c:pt idx="42">
                  <c:v>-303.77654876893473</c:v>
                </c:pt>
                <c:pt idx="43">
                  <c:v>-69.089900829353752</c:v>
                </c:pt>
                <c:pt idx="44">
                  <c:v>-35.085427597229412</c:v>
                </c:pt>
                <c:pt idx="45">
                  <c:v>-22.500961236071547</c:v>
                </c:pt>
                <c:pt idx="46">
                  <c:v>-15.697935144325825</c:v>
                </c:pt>
                <c:pt idx="47">
                  <c:v>2182.1011037214339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05632"/>
        <c:axId val="153607168"/>
      </c:scatterChart>
      <c:valAx>
        <c:axId val="1510824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084416"/>
        <c:crosses val="autoZero"/>
        <c:crossBetween val="midCat"/>
      </c:valAx>
      <c:valAx>
        <c:axId val="1510844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1082496"/>
        <c:crosses val="autoZero"/>
        <c:crossBetween val="midCat"/>
      </c:valAx>
      <c:valAx>
        <c:axId val="15360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3607168"/>
        <c:crosses val="autoZero"/>
        <c:crossBetween val="midCat"/>
      </c:valAx>
      <c:valAx>
        <c:axId val="15360716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3605632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Diff'!$D$3:$D$53</c:f>
              <c:numCache>
                <c:formatCode>0.0</c:formatCode>
                <c:ptCount val="51"/>
                <c:pt idx="0">
                  <c:v>-328.12135578120098</c:v>
                </c:pt>
                <c:pt idx="1">
                  <c:v>-336.53467764375199</c:v>
                </c:pt>
                <c:pt idx="2">
                  <c:v>-328.07460208229901</c:v>
                </c:pt>
                <c:pt idx="3">
                  <c:v>-296.08643588645702</c:v>
                </c:pt>
                <c:pt idx="4">
                  <c:v>-233.22380401977699</c:v>
                </c:pt>
                <c:pt idx="5">
                  <c:v>-139.058893554729</c:v>
                </c:pt>
                <c:pt idx="6">
                  <c:v>-15.6712078853388</c:v>
                </c:pt>
                <c:pt idx="7">
                  <c:v>124.45883898856999</c:v>
                </c:pt>
                <c:pt idx="8">
                  <c:v>267.30847587218199</c:v>
                </c:pt>
                <c:pt idx="9">
                  <c:v>395.77645916591399</c:v>
                </c:pt>
                <c:pt idx="10">
                  <c:v>497.134820207497</c:v>
                </c:pt>
                <c:pt idx="11">
                  <c:v>565.55295616386502</c:v>
                </c:pt>
                <c:pt idx="12">
                  <c:v>603.21354629188204</c:v>
                </c:pt>
                <c:pt idx="13">
                  <c:v>614.68756919572797</c:v>
                </c:pt>
                <c:pt idx="14">
                  <c:v>608.21249549400204</c:v>
                </c:pt>
                <c:pt idx="15">
                  <c:v>591.14812124079901</c:v>
                </c:pt>
                <c:pt idx="16">
                  <c:v>570.67367792507901</c:v>
                </c:pt>
                <c:pt idx="17">
                  <c:v>547.62549492234302</c:v>
                </c:pt>
                <c:pt idx="18">
                  <c:v>528.03495934816794</c:v>
                </c:pt>
                <c:pt idx="19">
                  <c:v>510.15303901499101</c:v>
                </c:pt>
                <c:pt idx="20">
                  <c:v>495.81699052883403</c:v>
                </c:pt>
                <c:pt idx="21">
                  <c:v>485.42336128454298</c:v>
                </c:pt>
                <c:pt idx="22">
                  <c:v>478.05808629755501</c:v>
                </c:pt>
                <c:pt idx="23">
                  <c:v>473.75627330115498</c:v>
                </c:pt>
                <c:pt idx="24">
                  <c:v>472.66597307797502</c:v>
                </c:pt>
                <c:pt idx="25">
                  <c:v>474.93453682154399</c:v>
                </c:pt>
                <c:pt idx="26">
                  <c:v>480.18299977388102</c:v>
                </c:pt>
                <c:pt idx="27">
                  <c:v>488.04547006594697</c:v>
                </c:pt>
                <c:pt idx="28">
                  <c:v>497.68656343411902</c:v>
                </c:pt>
                <c:pt idx="29">
                  <c:v>508.03768019878999</c:v>
                </c:pt>
                <c:pt idx="30">
                  <c:v>517.12658056711905</c:v>
                </c:pt>
                <c:pt idx="31">
                  <c:v>521.93329150506202</c:v>
                </c:pt>
                <c:pt idx="32">
                  <c:v>520.38571262570599</c:v>
                </c:pt>
                <c:pt idx="33">
                  <c:v>507.03385674284903</c:v>
                </c:pt>
                <c:pt idx="34">
                  <c:v>479.32329916600901</c:v>
                </c:pt>
                <c:pt idx="35">
                  <c:v>434.739448506261</c:v>
                </c:pt>
                <c:pt idx="36">
                  <c:v>374.81887129804301</c:v>
                </c:pt>
                <c:pt idx="37">
                  <c:v>300.07719117316998</c:v>
                </c:pt>
                <c:pt idx="38">
                  <c:v>218.69709066496199</c:v>
                </c:pt>
                <c:pt idx="39">
                  <c:v>135.03448972172299</c:v>
                </c:pt>
                <c:pt idx="40">
                  <c:v>58.6040553573728</c:v>
                </c:pt>
                <c:pt idx="41">
                  <c:v>-7.3751528751021604</c:v>
                </c:pt>
                <c:pt idx="42">
                  <c:v>-58.951836573428302</c:v>
                </c:pt>
                <c:pt idx="43">
                  <c:v>-96.337247626545704</c:v>
                </c:pt>
                <c:pt idx="44">
                  <c:v>-120.34457884677801</c:v>
                </c:pt>
                <c:pt idx="45">
                  <c:v>-133.554502169378</c:v>
                </c:pt>
                <c:pt idx="46">
                  <c:v>-138.16240506206501</c:v>
                </c:pt>
                <c:pt idx="47" formatCode="#,##0.0">
                  <c:v>13603.26430964156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Diff'!$E$3:$E$53</c:f>
              <c:numCache>
                <c:formatCode>0.0</c:formatCode>
                <c:ptCount val="51"/>
                <c:pt idx="0">
                  <c:v>-310.86</c:v>
                </c:pt>
                <c:pt idx="1">
                  <c:v>-317.16000000000003</c:v>
                </c:pt>
                <c:pt idx="2">
                  <c:v>-304.86</c:v>
                </c:pt>
                <c:pt idx="3">
                  <c:v>-268.87</c:v>
                </c:pt>
                <c:pt idx="4">
                  <c:v>-202.42</c:v>
                </c:pt>
                <c:pt idx="5">
                  <c:v>-103.4</c:v>
                </c:pt>
                <c:pt idx="6">
                  <c:v>24.23</c:v>
                </c:pt>
                <c:pt idx="7">
                  <c:v>168.46</c:v>
                </c:pt>
                <c:pt idx="8">
                  <c:v>313.44</c:v>
                </c:pt>
                <c:pt idx="9">
                  <c:v>443.53</c:v>
                </c:pt>
                <c:pt idx="10">
                  <c:v>545.29000000000008</c:v>
                </c:pt>
                <c:pt idx="11">
                  <c:v>612.55000000000007</c:v>
                </c:pt>
                <c:pt idx="12">
                  <c:v>647.58000000000004</c:v>
                </c:pt>
                <c:pt idx="13">
                  <c:v>655.27</c:v>
                </c:pt>
                <c:pt idx="14">
                  <c:v>645.61</c:v>
                </c:pt>
                <c:pt idx="15">
                  <c:v>625.59</c:v>
                </c:pt>
                <c:pt idx="16">
                  <c:v>600.49</c:v>
                </c:pt>
                <c:pt idx="17">
                  <c:v>575.78</c:v>
                </c:pt>
                <c:pt idx="18">
                  <c:v>553.98</c:v>
                </c:pt>
                <c:pt idx="19">
                  <c:v>536.32999999999993</c:v>
                </c:pt>
                <c:pt idx="20">
                  <c:v>524.17000000000007</c:v>
                </c:pt>
                <c:pt idx="21">
                  <c:v>513.12</c:v>
                </c:pt>
                <c:pt idx="22">
                  <c:v>501.2</c:v>
                </c:pt>
                <c:pt idx="23">
                  <c:v>493.65999999999997</c:v>
                </c:pt>
                <c:pt idx="24">
                  <c:v>490.8</c:v>
                </c:pt>
                <c:pt idx="25">
                  <c:v>491.97</c:v>
                </c:pt>
                <c:pt idx="26">
                  <c:v>496.77</c:v>
                </c:pt>
                <c:pt idx="27">
                  <c:v>504.75000000000006</c:v>
                </c:pt>
                <c:pt idx="28">
                  <c:v>515.34</c:v>
                </c:pt>
                <c:pt idx="29">
                  <c:v>527.68999999999994</c:v>
                </c:pt>
                <c:pt idx="30">
                  <c:v>540.20000000000005</c:v>
                </c:pt>
                <c:pt idx="31">
                  <c:v>551.29</c:v>
                </c:pt>
                <c:pt idx="32">
                  <c:v>557.30999999999995</c:v>
                </c:pt>
                <c:pt idx="33">
                  <c:v>554.37</c:v>
                </c:pt>
                <c:pt idx="34">
                  <c:v>537.32999999999993</c:v>
                </c:pt>
                <c:pt idx="35">
                  <c:v>504.66</c:v>
                </c:pt>
                <c:pt idx="36">
                  <c:v>454.37</c:v>
                </c:pt>
                <c:pt idx="37">
                  <c:v>386.43</c:v>
                </c:pt>
                <c:pt idx="38">
                  <c:v>308.65999999999997</c:v>
                </c:pt>
                <c:pt idx="39">
                  <c:v>222.64999999999998</c:v>
                </c:pt>
                <c:pt idx="40">
                  <c:v>139.77000000000001</c:v>
                </c:pt>
                <c:pt idx="41">
                  <c:v>64.08</c:v>
                </c:pt>
                <c:pt idx="42">
                  <c:v>1.07</c:v>
                </c:pt>
                <c:pt idx="43">
                  <c:v>-47.480000000000004</c:v>
                </c:pt>
                <c:pt idx="44">
                  <c:v>-81.62</c:v>
                </c:pt>
                <c:pt idx="45">
                  <c:v>-103.33</c:v>
                </c:pt>
                <c:pt idx="46">
                  <c:v>-114.94</c:v>
                </c:pt>
                <c:pt idx="47" formatCode="#,##0.0">
                  <c:v>15322.220000000001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8944"/>
        <c:axId val="15402086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Diff'!$F$3:$F$53</c:f>
              <c:numCache>
                <c:formatCode>0.0</c:formatCode>
                <c:ptCount val="51"/>
                <c:pt idx="0">
                  <c:v>17.261355781200962</c:v>
                </c:pt>
                <c:pt idx="1">
                  <c:v>19.374677643751966</c:v>
                </c:pt>
                <c:pt idx="2">
                  <c:v>23.214602082298995</c:v>
                </c:pt>
                <c:pt idx="3">
                  <c:v>27.21643588645702</c:v>
                </c:pt>
                <c:pt idx="4">
                  <c:v>30.803804019777004</c:v>
                </c:pt>
                <c:pt idx="5">
                  <c:v>35.658893554728991</c:v>
                </c:pt>
                <c:pt idx="6">
                  <c:v>39.901207885338799</c:v>
                </c:pt>
                <c:pt idx="7">
                  <c:v>44.001161011430014</c:v>
                </c:pt>
                <c:pt idx="8">
                  <c:v>46.131524127818011</c:v>
                </c:pt>
                <c:pt idx="9">
                  <c:v>47.753540834085982</c:v>
                </c:pt>
                <c:pt idx="10">
                  <c:v>48.155179792503077</c:v>
                </c:pt>
                <c:pt idx="11">
                  <c:v>46.997043836135049</c:v>
                </c:pt>
                <c:pt idx="12">
                  <c:v>44.366453708118001</c:v>
                </c:pt>
                <c:pt idx="13">
                  <c:v>40.582430804272008</c:v>
                </c:pt>
                <c:pt idx="14">
                  <c:v>37.397504505997972</c:v>
                </c:pt>
                <c:pt idx="15">
                  <c:v>34.441878759201018</c:v>
                </c:pt>
                <c:pt idx="16">
                  <c:v>29.816322074921004</c:v>
                </c:pt>
                <c:pt idx="17">
                  <c:v>28.15450507765695</c:v>
                </c:pt>
                <c:pt idx="18">
                  <c:v>25.945040651832073</c:v>
                </c:pt>
                <c:pt idx="19">
                  <c:v>26.176960985008918</c:v>
                </c:pt>
                <c:pt idx="20">
                  <c:v>28.353009471166047</c:v>
                </c:pt>
                <c:pt idx="21">
                  <c:v>27.696638715457027</c:v>
                </c:pt>
                <c:pt idx="22">
                  <c:v>23.141913702444981</c:v>
                </c:pt>
                <c:pt idx="23">
                  <c:v>19.903726698844991</c:v>
                </c:pt>
                <c:pt idx="24">
                  <c:v>18.134026922024987</c:v>
                </c:pt>
                <c:pt idx="25">
                  <c:v>17.035463178456041</c:v>
                </c:pt>
                <c:pt idx="26">
                  <c:v>16.58700022611896</c:v>
                </c:pt>
                <c:pt idx="27">
                  <c:v>16.704529934053085</c:v>
                </c:pt>
                <c:pt idx="28">
                  <c:v>17.653436565881009</c:v>
                </c:pt>
                <c:pt idx="29">
                  <c:v>19.652319801209956</c:v>
                </c:pt>
                <c:pt idx="30">
                  <c:v>23.073419432880996</c:v>
                </c:pt>
                <c:pt idx="31">
                  <c:v>29.356708494937948</c:v>
                </c:pt>
                <c:pt idx="32">
                  <c:v>36.924287374293954</c:v>
                </c:pt>
                <c:pt idx="33">
                  <c:v>47.336143257150979</c:v>
                </c:pt>
                <c:pt idx="34">
                  <c:v>58.006700833990919</c:v>
                </c:pt>
                <c:pt idx="35">
                  <c:v>69.920551493739026</c:v>
                </c:pt>
                <c:pt idx="36">
                  <c:v>79.551128701956998</c:v>
                </c:pt>
                <c:pt idx="37">
                  <c:v>86.352808826830028</c:v>
                </c:pt>
                <c:pt idx="38">
                  <c:v>89.962909335037978</c:v>
                </c:pt>
                <c:pt idx="39">
                  <c:v>87.615510278276986</c:v>
                </c:pt>
                <c:pt idx="40">
                  <c:v>81.16594464262721</c:v>
                </c:pt>
                <c:pt idx="41">
                  <c:v>71.455152875102158</c:v>
                </c:pt>
                <c:pt idx="42">
                  <c:v>60.021836573428303</c:v>
                </c:pt>
                <c:pt idx="43">
                  <c:v>48.8572476265457</c:v>
                </c:pt>
                <c:pt idx="44">
                  <c:v>38.724578846778002</c:v>
                </c:pt>
                <c:pt idx="45">
                  <c:v>30.224502169377999</c:v>
                </c:pt>
                <c:pt idx="46">
                  <c:v>23.222405062065008</c:v>
                </c:pt>
                <c:pt idx="47" formatCode="#,##0.0">
                  <c:v>1718.9556903584444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5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5 Diff'!$G$3:$G$53</c:f>
              <c:numCache>
                <c:formatCode>0.0</c:formatCode>
                <c:ptCount val="51"/>
                <c:pt idx="0">
                  <c:v>-5.5527748121987264</c:v>
                </c:pt>
                <c:pt idx="1">
                  <c:v>-6.1088023848379258</c:v>
                </c:pt>
                <c:pt idx="2">
                  <c:v>-7.6148402815387373</c:v>
                </c:pt>
                <c:pt idx="3">
                  <c:v>-10.122526085638791</c:v>
                </c:pt>
                <c:pt idx="4">
                  <c:v>-15.217767028839543</c:v>
                </c:pt>
                <c:pt idx="5">
                  <c:v>-34.486357403026105</c:v>
                </c:pt>
                <c:pt idx="6">
                  <c:v>164.67687942772926</c:v>
                </c:pt>
                <c:pt idx="7">
                  <c:v>26.119649181663313</c:v>
                </c:pt>
                <c:pt idx="8">
                  <c:v>14.717816528783183</c:v>
                </c:pt>
                <c:pt idx="9">
                  <c:v>10.766699171214119</c:v>
                </c:pt>
                <c:pt idx="10">
                  <c:v>8.8311136812527398</c:v>
                </c:pt>
                <c:pt idx="11">
                  <c:v>7.6723604336193034</c:v>
                </c:pt>
                <c:pt idx="12">
                  <c:v>6.8511154927758735</c:v>
                </c:pt>
                <c:pt idx="13">
                  <c:v>6.1932380246725787</c:v>
                </c:pt>
                <c:pt idx="14">
                  <c:v>5.7925844559405792</c:v>
                </c:pt>
                <c:pt idx="15">
                  <c:v>5.5055034062566568</c:v>
                </c:pt>
                <c:pt idx="16">
                  <c:v>4.9653319913605563</c:v>
                </c:pt>
                <c:pt idx="17">
                  <c:v>4.8898025422308784</c:v>
                </c:pt>
                <c:pt idx="18">
                  <c:v>4.6833894096956703</c:v>
                </c:pt>
                <c:pt idx="19">
                  <c:v>4.8807564344729775</c:v>
                </c:pt>
                <c:pt idx="20">
                  <c:v>5.4091248013365973</c:v>
                </c:pt>
                <c:pt idx="21">
                  <c:v>5.3976922972125481</c:v>
                </c:pt>
                <c:pt idx="22">
                  <c:v>4.617301217566836</c:v>
                </c:pt>
                <c:pt idx="23">
                  <c:v>4.0318694443230143</c:v>
                </c:pt>
                <c:pt idx="24">
                  <c:v>3.6947895114150335</c:v>
                </c:pt>
                <c:pt idx="25">
                  <c:v>3.4627036564132041</c:v>
                </c:pt>
                <c:pt idx="26">
                  <c:v>3.3389697900676287</c:v>
                </c:pt>
                <c:pt idx="27">
                  <c:v>3.3094660592477627</c:v>
                </c:pt>
                <c:pt idx="28">
                  <c:v>3.4255902056663574</c:v>
                </c:pt>
                <c:pt idx="29">
                  <c:v>3.7242168320813276</c:v>
                </c:pt>
                <c:pt idx="30">
                  <c:v>4.2712734973863373</c:v>
                </c:pt>
                <c:pt idx="31">
                  <c:v>5.3250935977322191</c:v>
                </c:pt>
                <c:pt idx="32">
                  <c:v>6.6254485608178495</c:v>
                </c:pt>
                <c:pt idx="33">
                  <c:v>8.5387274306241281</c:v>
                </c:pt>
                <c:pt idx="34">
                  <c:v>10.795358687211012</c:v>
                </c:pt>
                <c:pt idx="35">
                  <c:v>13.854981867740463</c:v>
                </c:pt>
                <c:pt idx="36">
                  <c:v>17.508006404902833</c:v>
                </c:pt>
                <c:pt idx="37">
                  <c:v>22.346300449455278</c:v>
                </c:pt>
                <c:pt idx="38">
                  <c:v>29.146280481772173</c:v>
                </c:pt>
                <c:pt idx="39">
                  <c:v>39.351228510342239</c:v>
                </c:pt>
                <c:pt idx="40">
                  <c:v>58.07107722875238</c:v>
                </c:pt>
                <c:pt idx="41">
                  <c:v>111.50928975515318</c:v>
                </c:pt>
                <c:pt idx="42">
                  <c:v>5609.5174367689997</c:v>
                </c:pt>
                <c:pt idx="43">
                  <c:v>-102.90069003063542</c:v>
                </c:pt>
                <c:pt idx="44">
                  <c:v>-47.444963056576817</c:v>
                </c:pt>
                <c:pt idx="45">
                  <c:v>-29.250461791713928</c:v>
                </c:pt>
                <c:pt idx="46">
                  <c:v>-20.203936890608151</c:v>
                </c:pt>
                <c:pt idx="47">
                  <c:v>1718.9556903584416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23040"/>
        <c:axId val="154024576"/>
      </c:scatterChart>
      <c:valAx>
        <c:axId val="1540189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020864"/>
        <c:crosses val="autoZero"/>
        <c:crossBetween val="midCat"/>
      </c:valAx>
      <c:valAx>
        <c:axId val="154020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018944"/>
        <c:crosses val="autoZero"/>
        <c:crossBetween val="midCat"/>
      </c:valAx>
      <c:valAx>
        <c:axId val="154023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024576"/>
        <c:crosses val="autoZero"/>
        <c:crossBetween val="midCat"/>
      </c:valAx>
      <c:valAx>
        <c:axId val="1540245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02304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Row #6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Tosca</c:v>
          </c:tx>
          <c:spPr>
            <a:ln w="28575">
              <a:noFill/>
            </a:ln>
          </c:spPr>
          <c:marker>
            <c:symbol val="diamond"/>
            <c:size val="5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Diff'!$D$3:$D$53</c:f>
              <c:numCache>
                <c:formatCode>0.0</c:formatCode>
                <c:ptCount val="51"/>
                <c:pt idx="0">
                  <c:v>-249.13663568271201</c:v>
                </c:pt>
                <c:pt idx="1">
                  <c:v>-249.07484277184599</c:v>
                </c:pt>
                <c:pt idx="2">
                  <c:v>-235.49681746212099</c:v>
                </c:pt>
                <c:pt idx="3">
                  <c:v>-204.31814488569199</c:v>
                </c:pt>
                <c:pt idx="4">
                  <c:v>-154.12008266713801</c:v>
                </c:pt>
                <c:pt idx="5">
                  <c:v>-83.117772917531894</c:v>
                </c:pt>
                <c:pt idx="6">
                  <c:v>3.6261103869291298</c:v>
                </c:pt>
                <c:pt idx="7">
                  <c:v>100.015418902091</c:v>
                </c:pt>
                <c:pt idx="8">
                  <c:v>195.84986023533699</c:v>
                </c:pt>
                <c:pt idx="9">
                  <c:v>283.88939060445898</c:v>
                </c:pt>
                <c:pt idx="10">
                  <c:v>354.59001880447698</c:v>
                </c:pt>
                <c:pt idx="11">
                  <c:v>405.57878777655498</c:v>
                </c:pt>
                <c:pt idx="12">
                  <c:v>435.82722660317899</c:v>
                </c:pt>
                <c:pt idx="13">
                  <c:v>449.88069543930499</c:v>
                </c:pt>
                <c:pt idx="14">
                  <c:v>450.45801233435998</c:v>
                </c:pt>
                <c:pt idx="15">
                  <c:v>442.70229831376599</c:v>
                </c:pt>
                <c:pt idx="16">
                  <c:v>430.98055541212199</c:v>
                </c:pt>
                <c:pt idx="17">
                  <c:v>418.045575189001</c:v>
                </c:pt>
                <c:pt idx="18">
                  <c:v>405.28692449642199</c:v>
                </c:pt>
                <c:pt idx="19">
                  <c:v>393.605097438347</c:v>
                </c:pt>
                <c:pt idx="20">
                  <c:v>383.660224081477</c:v>
                </c:pt>
                <c:pt idx="21">
                  <c:v>376.22022794093698</c:v>
                </c:pt>
                <c:pt idx="22">
                  <c:v>370.79480139958798</c:v>
                </c:pt>
                <c:pt idx="23">
                  <c:v>368.02748331445201</c:v>
                </c:pt>
                <c:pt idx="24">
                  <c:v>367.23557535331997</c:v>
                </c:pt>
                <c:pt idx="25">
                  <c:v>368.43200307020697</c:v>
                </c:pt>
                <c:pt idx="26">
                  <c:v>372.42176115991998</c:v>
                </c:pt>
                <c:pt idx="27">
                  <c:v>376.98778041435901</c:v>
                </c:pt>
                <c:pt idx="28">
                  <c:v>382.78892247654898</c:v>
                </c:pt>
                <c:pt idx="29">
                  <c:v>388.535537190855</c:v>
                </c:pt>
                <c:pt idx="30">
                  <c:v>392.52296655754299</c:v>
                </c:pt>
                <c:pt idx="31">
                  <c:v>393.30600940642103</c:v>
                </c:pt>
                <c:pt idx="32">
                  <c:v>389.39309530859799</c:v>
                </c:pt>
                <c:pt idx="33">
                  <c:v>377.248207524002</c:v>
                </c:pt>
                <c:pt idx="34">
                  <c:v>354.90508036311002</c:v>
                </c:pt>
                <c:pt idx="35">
                  <c:v>321.98688318427901</c:v>
                </c:pt>
                <c:pt idx="36">
                  <c:v>278.52317912572897</c:v>
                </c:pt>
                <c:pt idx="37">
                  <c:v>226.22778378243501</c:v>
                </c:pt>
                <c:pt idx="38">
                  <c:v>169.120134364433</c:v>
                </c:pt>
                <c:pt idx="39">
                  <c:v>110.706703367855</c:v>
                </c:pt>
                <c:pt idx="40">
                  <c:v>55.461338877955797</c:v>
                </c:pt>
                <c:pt idx="41">
                  <c:v>6.8613616398107897</c:v>
                </c:pt>
                <c:pt idx="42">
                  <c:v>-32.9582894353331</c:v>
                </c:pt>
                <c:pt idx="43">
                  <c:v>-63.429642782885097</c:v>
                </c:pt>
                <c:pt idx="44">
                  <c:v>-84.577191682017201</c:v>
                </c:pt>
                <c:pt idx="45">
                  <c:v>-97.870708668007296</c:v>
                </c:pt>
                <c:pt idx="46">
                  <c:v>-104.56471297386901</c:v>
                </c:pt>
                <c:pt idx="47" formatCode="#,##0.0">
                  <c:v>10393.480446017813</c:v>
                </c:pt>
              </c:numCache>
            </c:numRef>
          </c:yVal>
          <c:smooth val="0"/>
        </c:ser>
        <c:ser>
          <c:idx val="1"/>
          <c:order val="1"/>
          <c:tx>
            <c:v>Measured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</c:spPr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Diff'!$E$3:$E$53</c:f>
              <c:numCache>
                <c:formatCode>0.0</c:formatCode>
                <c:ptCount val="51"/>
                <c:pt idx="0">
                  <c:v>-235.41</c:v>
                </c:pt>
                <c:pt idx="1">
                  <c:v>-233.18</c:v>
                </c:pt>
                <c:pt idx="2">
                  <c:v>-217.48000000000002</c:v>
                </c:pt>
                <c:pt idx="3">
                  <c:v>-184.64</c:v>
                </c:pt>
                <c:pt idx="4">
                  <c:v>-131.63</c:v>
                </c:pt>
                <c:pt idx="5">
                  <c:v>-57.93</c:v>
                </c:pt>
                <c:pt idx="6">
                  <c:v>31.5</c:v>
                </c:pt>
                <c:pt idx="7">
                  <c:v>130.33000000000001</c:v>
                </c:pt>
                <c:pt idx="8">
                  <c:v>228.64000000000001</c:v>
                </c:pt>
                <c:pt idx="9">
                  <c:v>317.73</c:v>
                </c:pt>
                <c:pt idx="10">
                  <c:v>389.07000000000005</c:v>
                </c:pt>
                <c:pt idx="11">
                  <c:v>439.82</c:v>
                </c:pt>
                <c:pt idx="12">
                  <c:v>470.16</c:v>
                </c:pt>
                <c:pt idx="13">
                  <c:v>482.4</c:v>
                </c:pt>
                <c:pt idx="14">
                  <c:v>481.89</c:v>
                </c:pt>
                <c:pt idx="15">
                  <c:v>472.24</c:v>
                </c:pt>
                <c:pt idx="16">
                  <c:v>458.65</c:v>
                </c:pt>
                <c:pt idx="17">
                  <c:v>443.78000000000003</c:v>
                </c:pt>
                <c:pt idx="18">
                  <c:v>429.21</c:v>
                </c:pt>
                <c:pt idx="19">
                  <c:v>416.51</c:v>
                </c:pt>
                <c:pt idx="20">
                  <c:v>406.46999999999997</c:v>
                </c:pt>
                <c:pt idx="21">
                  <c:v>398.05</c:v>
                </c:pt>
                <c:pt idx="22">
                  <c:v>391.12</c:v>
                </c:pt>
                <c:pt idx="23">
                  <c:v>386.51000000000005</c:v>
                </c:pt>
                <c:pt idx="24">
                  <c:v>384.84000000000003</c:v>
                </c:pt>
                <c:pt idx="25">
                  <c:v>385.82</c:v>
                </c:pt>
                <c:pt idx="26">
                  <c:v>389.35999999999996</c:v>
                </c:pt>
                <c:pt idx="27">
                  <c:v>394.84000000000003</c:v>
                </c:pt>
                <c:pt idx="28">
                  <c:v>401.77000000000004</c:v>
                </c:pt>
                <c:pt idx="29">
                  <c:v>409.63</c:v>
                </c:pt>
                <c:pt idx="30">
                  <c:v>416.92</c:v>
                </c:pt>
                <c:pt idx="31">
                  <c:v>422.37</c:v>
                </c:pt>
                <c:pt idx="32">
                  <c:v>423.44</c:v>
                </c:pt>
                <c:pt idx="33">
                  <c:v>417.62</c:v>
                </c:pt>
                <c:pt idx="34">
                  <c:v>402.22</c:v>
                </c:pt>
                <c:pt idx="35">
                  <c:v>376.17</c:v>
                </c:pt>
                <c:pt idx="36">
                  <c:v>338.76</c:v>
                </c:pt>
                <c:pt idx="37">
                  <c:v>290.76</c:v>
                </c:pt>
                <c:pt idx="38">
                  <c:v>234.98</c:v>
                </c:pt>
                <c:pt idx="39">
                  <c:v>175.45</c:v>
                </c:pt>
                <c:pt idx="40">
                  <c:v>116.38999999999999</c:v>
                </c:pt>
                <c:pt idx="41">
                  <c:v>61.73</c:v>
                </c:pt>
                <c:pt idx="42">
                  <c:v>14.3</c:v>
                </c:pt>
                <c:pt idx="43">
                  <c:v>-23.189999999999998</c:v>
                </c:pt>
                <c:pt idx="44">
                  <c:v>-52</c:v>
                </c:pt>
                <c:pt idx="45">
                  <c:v>-71.319999999999993</c:v>
                </c:pt>
                <c:pt idx="46">
                  <c:v>-83.39</c:v>
                </c:pt>
                <c:pt idx="47" formatCode="#,##0.0">
                  <c:v>11771.180000000002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7344"/>
        <c:axId val="154139264"/>
      </c:scatterChart>
      <c:scatterChart>
        <c:scatterStyle val="lineMarker"/>
        <c:varyColors val="0"/>
        <c:ser>
          <c:idx val="2"/>
          <c:order val="2"/>
          <c:tx>
            <c:strRef>
              <c:f>'Row 1 Diff'!$F$2</c:f>
              <c:strCache>
                <c:ptCount val="1"/>
                <c:pt idx="0">
                  <c:v>Difference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Diff'!$F$3:$F$53</c:f>
              <c:numCache>
                <c:formatCode>0.0</c:formatCode>
                <c:ptCount val="51"/>
                <c:pt idx="0">
                  <c:v>13.726635682712015</c:v>
                </c:pt>
                <c:pt idx="1">
                  <c:v>15.894842771845987</c:v>
                </c:pt>
                <c:pt idx="2">
                  <c:v>18.016817462120969</c:v>
                </c:pt>
                <c:pt idx="3">
                  <c:v>19.678144885692006</c:v>
                </c:pt>
                <c:pt idx="4">
                  <c:v>22.490082667138012</c:v>
                </c:pt>
                <c:pt idx="5">
                  <c:v>25.187772917531895</c:v>
                </c:pt>
                <c:pt idx="6">
                  <c:v>27.873889613070869</c:v>
                </c:pt>
                <c:pt idx="7">
                  <c:v>30.314581097909013</c:v>
                </c:pt>
                <c:pt idx="8">
                  <c:v>32.790139764663024</c:v>
                </c:pt>
                <c:pt idx="9">
                  <c:v>33.840609395541037</c:v>
                </c:pt>
                <c:pt idx="10">
                  <c:v>34.479981195523067</c:v>
                </c:pt>
                <c:pt idx="11">
                  <c:v>34.241212223445018</c:v>
                </c:pt>
                <c:pt idx="12">
                  <c:v>34.33277339682104</c:v>
                </c:pt>
                <c:pt idx="13">
                  <c:v>32.519304560694991</c:v>
                </c:pt>
                <c:pt idx="14">
                  <c:v>31.431987665640008</c:v>
                </c:pt>
                <c:pt idx="15">
                  <c:v>29.537701686234016</c:v>
                </c:pt>
                <c:pt idx="16">
                  <c:v>27.66944458787799</c:v>
                </c:pt>
                <c:pt idx="17">
                  <c:v>25.73442481099903</c:v>
                </c:pt>
                <c:pt idx="18">
                  <c:v>23.923075503577991</c:v>
                </c:pt>
                <c:pt idx="19">
                  <c:v>22.904902561652989</c:v>
                </c:pt>
                <c:pt idx="20">
                  <c:v>22.809775918522973</c:v>
                </c:pt>
                <c:pt idx="21">
                  <c:v>21.829772059063032</c:v>
                </c:pt>
                <c:pt idx="22">
                  <c:v>20.325198600412023</c:v>
                </c:pt>
                <c:pt idx="23">
                  <c:v>18.482516685548035</c:v>
                </c:pt>
                <c:pt idx="24">
                  <c:v>17.604424646680059</c:v>
                </c:pt>
                <c:pt idx="25">
                  <c:v>17.387996929793019</c:v>
                </c:pt>
                <c:pt idx="26">
                  <c:v>16.938238840079975</c:v>
                </c:pt>
                <c:pt idx="27">
                  <c:v>17.852219585641024</c:v>
                </c:pt>
                <c:pt idx="28">
                  <c:v>18.981077523451063</c:v>
                </c:pt>
                <c:pt idx="29">
                  <c:v>21.094462809145</c:v>
                </c:pt>
                <c:pt idx="30">
                  <c:v>24.39703344245703</c:v>
                </c:pt>
                <c:pt idx="31">
                  <c:v>29.063990593578978</c:v>
                </c:pt>
                <c:pt idx="32">
                  <c:v>34.046904691402005</c:v>
                </c:pt>
                <c:pt idx="33">
                  <c:v>40.371792475998006</c:v>
                </c:pt>
                <c:pt idx="34">
                  <c:v>47.314919636890011</c:v>
                </c:pt>
                <c:pt idx="35">
                  <c:v>54.183116815721007</c:v>
                </c:pt>
                <c:pt idx="36">
                  <c:v>60.236820874271018</c:v>
                </c:pt>
                <c:pt idx="37">
                  <c:v>64.532216217564979</c:v>
                </c:pt>
                <c:pt idx="38">
                  <c:v>65.85986563556699</c:v>
                </c:pt>
                <c:pt idx="39">
                  <c:v>64.74329663214499</c:v>
                </c:pt>
                <c:pt idx="40">
                  <c:v>60.92866112204419</c:v>
                </c:pt>
                <c:pt idx="41">
                  <c:v>54.868638360189209</c:v>
                </c:pt>
                <c:pt idx="42">
                  <c:v>47.258289435333097</c:v>
                </c:pt>
                <c:pt idx="43">
                  <c:v>40.239642782885099</c:v>
                </c:pt>
                <c:pt idx="44">
                  <c:v>32.577191682017201</c:v>
                </c:pt>
                <c:pt idx="45">
                  <c:v>26.550708668007303</c:v>
                </c:pt>
                <c:pt idx="46">
                  <c:v>21.174712973869006</c:v>
                </c:pt>
                <c:pt idx="47" formatCode="#,##0.0">
                  <c:v>1377.6995539821889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'Row 1 Diff'!$G$2</c:f>
              <c:strCache>
                <c:ptCount val="1"/>
                <c:pt idx="0">
                  <c:v>Error %</c:v>
                </c:pt>
              </c:strCache>
            </c:strRef>
          </c:tx>
          <c:marker>
            <c:symbol val="none"/>
          </c:marker>
          <c:xVal>
            <c:numRef>
              <c:f>'Row 6 Diff'!$A$3:$A$49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xVal>
          <c:yVal>
            <c:numRef>
              <c:f>'Row 6 Diff'!$G$3:$G$53</c:f>
              <c:numCache>
                <c:formatCode>0.0</c:formatCode>
                <c:ptCount val="51"/>
                <c:pt idx="0">
                  <c:v>-5.8309484230542523</c:v>
                </c:pt>
                <c:pt idx="1">
                  <c:v>-6.8165549240269252</c:v>
                </c:pt>
                <c:pt idx="2">
                  <c:v>-8.2843560153213947</c:v>
                </c:pt>
                <c:pt idx="3">
                  <c:v>-10.657574136531633</c:v>
                </c:pt>
                <c:pt idx="4">
                  <c:v>-17.085833523617726</c:v>
                </c:pt>
                <c:pt idx="5">
                  <c:v>-43.479670149373199</c:v>
                </c:pt>
                <c:pt idx="6">
                  <c:v>88.488538454193232</c:v>
                </c:pt>
                <c:pt idx="7">
                  <c:v>23.259864266023946</c:v>
                </c:pt>
                <c:pt idx="8">
                  <c:v>14.341383731920496</c:v>
                </c:pt>
                <c:pt idx="9">
                  <c:v>10.65074415243793</c:v>
                </c:pt>
                <c:pt idx="10">
                  <c:v>8.8621536472930487</c:v>
                </c:pt>
                <c:pt idx="11">
                  <c:v>7.7852785738358907</c:v>
                </c:pt>
                <c:pt idx="12">
                  <c:v>7.3023594939639782</c:v>
                </c:pt>
                <c:pt idx="13">
                  <c:v>6.741149369961648</c:v>
                </c:pt>
                <c:pt idx="14">
                  <c:v>6.5226478378136115</c:v>
                </c:pt>
                <c:pt idx="15">
                  <c:v>6.2548072349301238</c:v>
                </c:pt>
                <c:pt idx="16">
                  <c:v>6.0328016107877449</c:v>
                </c:pt>
                <c:pt idx="17">
                  <c:v>5.7989149603404906</c:v>
                </c:pt>
                <c:pt idx="18">
                  <c:v>5.5737460691917695</c:v>
                </c:pt>
                <c:pt idx="19">
                  <c:v>5.4992443306650474</c:v>
                </c:pt>
                <c:pt idx="20">
                  <c:v>5.6116751343329083</c:v>
                </c:pt>
                <c:pt idx="21">
                  <c:v>5.4841783843896579</c:v>
                </c:pt>
                <c:pt idx="22">
                  <c:v>5.1966656270229148</c:v>
                </c:pt>
                <c:pt idx="23">
                  <c:v>4.7818987052205717</c:v>
                </c:pt>
                <c:pt idx="24">
                  <c:v>4.5744789124519434</c:v>
                </c:pt>
                <c:pt idx="25">
                  <c:v>4.506764016845425</c:v>
                </c:pt>
                <c:pt idx="26">
                  <c:v>4.3502770803575039</c:v>
                </c:pt>
                <c:pt idx="27">
                  <c:v>4.5213807075374888</c:v>
                </c:pt>
                <c:pt idx="28">
                  <c:v>4.7243640698536629</c:v>
                </c:pt>
                <c:pt idx="29">
                  <c:v>5.1496381634999882</c:v>
                </c:pt>
                <c:pt idx="30">
                  <c:v>5.8517301742437464</c:v>
                </c:pt>
                <c:pt idx="31">
                  <c:v>6.8811683106231456</c:v>
                </c:pt>
                <c:pt idx="32">
                  <c:v>8.0405499460140764</c:v>
                </c:pt>
                <c:pt idx="33">
                  <c:v>9.6671118423442373</c:v>
                </c:pt>
                <c:pt idx="34">
                  <c:v>11.763442801673216</c:v>
                </c:pt>
                <c:pt idx="35">
                  <c:v>14.403891010904912</c:v>
                </c:pt>
                <c:pt idx="36">
                  <c:v>17.781562425986248</c:v>
                </c:pt>
                <c:pt idx="37">
                  <c:v>22.194323915794808</c:v>
                </c:pt>
                <c:pt idx="38">
                  <c:v>28.027860088333899</c:v>
                </c:pt>
                <c:pt idx="39">
                  <c:v>36.901280497090333</c:v>
                </c:pt>
                <c:pt idx="40">
                  <c:v>52.348707897623683</c:v>
                </c:pt>
                <c:pt idx="41">
                  <c:v>88.884883136544971</c:v>
                </c:pt>
                <c:pt idx="42">
                  <c:v>330.47754849883285</c:v>
                </c:pt>
                <c:pt idx="43">
                  <c:v>-173.52152989601166</c:v>
                </c:pt>
                <c:pt idx="44">
                  <c:v>-62.648445542340767</c:v>
                </c:pt>
                <c:pt idx="45">
                  <c:v>-37.227578053852085</c:v>
                </c:pt>
                <c:pt idx="46">
                  <c:v>-25.392388744296685</c:v>
                </c:pt>
                <c:pt idx="47">
                  <c:v>1377.6995539821892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41440"/>
        <c:axId val="154142976"/>
      </c:scatterChart>
      <c:valAx>
        <c:axId val="15413734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Probe Location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39264"/>
        <c:crosses val="autoZero"/>
        <c:crossBetween val="midCat"/>
      </c:valAx>
      <c:valAx>
        <c:axId val="154139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Field Gauss</a:t>
                </a:r>
              </a:p>
            </c:rich>
          </c:tx>
          <c:overlay val="0"/>
        </c:title>
        <c:numFmt formatCode="#,##0" sourceLinked="0"/>
        <c:majorTickMark val="cross"/>
        <c:minorTickMark val="in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37344"/>
        <c:crosses val="autoZero"/>
        <c:crossBetween val="midCat"/>
      </c:valAx>
      <c:valAx>
        <c:axId val="1541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4142976"/>
        <c:crosses val="autoZero"/>
        <c:crossBetween val="midCat"/>
      </c:valAx>
      <c:valAx>
        <c:axId val="154142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Gauss &amp; Error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54141440"/>
        <c:crosses val="max"/>
        <c:crossBetween val="midCat"/>
      </c:valAx>
    </c:plotArea>
    <c:legend>
      <c:legendPos val="r"/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>
      <c:oddFooter>&amp;L&amp;Z&amp;F&amp;R&amp;D</c:oddFooter>
    </c:headerFooter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2</xdr:row>
      <xdr:rowOff>28575</xdr:rowOff>
    </xdr:from>
    <xdr:to>
      <xdr:col>3</xdr:col>
      <xdr:colOff>428625</xdr:colOff>
      <xdr:row>4</xdr:row>
      <xdr:rowOff>19050</xdr:rowOff>
    </xdr:to>
    <xdr:pic macro="[0]!SaveData">
      <xdr:nvPicPr>
        <xdr:cNvPr id="1238" name="CommandButton1"/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704850"/>
          <a:ext cx="8953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0</xdr:colOff>
      <xdr:row>1</xdr:row>
      <xdr:rowOff>0</xdr:rowOff>
    </xdr:from>
    <xdr:to>
      <xdr:col>32</xdr:col>
      <xdr:colOff>23283</xdr:colOff>
      <xdr:row>50</xdr:row>
      <xdr:rowOff>19050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4</xdr:row>
      <xdr:rowOff>0</xdr:rowOff>
    </xdr:from>
    <xdr:to>
      <xdr:col>24</xdr:col>
      <xdr:colOff>228600</xdr:colOff>
      <xdr:row>45</xdr:row>
      <xdr:rowOff>95250</xdr:rowOff>
    </xdr:to>
    <xdr:graphicFrame macro="">
      <xdr:nvGraphicFramePr>
        <xdr:cNvPr id="216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573616</xdr:colOff>
      <xdr:row>44</xdr:row>
      <xdr:rowOff>127000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366447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</xdr:row>
      <xdr:rowOff>0</xdr:rowOff>
    </xdr:from>
    <xdr:to>
      <xdr:col>23</xdr:col>
      <xdr:colOff>599281</xdr:colOff>
      <xdr:row>43</xdr:row>
      <xdr:rowOff>103187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550333</xdr:colOff>
      <xdr:row>3</xdr:row>
      <xdr:rowOff>127000</xdr:rowOff>
    </xdr:from>
    <xdr:to>
      <xdr:col>23</xdr:col>
      <xdr:colOff>535781</xdr:colOff>
      <xdr:row>43</xdr:row>
      <xdr:rowOff>71437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4</xdr:row>
      <xdr:rowOff>9525</xdr:rowOff>
    </xdr:from>
    <xdr:to>
      <xdr:col>21</xdr:col>
      <xdr:colOff>342900</xdr:colOff>
      <xdr:row>40</xdr:row>
      <xdr:rowOff>133350</xdr:rowOff>
    </xdr:to>
    <xdr:pic>
      <xdr:nvPicPr>
        <xdr:cNvPr id="125099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1950" y="657225"/>
          <a:ext cx="12782550" cy="595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342900</xdr:colOff>
      <xdr:row>43</xdr:row>
      <xdr:rowOff>85725</xdr:rowOff>
    </xdr:from>
    <xdr:to>
      <xdr:col>23</xdr:col>
      <xdr:colOff>571500</xdr:colOff>
      <xdr:row>84</xdr:row>
      <xdr:rowOff>76200</xdr:rowOff>
    </xdr:to>
    <xdr:pic>
      <xdr:nvPicPr>
        <xdr:cNvPr id="125100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0" y="7048500"/>
          <a:ext cx="14249400" cy="6629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B-3500A-Pos-Strayfield-asci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 data"/>
      <sheetName val="Tosca data"/>
      <sheetName val="Row 1 Diff"/>
      <sheetName val="Row 2 Diff"/>
      <sheetName val="Row 3 Diff"/>
      <sheetName val="Row 4 Diff"/>
      <sheetName val="Row 5 Diff"/>
      <sheetName val="Row 6 Diff"/>
      <sheetName val="Tosca Map"/>
    </sheetNames>
    <sheetDataSet>
      <sheetData sheetId="0">
        <row r="8">
          <cell r="D8">
            <v>1</v>
          </cell>
          <cell r="E8">
            <v>-0.2462</v>
          </cell>
          <cell r="G8">
            <v>-0.33073000000000002</v>
          </cell>
          <cell r="I8">
            <v>-0.44319999999999998</v>
          </cell>
          <cell r="K8">
            <v>-0.58921000000000001</v>
          </cell>
          <cell r="M8">
            <v>-0.77344999999999997</v>
          </cell>
          <cell r="O8">
            <v>-0.99129999999999996</v>
          </cell>
        </row>
        <row r="9">
          <cell r="D9">
            <v>2</v>
          </cell>
          <cell r="E9">
            <v>-0.23966000000000001</v>
          </cell>
          <cell r="G9">
            <v>-0.33310000000000001</v>
          </cell>
          <cell r="I9">
            <v>-0.46385999999999999</v>
          </cell>
          <cell r="K9">
            <v>-0.64310999999999996</v>
          </cell>
          <cell r="M9">
            <v>-0.88321000000000005</v>
          </cell>
          <cell r="O9">
            <v>-1.1743699999999999</v>
          </cell>
        </row>
        <row r="10">
          <cell r="D10">
            <v>3</v>
          </cell>
          <cell r="E10">
            <v>-0.21676999999999999</v>
          </cell>
          <cell r="G10">
            <v>-0.31414999999999998</v>
          </cell>
          <cell r="I10">
            <v>-0.45768999999999999</v>
          </cell>
          <cell r="K10">
            <v>-0.66729000000000005</v>
          </cell>
          <cell r="M10">
            <v>-0.96367000000000003</v>
          </cell>
          <cell r="O10">
            <v>-1.3460799999999999</v>
          </cell>
        </row>
        <row r="11">
          <cell r="D11">
            <v>4</v>
          </cell>
          <cell r="E11">
            <v>-0.17291999999999999</v>
          </cell>
          <cell r="G11">
            <v>-0.26578000000000002</v>
          </cell>
          <cell r="I11">
            <v>-0.41109000000000001</v>
          </cell>
          <cell r="K11">
            <v>-0.63909000000000005</v>
          </cell>
          <cell r="M11">
            <v>-0.98555000000000004</v>
          </cell>
          <cell r="O11">
            <v>-1.48149</v>
          </cell>
        </row>
        <row r="12">
          <cell r="D12">
            <v>5</v>
          </cell>
          <cell r="E12">
            <v>-0.1051</v>
          </cell>
          <cell r="G12">
            <v>-0.18090999999999999</v>
          </cell>
          <cell r="I12">
            <v>-0.31101000000000001</v>
          </cell>
          <cell r="K12">
            <v>-0.53517000000000003</v>
          </cell>
          <cell r="M12">
            <v>-0.91698999999999997</v>
          </cell>
          <cell r="O12">
            <v>-1.53895</v>
          </cell>
        </row>
        <row r="13">
          <cell r="D13">
            <v>6</v>
          </cell>
          <cell r="E13">
            <v>-1.311E-2</v>
          </cell>
          <cell r="G13">
            <v>-5.7259999999999998E-2</v>
          </cell>
          <cell r="I13">
            <v>-0.14801</v>
          </cell>
          <cell r="K13">
            <v>-0.33194000000000001</v>
          </cell>
          <cell r="M13">
            <v>-0.70060999999999996</v>
          </cell>
          <cell r="O13">
            <v>-1.4219200000000001</v>
          </cell>
        </row>
        <row r="14">
          <cell r="D14">
            <v>7</v>
          </cell>
          <cell r="E14">
            <v>9.8089999999999997E-2</v>
          </cell>
          <cell r="G14">
            <v>9.9320000000000006E-2</v>
          </cell>
          <cell r="I14">
            <v>7.4429999999999996E-2</v>
          </cell>
          <cell r="K14">
            <v>-2.282E-2</v>
          </cell>
          <cell r="M14">
            <v>-0.2989</v>
          </cell>
          <cell r="O14">
            <v>-1.02159</v>
          </cell>
        </row>
        <row r="15">
          <cell r="D15">
            <v>8</v>
          </cell>
          <cell r="E15">
            <v>0.22006999999999999</v>
          </cell>
          <cell r="G15">
            <v>0.27681</v>
          </cell>
          <cell r="I15">
            <v>0.33500999999999997</v>
          </cell>
          <cell r="K15">
            <v>0.36481999999999998</v>
          </cell>
          <cell r="M15">
            <v>0.26934000000000002</v>
          </cell>
          <cell r="O15">
            <v>-0.27618999999999999</v>
          </cell>
        </row>
        <row r="16">
          <cell r="D16">
            <v>9</v>
          </cell>
          <cell r="E16">
            <v>0.34156999999999998</v>
          </cell>
          <cell r="G16">
            <v>0.45495999999999998</v>
          </cell>
          <cell r="I16">
            <v>0.60177000000000003</v>
          </cell>
          <cell r="K16">
            <v>0.77390999999999999</v>
          </cell>
          <cell r="M16">
            <v>0.90754999999999997</v>
          </cell>
          <cell r="O16">
            <v>0.72067999999999999</v>
          </cell>
        </row>
        <row r="17">
          <cell r="D17">
            <v>10</v>
          </cell>
          <cell r="E17">
            <v>0.45150000000000001</v>
          </cell>
          <cell r="G17">
            <v>0.61428000000000005</v>
          </cell>
          <cell r="I17">
            <v>0.83879000000000004</v>
          </cell>
          <cell r="K17">
            <v>1.15831</v>
          </cell>
          <cell r="M17">
            <v>1.48512</v>
          </cell>
          <cell r="O17">
            <v>1.6873</v>
          </cell>
        </row>
        <row r="18">
          <cell r="D18">
            <v>11</v>
          </cell>
          <cell r="E18">
            <v>0.54083999999999999</v>
          </cell>
          <cell r="G18">
            <v>0.74160999999999999</v>
          </cell>
          <cell r="I18">
            <v>1.0218799999999999</v>
          </cell>
          <cell r="K18">
            <v>1.4064399999999999</v>
          </cell>
          <cell r="M18">
            <v>1.8967400000000001</v>
          </cell>
          <cell r="O18">
            <v>2.3651599999999999</v>
          </cell>
        </row>
        <row r="19">
          <cell r="D19">
            <v>12</v>
          </cell>
          <cell r="E19">
            <v>0.60477000000000003</v>
          </cell>
          <cell r="G19">
            <v>0.82625000000000004</v>
          </cell>
          <cell r="I19">
            <v>1.1354299999999999</v>
          </cell>
          <cell r="K19">
            <v>1.42845</v>
          </cell>
          <cell r="M19">
            <v>2.10588</v>
          </cell>
          <cell r="O19">
            <v>2.6697799999999998</v>
          </cell>
        </row>
        <row r="20">
          <cell r="D20">
            <v>13</v>
          </cell>
          <cell r="E20">
            <v>0.64390999999999998</v>
          </cell>
          <cell r="G20">
            <v>0.87195</v>
          </cell>
          <cell r="I20">
            <v>1.18581</v>
          </cell>
          <cell r="K20">
            <v>1.61148</v>
          </cell>
          <cell r="M20">
            <v>2.15089</v>
          </cell>
          <cell r="O20">
            <v>2.6896499999999999</v>
          </cell>
        </row>
        <row r="21">
          <cell r="D21">
            <v>14</v>
          </cell>
          <cell r="E21">
            <v>0.66076000000000001</v>
          </cell>
          <cell r="G21">
            <v>0.88456999999999997</v>
          </cell>
          <cell r="I21">
            <v>1.1890099999999999</v>
          </cell>
          <cell r="K21">
            <v>1.5900799999999999</v>
          </cell>
          <cell r="M21">
            <v>2.0864400000000001</v>
          </cell>
          <cell r="O21">
            <v>2.5556800000000002</v>
          </cell>
        </row>
        <row r="22">
          <cell r="D22">
            <v>15</v>
          </cell>
          <cell r="E22">
            <v>0.66081000000000001</v>
          </cell>
          <cell r="G22">
            <v>0.87416000000000005</v>
          </cell>
          <cell r="I22">
            <v>1.15846</v>
          </cell>
          <cell r="K22">
            <v>1.52763</v>
          </cell>
          <cell r="M22">
            <v>1.97238</v>
          </cell>
          <cell r="O22">
            <v>2.3632900000000001</v>
          </cell>
        </row>
        <row r="23">
          <cell r="D23">
            <v>16</v>
          </cell>
          <cell r="E23">
            <v>0.65012000000000003</v>
          </cell>
          <cell r="G23">
            <v>0.84987999999999997</v>
          </cell>
          <cell r="I23">
            <v>1.1125400000000001</v>
          </cell>
          <cell r="K23">
            <v>1.44889</v>
          </cell>
          <cell r="M23">
            <v>1.8437600000000001</v>
          </cell>
          <cell r="O23">
            <v>2.1765300000000001</v>
          </cell>
        </row>
        <row r="24">
          <cell r="D24">
            <v>17</v>
          </cell>
          <cell r="E24">
            <v>0.63571999999999995</v>
          </cell>
          <cell r="G24">
            <v>0.81869999999999998</v>
          </cell>
          <cell r="I24">
            <v>1.0616099999999999</v>
          </cell>
          <cell r="K24">
            <v>1.3694299999999999</v>
          </cell>
          <cell r="M24">
            <v>1.7257</v>
          </cell>
          <cell r="O24">
            <v>2.02095</v>
          </cell>
        </row>
        <row r="25">
          <cell r="D25">
            <v>18</v>
          </cell>
          <cell r="E25">
            <v>0.61341999999999997</v>
          </cell>
          <cell r="G25">
            <v>0.78686</v>
          </cell>
          <cell r="I25">
            <v>1.0115099999999999</v>
          </cell>
          <cell r="K25">
            <v>1.2973600000000001</v>
          </cell>
          <cell r="M25">
            <v>1.62903</v>
          </cell>
          <cell r="O25">
            <v>1.89917</v>
          </cell>
        </row>
        <row r="26">
          <cell r="D26">
            <v>19</v>
          </cell>
          <cell r="E26">
            <v>0.59448000000000001</v>
          </cell>
          <cell r="G26">
            <v>0.75807000000000002</v>
          </cell>
          <cell r="I26">
            <v>0.96891000000000005</v>
          </cell>
          <cell r="K26">
            <v>1.2368300000000001</v>
          </cell>
          <cell r="M26">
            <v>1.54745</v>
          </cell>
          <cell r="O26">
            <v>1.8093900000000001</v>
          </cell>
        </row>
        <row r="27">
          <cell r="D27">
            <v>20</v>
          </cell>
          <cell r="E27">
            <v>0.57677999999999996</v>
          </cell>
          <cell r="G27">
            <v>0.73438000000000003</v>
          </cell>
          <cell r="I27">
            <v>0.93644000000000005</v>
          </cell>
          <cell r="K27">
            <v>1.1915</v>
          </cell>
        </row>
        <row r="28">
          <cell r="D28">
            <v>21</v>
          </cell>
          <cell r="E28">
            <v>0.56367999999999996</v>
          </cell>
          <cell r="G28">
            <v>0.71704000000000001</v>
          </cell>
          <cell r="I28">
            <v>0.91576999999999997</v>
          </cell>
          <cell r="K28">
            <v>1.16151</v>
          </cell>
        </row>
        <row r="29">
          <cell r="D29">
            <v>22</v>
          </cell>
          <cell r="E29">
            <v>0.55301</v>
          </cell>
          <cell r="G29">
            <v>0.70321999999999996</v>
          </cell>
          <cell r="I29">
            <v>0.89776999999999996</v>
          </cell>
          <cell r="K29">
            <v>1.1372800000000001</v>
          </cell>
        </row>
        <row r="30">
          <cell r="D30">
            <v>23</v>
          </cell>
          <cell r="E30">
            <v>0.54415000000000002</v>
          </cell>
          <cell r="G30">
            <v>0.68845000000000001</v>
          </cell>
          <cell r="I30">
            <v>0.87511000000000005</v>
          </cell>
          <cell r="K30">
            <v>1.1112500000000001</v>
          </cell>
        </row>
        <row r="31">
          <cell r="D31">
            <v>24</v>
          </cell>
          <cell r="E31">
            <v>0.53881999999999997</v>
          </cell>
          <cell r="G31">
            <v>0.67925000000000002</v>
          </cell>
          <cell r="I31">
            <v>0.86978999999999995</v>
          </cell>
          <cell r="K31">
            <v>1.0948100000000001</v>
          </cell>
          <cell r="M31">
            <v>1.37592</v>
          </cell>
          <cell r="O31">
            <v>1.6427499999999999</v>
          </cell>
        </row>
        <row r="32">
          <cell r="D32">
            <v>25</v>
          </cell>
          <cell r="E32">
            <v>0.53739999999999999</v>
          </cell>
          <cell r="G32">
            <v>0.67696000000000001</v>
          </cell>
          <cell r="I32">
            <v>0.85826000000000002</v>
          </cell>
          <cell r="K32">
            <v>1.0909599999999999</v>
          </cell>
          <cell r="M32">
            <v>1.3731</v>
          </cell>
          <cell r="O32">
            <v>1.64669</v>
          </cell>
        </row>
        <row r="33">
          <cell r="D33">
            <v>26</v>
          </cell>
          <cell r="E33">
            <v>0.53988999999999998</v>
          </cell>
          <cell r="G33">
            <v>0.68049999999999999</v>
          </cell>
          <cell r="I33">
            <v>0.86280999999999997</v>
          </cell>
          <cell r="K33">
            <v>1.09693</v>
          </cell>
          <cell r="M33">
            <v>1.38191</v>
          </cell>
          <cell r="O33">
            <v>1.6624099999999999</v>
          </cell>
        </row>
        <row r="34">
          <cell r="D34">
            <v>27</v>
          </cell>
          <cell r="E34">
            <v>0.54513</v>
          </cell>
          <cell r="G34">
            <v>0.68784999999999996</v>
          </cell>
          <cell r="I34">
            <v>0.87334999999999996</v>
          </cell>
          <cell r="K34">
            <v>1.1118399999999999</v>
          </cell>
          <cell r="M34">
            <v>1.4036599999999999</v>
          </cell>
          <cell r="O34">
            <v>1.6931</v>
          </cell>
        </row>
        <row r="35">
          <cell r="D35">
            <v>28</v>
          </cell>
          <cell r="E35">
            <v>0.55322000000000005</v>
          </cell>
          <cell r="G35">
            <v>0.69950000000000001</v>
          </cell>
          <cell r="I35">
            <v>0.88951999999999998</v>
          </cell>
          <cell r="K35">
            <v>1.1334</v>
          </cell>
          <cell r="M35">
            <v>1.4394400000000001</v>
          </cell>
          <cell r="O35">
            <v>1.74366</v>
          </cell>
        </row>
        <row r="36">
          <cell r="D36">
            <v>29</v>
          </cell>
          <cell r="E36">
            <v>0.56286000000000003</v>
          </cell>
          <cell r="G36">
            <v>0.71433999999999997</v>
          </cell>
          <cell r="I36">
            <v>0.91076000000000001</v>
          </cell>
          <cell r="K36">
            <v>1.16401</v>
          </cell>
          <cell r="M36">
            <v>1.4775</v>
          </cell>
          <cell r="O36">
            <v>1.81111</v>
          </cell>
        </row>
        <row r="37">
          <cell r="D37">
            <v>30</v>
          </cell>
          <cell r="E37">
            <v>0.57318999999999998</v>
          </cell>
          <cell r="G37">
            <v>0.72982999999999998</v>
          </cell>
          <cell r="I37">
            <v>0.93535999999999997</v>
          </cell>
          <cell r="K37">
            <v>1.1999</v>
          </cell>
          <cell r="M37">
            <v>1.5281800000000001</v>
          </cell>
          <cell r="O37">
            <v>1.8872899999999999</v>
          </cell>
        </row>
        <row r="38">
          <cell r="D38">
            <v>31</v>
          </cell>
          <cell r="E38">
            <v>0.58223000000000003</v>
          </cell>
          <cell r="G38">
            <v>0.74621999999999999</v>
          </cell>
          <cell r="I38">
            <v>0.96145000000000003</v>
          </cell>
          <cell r="K38">
            <v>1.2414400000000001</v>
          </cell>
          <cell r="M38">
            <v>1.5889500000000001</v>
          </cell>
          <cell r="O38">
            <v>1.97854</v>
          </cell>
        </row>
        <row r="39">
          <cell r="D39">
            <v>32</v>
          </cell>
          <cell r="E39">
            <v>0.58760999999999997</v>
          </cell>
          <cell r="G39">
            <v>0.75805999999999996</v>
          </cell>
          <cell r="I39">
            <v>0.98368999999999995</v>
          </cell>
          <cell r="K39">
            <v>1.2843100000000001</v>
          </cell>
          <cell r="M39">
            <v>1.6584700000000001</v>
          </cell>
          <cell r="O39">
            <v>2.07525</v>
          </cell>
        </row>
        <row r="40">
          <cell r="D40">
            <v>33</v>
          </cell>
          <cell r="E40">
            <v>0.58694999999999997</v>
          </cell>
          <cell r="G40">
            <v>0.76334000000000002</v>
          </cell>
          <cell r="I40">
            <v>0.99982000000000004</v>
          </cell>
          <cell r="K40">
            <v>1.31416</v>
          </cell>
          <cell r="M40">
            <v>1.7185999999999999</v>
          </cell>
          <cell r="O40">
            <v>2.1838199999999999</v>
          </cell>
        </row>
        <row r="41">
          <cell r="D41">
            <v>34</v>
          </cell>
          <cell r="E41">
            <v>0.57725000000000004</v>
          </cell>
          <cell r="G41">
            <v>0.75614000000000003</v>
          </cell>
          <cell r="I41">
            <v>0.999</v>
          </cell>
          <cell r="K41">
            <v>1.3253900000000001</v>
          </cell>
          <cell r="M41">
            <v>1.7561500000000001</v>
          </cell>
          <cell r="O41">
            <v>2.2603200000000001</v>
          </cell>
        </row>
        <row r="42">
          <cell r="D42">
            <v>35</v>
          </cell>
          <cell r="E42">
            <v>0.55598999999999998</v>
          </cell>
          <cell r="G42">
            <v>0.73258000000000001</v>
          </cell>
          <cell r="I42">
            <v>0.97406000000000004</v>
          </cell>
          <cell r="K42">
            <v>1.30284</v>
          </cell>
          <cell r="M42">
            <v>1.7472099999999999</v>
          </cell>
          <cell r="O42">
            <v>2.2259199999999999</v>
          </cell>
        </row>
        <row r="43">
          <cell r="D43">
            <v>36</v>
          </cell>
          <cell r="E43">
            <v>0.52032999999999996</v>
          </cell>
          <cell r="G43">
            <v>0.68777999999999995</v>
          </cell>
          <cell r="I43">
            <v>0.91656000000000004</v>
          </cell>
          <cell r="K43">
            <v>1.23194</v>
          </cell>
          <cell r="M43">
            <v>1.6609700000000001</v>
          </cell>
          <cell r="O43">
            <v>2.2256200000000002</v>
          </cell>
        </row>
        <row r="44">
          <cell r="D44">
            <v>37</v>
          </cell>
          <cell r="E44">
            <v>0.47149999999999997</v>
          </cell>
          <cell r="G44">
            <v>0.62116000000000005</v>
          </cell>
          <cell r="I44">
            <v>0.82599</v>
          </cell>
          <cell r="K44">
            <v>1.1080099999999999</v>
          </cell>
          <cell r="M44">
            <v>1.4882</v>
          </cell>
          <cell r="O44">
            <v>1.98539</v>
          </cell>
        </row>
        <row r="45">
          <cell r="D45">
            <v>38</v>
          </cell>
          <cell r="E45">
            <v>0.40992000000000001</v>
          </cell>
          <cell r="G45">
            <v>0.53474999999999995</v>
          </cell>
          <cell r="I45">
            <v>0.70487999999999995</v>
          </cell>
          <cell r="K45">
            <v>0.93283000000000005</v>
          </cell>
          <cell r="M45">
            <v>1.2338199999999999</v>
          </cell>
          <cell r="O45">
            <v>1.6033299999999999</v>
          </cell>
        </row>
        <row r="46">
          <cell r="D46">
            <v>39</v>
          </cell>
          <cell r="E46">
            <v>0.3372</v>
          </cell>
          <cell r="G46">
            <v>0.43496000000000001</v>
          </cell>
          <cell r="I46">
            <v>0.56064000000000003</v>
          </cell>
          <cell r="K46">
            <v>0.72446999999999995</v>
          </cell>
          <cell r="M46">
            <v>0.91618999999999995</v>
          </cell>
          <cell r="O46">
            <v>1.1195999999999999</v>
          </cell>
        </row>
        <row r="47">
          <cell r="D47">
            <v>40</v>
          </cell>
          <cell r="E47">
            <v>0.26278000000000001</v>
          </cell>
          <cell r="G47">
            <v>0.3276</v>
          </cell>
          <cell r="I47">
            <v>0.40723999999999999</v>
          </cell>
          <cell r="K47">
            <v>0.49801000000000001</v>
          </cell>
          <cell r="M47">
            <v>0.58664000000000005</v>
          </cell>
          <cell r="O47">
            <v>0.62534000000000001</v>
          </cell>
        </row>
        <row r="48">
          <cell r="D48">
            <v>41</v>
          </cell>
          <cell r="E48">
            <v>0.18792</v>
          </cell>
          <cell r="G48">
            <v>0.22291</v>
          </cell>
          <cell r="I48">
            <v>0.25931999999999999</v>
          </cell>
          <cell r="K48">
            <v>0.28760000000000002</v>
          </cell>
          <cell r="M48">
            <v>0.28386</v>
          </cell>
          <cell r="O48">
            <v>0.19439000000000001</v>
          </cell>
        </row>
        <row r="49">
          <cell r="D49">
            <v>42</v>
          </cell>
          <cell r="E49">
            <v>0.11848</v>
          </cell>
          <cell r="G49">
            <v>0.12795000000000001</v>
          </cell>
          <cell r="I49">
            <v>0.12877</v>
          </cell>
          <cell r="K49">
            <v>0.10747</v>
          </cell>
          <cell r="M49">
            <v>3.9379999999999998E-2</v>
          </cell>
          <cell r="O49">
            <v>-0.12640000000000001</v>
          </cell>
        </row>
        <row r="50">
          <cell r="D50">
            <v>43</v>
          </cell>
          <cell r="E50">
            <v>5.7860000000000002E-2</v>
          </cell>
          <cell r="G50">
            <v>4.793E-2</v>
          </cell>
          <cell r="I50">
            <v>2.3310000000000001E-2</v>
          </cell>
          <cell r="K50">
            <v>-3.0190000000000002E-2</v>
          </cell>
          <cell r="M50">
            <v>-0.13391</v>
          </cell>
          <cell r="O50">
            <v>-0.16414999999999999</v>
          </cell>
        </row>
        <row r="51">
          <cell r="D51">
            <v>44</v>
          </cell>
          <cell r="E51">
            <v>8.9800000000000001E-3</v>
          </cell>
          <cell r="G51">
            <v>-1.4489999999999999E-2</v>
          </cell>
          <cell r="I51">
            <v>-5.509E-2</v>
          </cell>
          <cell r="K51">
            <v>-0.12526000000000001</v>
          </cell>
          <cell r="M51">
            <v>-0.24237</v>
          </cell>
          <cell r="O51">
            <v>-0.42913000000000001</v>
          </cell>
        </row>
        <row r="52">
          <cell r="D52">
            <v>45</v>
          </cell>
          <cell r="E52">
            <v>-2.8649999999999998E-2</v>
          </cell>
          <cell r="G52">
            <v>-5.9619999999999999E-2</v>
          </cell>
          <cell r="I52">
            <v>-0.10766000000000001</v>
          </cell>
          <cell r="K52">
            <v>-0.18259</v>
          </cell>
          <cell r="M52">
            <v>-0.29582000000000003</v>
          </cell>
          <cell r="O52">
            <v>-0.46160000000000001</v>
          </cell>
        </row>
        <row r="53">
          <cell r="D53">
            <v>46</v>
          </cell>
          <cell r="E53">
            <v>-5.4829999999999997E-2</v>
          </cell>
          <cell r="G53">
            <v>-8.8870000000000005E-2</v>
          </cell>
          <cell r="I53">
            <v>-0.13880999999999999</v>
          </cell>
          <cell r="K53">
            <v>-0.21088999999999999</v>
          </cell>
          <cell r="M53">
            <v>-0.31322</v>
          </cell>
          <cell r="O53">
            <v>-0.45251999999999998</v>
          </cell>
        </row>
        <row r="54">
          <cell r="D54">
            <v>47</v>
          </cell>
          <cell r="E54">
            <v>-7.2260000000000005E-2</v>
          </cell>
          <cell r="G54">
            <v>-0.10668999999999999</v>
          </cell>
          <cell r="I54">
            <v>-0.15403</v>
          </cell>
          <cell r="K54">
            <v>-0.21918000000000001</v>
          </cell>
          <cell r="M54">
            <v>-0.30636999999999998</v>
          </cell>
          <cell r="O54">
            <v>-0.41946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name="Post_201510191040215481 - Copy.l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75"/>
  <sheetViews>
    <sheetView tabSelected="1" topLeftCell="P1" zoomScale="90" zoomScaleNormal="90" workbookViewId="0">
      <selection activeCell="R2" sqref="R2"/>
    </sheetView>
  </sheetViews>
  <sheetFormatPr defaultRowHeight="12.75" x14ac:dyDescent="0.2"/>
  <cols>
    <col min="1" max="1" width="12.85546875" style="5" customWidth="1"/>
    <col min="2" max="2" width="10.85546875" style="5" customWidth="1"/>
    <col min="3" max="3" width="9.140625" style="6"/>
    <col min="4" max="4" width="9.28515625" style="6" bestFit="1" customWidth="1"/>
    <col min="5" max="5" width="9.28515625" style="5" bestFit="1" customWidth="1"/>
    <col min="6" max="6" width="16.42578125" style="5" customWidth="1"/>
    <col min="7" max="7" width="9.28515625" style="5" bestFit="1" customWidth="1"/>
    <col min="8" max="8" width="13.28515625" style="5" customWidth="1"/>
    <col min="9" max="9" width="9.28515625" style="5" bestFit="1" customWidth="1"/>
    <col min="10" max="10" width="13.28515625" style="5" customWidth="1"/>
    <col min="11" max="11" width="9.28515625" style="5" bestFit="1" customWidth="1"/>
    <col min="12" max="12" width="13.7109375" style="5" customWidth="1"/>
    <col min="13" max="13" width="9.28515625" style="5" bestFit="1" customWidth="1"/>
    <col min="14" max="14" width="13.28515625" style="5" customWidth="1"/>
    <col min="15" max="15" width="12.85546875" style="5" customWidth="1"/>
    <col min="16" max="16" width="10.85546875" style="5" customWidth="1"/>
    <col min="17" max="16384" width="9.140625" style="7"/>
  </cols>
  <sheetData>
    <row r="1" spans="1:18" ht="40.5" customHeight="1" x14ac:dyDescent="0.4">
      <c r="C1" s="11" t="s">
        <v>40</v>
      </c>
    </row>
    <row r="4" spans="1:18" s="2" customFormat="1" x14ac:dyDescent="0.2">
      <c r="A4" s="3" t="s">
        <v>2</v>
      </c>
      <c r="B4" s="4"/>
      <c r="C4" s="12"/>
      <c r="D4" s="12"/>
      <c r="E4" s="4" t="s">
        <v>2</v>
      </c>
      <c r="F4" s="4"/>
      <c r="G4" s="4" t="s">
        <v>2</v>
      </c>
      <c r="H4" s="4"/>
      <c r="I4" s="4" t="s">
        <v>2</v>
      </c>
      <c r="J4" s="4"/>
      <c r="K4" s="4" t="s">
        <v>2</v>
      </c>
      <c r="L4" s="4"/>
      <c r="M4" s="4" t="s">
        <v>2</v>
      </c>
      <c r="N4" s="4"/>
      <c r="O4" s="3" t="s">
        <v>2</v>
      </c>
      <c r="P4" s="4"/>
    </row>
    <row r="5" spans="1:18" s="6" customFormat="1" x14ac:dyDescent="0.2">
      <c r="A5" s="6">
        <v>6</v>
      </c>
      <c r="E5" s="5">
        <v>6</v>
      </c>
      <c r="F5" s="5"/>
      <c r="G5" s="5">
        <v>5</v>
      </c>
      <c r="H5" s="5"/>
      <c r="I5" s="5">
        <v>4</v>
      </c>
      <c r="J5" s="5"/>
      <c r="K5" s="5">
        <v>3</v>
      </c>
      <c r="L5" s="5"/>
      <c r="M5" s="5">
        <v>2</v>
      </c>
      <c r="N5" s="5"/>
      <c r="O5" s="6">
        <v>1</v>
      </c>
    </row>
    <row r="6" spans="1:18" s="2" customFormat="1" x14ac:dyDescent="0.2">
      <c r="A6" s="3" t="s">
        <v>1</v>
      </c>
      <c r="B6" s="3" t="s">
        <v>0</v>
      </c>
      <c r="C6" s="12"/>
      <c r="D6" s="12" t="s">
        <v>3</v>
      </c>
      <c r="E6" s="4" t="s">
        <v>1</v>
      </c>
      <c r="F6" s="4" t="s">
        <v>0</v>
      </c>
      <c r="G6" s="4" t="s">
        <v>1</v>
      </c>
      <c r="H6" s="4" t="s">
        <v>0</v>
      </c>
      <c r="I6" s="4" t="s">
        <v>1</v>
      </c>
      <c r="J6" s="4" t="s">
        <v>0</v>
      </c>
      <c r="K6" s="4" t="s">
        <v>1</v>
      </c>
      <c r="L6" s="4" t="s">
        <v>0</v>
      </c>
      <c r="M6" s="4" t="s">
        <v>1</v>
      </c>
      <c r="N6" s="4" t="s">
        <v>0</v>
      </c>
      <c r="O6" s="3" t="s">
        <v>1</v>
      </c>
      <c r="P6" s="3" t="s">
        <v>0</v>
      </c>
    </row>
    <row r="7" spans="1:18" s="1" customFormat="1" x14ac:dyDescent="0.2">
      <c r="A7" s="4" t="s">
        <v>5</v>
      </c>
      <c r="B7" s="4" t="s">
        <v>6</v>
      </c>
      <c r="C7" s="13"/>
      <c r="D7" s="12" t="s">
        <v>4</v>
      </c>
      <c r="E7" s="4" t="s">
        <v>5</v>
      </c>
      <c r="F7" s="4" t="s">
        <v>6</v>
      </c>
      <c r="G7" s="4" t="s">
        <v>5</v>
      </c>
      <c r="H7" s="4" t="s">
        <v>6</v>
      </c>
      <c r="I7" s="4" t="s">
        <v>5</v>
      </c>
      <c r="J7" s="4" t="s">
        <v>6</v>
      </c>
      <c r="K7" s="4" t="s">
        <v>5</v>
      </c>
      <c r="L7" s="4" t="s">
        <v>6</v>
      </c>
      <c r="M7" s="4" t="s">
        <v>5</v>
      </c>
      <c r="N7" s="4" t="s">
        <v>6</v>
      </c>
      <c r="O7" s="4" t="s">
        <v>5</v>
      </c>
      <c r="P7" s="4" t="s">
        <v>6</v>
      </c>
      <c r="Q7" s="2"/>
      <c r="R7" s="2"/>
    </row>
    <row r="8" spans="1:18" s="5" customFormat="1" x14ac:dyDescent="0.2">
      <c r="A8" s="5">
        <v>-0.11179</v>
      </c>
      <c r="B8" s="5">
        <v>1200.1510000000001</v>
      </c>
      <c r="C8" s="6"/>
      <c r="D8" s="6">
        <v>1</v>
      </c>
      <c r="E8" s="5">
        <v>-0.23541000000000001</v>
      </c>
      <c r="F8" s="5">
        <v>2999.8530000000001</v>
      </c>
      <c r="G8" s="5">
        <v>-0.31086000000000003</v>
      </c>
      <c r="H8" s="5">
        <v>2999.8029999999999</v>
      </c>
      <c r="I8" s="5">
        <v>-0.41028999999999999</v>
      </c>
      <c r="J8" s="5">
        <v>2999.8029999999999</v>
      </c>
      <c r="K8" s="5">
        <v>-0.53854000000000002</v>
      </c>
      <c r="L8" s="5">
        <v>2999.8029999999999</v>
      </c>
      <c r="M8" s="5">
        <v>-0.69821</v>
      </c>
      <c r="N8" s="5">
        <v>2999.9029999999998</v>
      </c>
      <c r="O8" s="5">
        <v>-0.88905000000000001</v>
      </c>
      <c r="P8" s="5">
        <v>2999.9029999999998</v>
      </c>
    </row>
    <row r="9" spans="1:18" s="5" customFormat="1" x14ac:dyDescent="0.2">
      <c r="A9" s="5">
        <v>-0.11359</v>
      </c>
      <c r="B9" s="5">
        <v>1200.1010000000001</v>
      </c>
      <c r="C9" s="6"/>
      <c r="D9" s="6">
        <v>2</v>
      </c>
      <c r="E9" s="5">
        <v>-0.23318</v>
      </c>
      <c r="F9" s="5">
        <v>2999.8530000000001</v>
      </c>
      <c r="G9" s="5">
        <v>-0.31716</v>
      </c>
      <c r="H9" s="5">
        <v>2999.8530000000001</v>
      </c>
      <c r="I9" s="5">
        <v>-0.43268000000000001</v>
      </c>
      <c r="J9" s="5">
        <v>2999.8530000000001</v>
      </c>
      <c r="K9" s="5">
        <v>-0.59082000000000001</v>
      </c>
      <c r="L9" s="5">
        <v>2999.8029999999999</v>
      </c>
      <c r="M9" s="5">
        <v>-0.79937000000000002</v>
      </c>
      <c r="N9" s="5">
        <v>2999.8029999999999</v>
      </c>
      <c r="O9" s="5">
        <v>-1.0537300000000001</v>
      </c>
      <c r="P9" s="5">
        <v>2999.8530000000001</v>
      </c>
    </row>
    <row r="10" spans="1:18" s="5" customFormat="1" x14ac:dyDescent="0.2">
      <c r="A10" s="5">
        <v>-0.11031000000000001</v>
      </c>
      <c r="B10" s="5">
        <v>1200.1510000000001</v>
      </c>
      <c r="C10" s="6"/>
      <c r="D10" s="6">
        <v>3</v>
      </c>
      <c r="E10" s="5">
        <v>-0.21748000000000001</v>
      </c>
      <c r="F10" s="5">
        <v>2999.8530000000001</v>
      </c>
      <c r="G10" s="5">
        <v>-0.30486000000000002</v>
      </c>
      <c r="H10" s="5">
        <v>2999.8530000000001</v>
      </c>
      <c r="I10" s="5">
        <v>-0.43289</v>
      </c>
      <c r="J10" s="5">
        <v>2999.8530000000001</v>
      </c>
      <c r="K10" s="5">
        <v>-0.61785999999999996</v>
      </c>
      <c r="L10" s="5">
        <v>2999.9029999999998</v>
      </c>
      <c r="M10" s="5">
        <v>-0.87678999999999996</v>
      </c>
      <c r="N10" s="5">
        <v>2999.9029999999998</v>
      </c>
      <c r="O10" s="5">
        <v>-1.20831</v>
      </c>
      <c r="P10" s="5">
        <v>2999.9029999999998</v>
      </c>
    </row>
    <row r="11" spans="1:18" s="5" customFormat="1" x14ac:dyDescent="0.2">
      <c r="A11" s="5">
        <v>-0.10041</v>
      </c>
      <c r="B11" s="5">
        <v>1200.001</v>
      </c>
      <c r="C11" s="6"/>
      <c r="D11" s="6">
        <v>4</v>
      </c>
      <c r="E11" s="5">
        <v>-0.18464</v>
      </c>
      <c r="F11" s="5">
        <v>2999.7530000000002</v>
      </c>
      <c r="G11" s="5">
        <v>-0.26887</v>
      </c>
      <c r="H11" s="5">
        <v>2999.9029999999998</v>
      </c>
      <c r="I11" s="5">
        <v>-0.40037</v>
      </c>
      <c r="J11" s="5">
        <v>2999.8530000000001</v>
      </c>
      <c r="K11" s="5">
        <v>-0.60128000000000004</v>
      </c>
      <c r="L11" s="5">
        <v>2999.8029999999999</v>
      </c>
      <c r="M11" s="5">
        <v>-0.90710000000000002</v>
      </c>
      <c r="N11" s="5">
        <v>2999.8530000000001</v>
      </c>
      <c r="O11" s="5">
        <v>-1.33483</v>
      </c>
      <c r="P11" s="5">
        <v>2999.9029999999998</v>
      </c>
    </row>
    <row r="12" spans="1:18" s="5" customFormat="1" x14ac:dyDescent="0.2">
      <c r="A12" s="5">
        <v>-8.2769999999999996E-2</v>
      </c>
      <c r="B12" s="5">
        <v>1200.1010000000001</v>
      </c>
      <c r="C12" s="6"/>
      <c r="D12" s="6">
        <v>5</v>
      </c>
      <c r="E12" s="5">
        <v>-0.13163</v>
      </c>
      <c r="F12" s="5">
        <v>2999.7530000000002</v>
      </c>
      <c r="G12" s="5">
        <v>-0.20241999999999999</v>
      </c>
      <c r="H12" s="5">
        <v>2999.7530000000002</v>
      </c>
      <c r="I12" s="5">
        <v>-0.32068000000000002</v>
      </c>
      <c r="J12" s="5">
        <v>2999.7530000000002</v>
      </c>
      <c r="K12" s="5">
        <v>-0.52036000000000004</v>
      </c>
      <c r="L12" s="5">
        <v>2999.8530000000001</v>
      </c>
      <c r="M12" s="5">
        <v>-0.85612999999999995</v>
      </c>
      <c r="N12" s="5">
        <v>2999.9029999999998</v>
      </c>
      <c r="O12" s="5">
        <v>-1.3974500000000001</v>
      </c>
      <c r="P12" s="5">
        <v>2999.8530000000001</v>
      </c>
    </row>
    <row r="13" spans="1:18" s="5" customFormat="1" x14ac:dyDescent="0.2">
      <c r="A13" s="5">
        <v>-5.7259999999999998E-2</v>
      </c>
      <c r="B13" s="5">
        <v>1200.001</v>
      </c>
      <c r="C13" s="6"/>
      <c r="D13" s="6">
        <v>6</v>
      </c>
      <c r="E13" s="5">
        <v>-5.7930000000000002E-2</v>
      </c>
      <c r="F13" s="5">
        <v>2999.703</v>
      </c>
      <c r="G13" s="5">
        <v>-0.10340000000000001</v>
      </c>
      <c r="H13" s="5">
        <v>2999.8029999999999</v>
      </c>
      <c r="I13" s="5">
        <v>-0.18970000000000001</v>
      </c>
      <c r="J13" s="5">
        <v>2999.8029999999999</v>
      </c>
      <c r="K13" s="5">
        <v>-0.35709000000000002</v>
      </c>
      <c r="L13" s="5">
        <v>2999.8530000000001</v>
      </c>
      <c r="M13" s="5">
        <v>-0.68422000000000005</v>
      </c>
      <c r="N13" s="5">
        <v>2999.8530000000001</v>
      </c>
      <c r="O13" s="5">
        <v>-1.3141</v>
      </c>
      <c r="P13" s="5">
        <v>2999.8530000000001</v>
      </c>
    </row>
    <row r="14" spans="1:18" s="5" customFormat="1" x14ac:dyDescent="0.2">
      <c r="A14" s="5">
        <v>-2.5350000000000001E-2</v>
      </c>
      <c r="B14" s="5">
        <v>1200.1010000000001</v>
      </c>
      <c r="C14" s="6"/>
      <c r="D14" s="6">
        <v>7</v>
      </c>
      <c r="E14" s="5">
        <v>3.15E-2</v>
      </c>
      <c r="F14" s="5">
        <v>2999.8029999999999</v>
      </c>
      <c r="G14" s="5">
        <v>2.4230000000000002E-2</v>
      </c>
      <c r="H14" s="5">
        <v>2999.8530000000001</v>
      </c>
      <c r="I14" s="5">
        <v>-8.5000000000000006E-3</v>
      </c>
      <c r="J14" s="5">
        <v>2999.8029999999999</v>
      </c>
      <c r="K14" s="5">
        <v>-0.10309</v>
      </c>
      <c r="L14" s="5">
        <v>2999.9029999999998</v>
      </c>
      <c r="M14" s="5">
        <v>-0.35196</v>
      </c>
      <c r="N14" s="5">
        <v>2999.8530000000001</v>
      </c>
      <c r="O14" s="5">
        <v>-0.98851</v>
      </c>
      <c r="P14" s="5">
        <v>2999.8530000000001</v>
      </c>
    </row>
    <row r="15" spans="1:18" s="5" customFormat="1" x14ac:dyDescent="0.2">
      <c r="A15" s="5">
        <v>1.022E-2</v>
      </c>
      <c r="B15" s="5">
        <v>1200.0509999999999</v>
      </c>
      <c r="C15" s="6"/>
      <c r="D15" s="6">
        <v>8</v>
      </c>
      <c r="E15" s="5">
        <v>0.13033</v>
      </c>
      <c r="F15" s="5">
        <v>2999.8029999999999</v>
      </c>
      <c r="G15" s="5">
        <v>0.16846</v>
      </c>
      <c r="H15" s="5">
        <v>2999.703</v>
      </c>
      <c r="I15" s="5">
        <v>0.20554</v>
      </c>
      <c r="J15" s="5">
        <v>2999.8029999999999</v>
      </c>
      <c r="K15" s="5">
        <v>0.21714</v>
      </c>
      <c r="L15" s="5">
        <v>2999.8530000000001</v>
      </c>
      <c r="M15" s="5">
        <v>0.11896</v>
      </c>
      <c r="N15" s="5">
        <v>2999.9029999999998</v>
      </c>
      <c r="O15" s="5">
        <v>-0.36829000000000001</v>
      </c>
      <c r="P15" s="5">
        <v>2999.9029999999998</v>
      </c>
    </row>
    <row r="16" spans="1:18" s="5" customFormat="1" x14ac:dyDescent="0.2">
      <c r="A16" s="5">
        <v>4.5949999999999998E-2</v>
      </c>
      <c r="B16" s="5">
        <v>1200.001</v>
      </c>
      <c r="C16" s="6"/>
      <c r="D16" s="6">
        <v>9</v>
      </c>
      <c r="E16" s="5">
        <v>0.22864000000000001</v>
      </c>
      <c r="F16" s="5">
        <v>2999.8029999999999</v>
      </c>
      <c r="G16" s="5">
        <v>0.31344</v>
      </c>
      <c r="H16" s="5">
        <v>2999.8029999999999</v>
      </c>
      <c r="I16" s="5">
        <v>0.42402000000000001</v>
      </c>
      <c r="J16" s="5">
        <v>2999.8530000000001</v>
      </c>
      <c r="K16" s="5">
        <v>0.55440999999999996</v>
      </c>
      <c r="L16" s="5">
        <v>2999.8530000000001</v>
      </c>
      <c r="M16" s="5">
        <v>0.65034000000000003</v>
      </c>
      <c r="N16" s="5">
        <v>2999.8530000000001</v>
      </c>
      <c r="O16" s="5">
        <v>0.46677999999999997</v>
      </c>
      <c r="P16" s="5">
        <v>2999.8530000000001</v>
      </c>
    </row>
    <row r="17" spans="1:16" s="5" customFormat="1" x14ac:dyDescent="0.2">
      <c r="A17" s="5">
        <v>7.8350000000000003E-2</v>
      </c>
      <c r="B17" s="5">
        <v>1200.1010000000001</v>
      </c>
      <c r="C17" s="6"/>
      <c r="D17" s="6">
        <v>10</v>
      </c>
      <c r="E17" s="5">
        <v>0.31773000000000001</v>
      </c>
      <c r="F17" s="5">
        <v>2999.7530000000002</v>
      </c>
      <c r="G17" s="5">
        <v>0.44352999999999998</v>
      </c>
      <c r="H17" s="5">
        <v>2999.8530000000001</v>
      </c>
      <c r="I17" s="5">
        <v>0.61890999999999996</v>
      </c>
      <c r="J17" s="5">
        <v>2999.8029999999999</v>
      </c>
      <c r="K17" s="5">
        <v>0.85435000000000005</v>
      </c>
      <c r="L17" s="5">
        <v>2999.8530000000001</v>
      </c>
      <c r="M17" s="5">
        <v>1.1310800000000001</v>
      </c>
      <c r="N17" s="5">
        <v>2999.9029999999998</v>
      </c>
      <c r="O17" s="5">
        <v>1.2741899999999999</v>
      </c>
      <c r="P17" s="5">
        <v>2999.9029999999998</v>
      </c>
    </row>
    <row r="18" spans="1:16" s="5" customFormat="1" x14ac:dyDescent="0.2">
      <c r="A18" s="5">
        <v>0.10467</v>
      </c>
      <c r="B18" s="5">
        <v>1200.1010000000001</v>
      </c>
      <c r="C18" s="6"/>
      <c r="D18" s="6">
        <v>11</v>
      </c>
      <c r="E18" s="5">
        <v>0.38907000000000003</v>
      </c>
      <c r="F18" s="5">
        <v>2999.8029999999999</v>
      </c>
      <c r="G18" s="5">
        <v>0.54529000000000005</v>
      </c>
      <c r="H18" s="5">
        <v>2999.8029999999999</v>
      </c>
      <c r="I18" s="5">
        <v>0.76624000000000003</v>
      </c>
      <c r="J18" s="5">
        <v>2999.8029999999999</v>
      </c>
      <c r="K18" s="5">
        <v>1.0732999999999999</v>
      </c>
      <c r="L18" s="5">
        <v>2999.8530000000001</v>
      </c>
      <c r="M18" s="5">
        <v>1.4679199999999999</v>
      </c>
      <c r="N18" s="5">
        <v>2999.9029999999998</v>
      </c>
      <c r="O18" s="5">
        <v>1.83866</v>
      </c>
      <c r="P18" s="5">
        <v>2999.8530000000001</v>
      </c>
    </row>
    <row r="19" spans="1:16" s="5" customFormat="1" x14ac:dyDescent="0.2">
      <c r="A19" s="5">
        <v>0.12374</v>
      </c>
      <c r="B19" s="5">
        <v>1200.001</v>
      </c>
      <c r="C19" s="6"/>
      <c r="D19" s="6">
        <v>12</v>
      </c>
      <c r="E19" s="5">
        <v>0.43981999999999999</v>
      </c>
      <c r="F19" s="5">
        <v>2999.8029999999999</v>
      </c>
      <c r="G19" s="5">
        <v>0.61255000000000004</v>
      </c>
      <c r="H19" s="5">
        <v>2999.8530000000001</v>
      </c>
      <c r="I19" s="5">
        <v>0.85665000000000002</v>
      </c>
      <c r="J19" s="5">
        <v>2999.8530000000001</v>
      </c>
      <c r="K19" s="5">
        <v>1.19465</v>
      </c>
      <c r="L19" s="5">
        <v>2999.8530000000001</v>
      </c>
      <c r="M19" s="5">
        <v>1.63544</v>
      </c>
      <c r="N19" s="5">
        <v>2999.8530000000001</v>
      </c>
      <c r="O19" s="5">
        <v>2.0873599999999999</v>
      </c>
      <c r="P19" s="5">
        <v>2999.9029999999998</v>
      </c>
    </row>
    <row r="20" spans="1:16" s="5" customFormat="1" x14ac:dyDescent="0.2">
      <c r="A20" s="5">
        <v>0.13564000000000001</v>
      </c>
      <c r="B20" s="5">
        <v>1200.0509999999999</v>
      </c>
      <c r="C20" s="6"/>
      <c r="D20" s="6">
        <v>13</v>
      </c>
      <c r="E20" s="5">
        <v>0.47016000000000002</v>
      </c>
      <c r="F20" s="5">
        <v>2999.8029999999999</v>
      </c>
      <c r="G20" s="5">
        <v>0.64758000000000004</v>
      </c>
      <c r="H20" s="5">
        <v>2999.8029999999999</v>
      </c>
      <c r="I20" s="5">
        <v>0.89502000000000004</v>
      </c>
      <c r="J20" s="5">
        <v>2999.8029999999999</v>
      </c>
      <c r="K20" s="5">
        <v>1.23319</v>
      </c>
      <c r="L20" s="5">
        <v>2999.8530000000001</v>
      </c>
      <c r="M20" s="5">
        <v>1.6649799999999999</v>
      </c>
      <c r="N20" s="5">
        <v>2999.9029999999998</v>
      </c>
      <c r="O20" s="5">
        <v>2.09511</v>
      </c>
      <c r="P20" s="5">
        <v>2999.9029999999998</v>
      </c>
    </row>
    <row r="21" spans="1:16" s="5" customFormat="1" x14ac:dyDescent="0.2">
      <c r="A21" s="5">
        <v>0.14155000000000001</v>
      </c>
      <c r="B21" s="5">
        <v>1200.1510000000001</v>
      </c>
      <c r="C21" s="6"/>
      <c r="D21" s="6">
        <v>14</v>
      </c>
      <c r="E21" s="5">
        <v>0.4824</v>
      </c>
      <c r="F21" s="5">
        <v>2999.8530000000001</v>
      </c>
      <c r="G21" s="5">
        <v>0.65527000000000002</v>
      </c>
      <c r="H21" s="5">
        <v>2999.8029999999999</v>
      </c>
      <c r="I21" s="5">
        <v>0.89366000000000001</v>
      </c>
      <c r="J21" s="5">
        <v>2999.8029999999999</v>
      </c>
      <c r="K21" s="5">
        <v>1.2116499999999999</v>
      </c>
      <c r="L21" s="5">
        <v>2999.8530000000001</v>
      </c>
      <c r="M21" s="5">
        <v>1.6059099999999999</v>
      </c>
      <c r="N21" s="5">
        <v>2999.9029999999998</v>
      </c>
      <c r="O21" s="5">
        <v>1.9726300000000001</v>
      </c>
      <c r="P21" s="5">
        <v>2999.9029999999998</v>
      </c>
    </row>
    <row r="22" spans="1:16" s="5" customFormat="1" x14ac:dyDescent="0.2">
      <c r="A22" s="5">
        <v>0.14318</v>
      </c>
      <c r="B22" s="5">
        <v>1200.0509999999999</v>
      </c>
      <c r="C22" s="6"/>
      <c r="D22" s="6">
        <v>15</v>
      </c>
      <c r="E22" s="5">
        <v>0.48188999999999999</v>
      </c>
      <c r="F22" s="5">
        <v>2999.703</v>
      </c>
      <c r="G22" s="5">
        <v>0.64561000000000002</v>
      </c>
      <c r="H22" s="5">
        <v>2999.8029999999999</v>
      </c>
      <c r="I22" s="5">
        <v>0.86745000000000005</v>
      </c>
      <c r="J22" s="5">
        <v>2999.8530000000001</v>
      </c>
      <c r="K22" s="5">
        <v>1.15795</v>
      </c>
      <c r="L22" s="5">
        <v>2999.9029999999998</v>
      </c>
      <c r="M22" s="5">
        <v>1.50766</v>
      </c>
      <c r="N22" s="5">
        <v>2999.8530000000001</v>
      </c>
      <c r="O22" s="5">
        <v>1.8105</v>
      </c>
      <c r="P22" s="5">
        <v>2999.9029999999998</v>
      </c>
    </row>
    <row r="23" spans="1:16" s="5" customFormat="1" x14ac:dyDescent="0.2">
      <c r="A23" s="5">
        <v>0.14177999999999999</v>
      </c>
      <c r="B23" s="5">
        <v>1200.0509999999999</v>
      </c>
      <c r="C23" s="6"/>
      <c r="D23" s="6">
        <v>16</v>
      </c>
      <c r="E23" s="5">
        <v>0.47223999999999999</v>
      </c>
      <c r="F23" s="5">
        <v>2999.8029999999999</v>
      </c>
      <c r="G23" s="5">
        <v>0.62558999999999998</v>
      </c>
      <c r="H23" s="5">
        <v>2999.8029999999999</v>
      </c>
      <c r="I23" s="5">
        <v>0.82877000000000001</v>
      </c>
      <c r="J23" s="5">
        <v>2999.8029999999999</v>
      </c>
      <c r="K23" s="5">
        <v>1.09165</v>
      </c>
      <c r="L23" s="5">
        <v>2999.8530000000001</v>
      </c>
      <c r="M23" s="5">
        <v>1.40063</v>
      </c>
      <c r="N23" s="5">
        <v>2999.8530000000001</v>
      </c>
      <c r="O23" s="5">
        <v>1.6549100000000001</v>
      </c>
      <c r="P23" s="5">
        <v>2999.8530000000001</v>
      </c>
    </row>
    <row r="24" spans="1:16" s="5" customFormat="1" x14ac:dyDescent="0.2">
      <c r="A24" s="5">
        <v>0.13983000000000001</v>
      </c>
      <c r="B24" s="5">
        <v>1200.001</v>
      </c>
      <c r="C24" s="6"/>
      <c r="D24" s="6">
        <v>17</v>
      </c>
      <c r="E24" s="5">
        <v>0.45865</v>
      </c>
      <c r="F24" s="5">
        <v>2999.8029999999999</v>
      </c>
      <c r="G24" s="5">
        <v>0.60048999999999997</v>
      </c>
      <c r="H24" s="5">
        <v>2999.8530000000001</v>
      </c>
      <c r="I24" s="5">
        <v>0.78798999999999997</v>
      </c>
      <c r="J24" s="5">
        <v>2999.8029999999999</v>
      </c>
      <c r="K24" s="5">
        <v>1.02746</v>
      </c>
      <c r="L24" s="5">
        <v>2999.8029999999999</v>
      </c>
      <c r="M24" s="5">
        <v>1.3056399999999999</v>
      </c>
      <c r="N24" s="5">
        <v>2999.8530000000001</v>
      </c>
      <c r="O24" s="5">
        <v>1.52722</v>
      </c>
      <c r="P24" s="5">
        <v>2999.8530000000001</v>
      </c>
    </row>
    <row r="25" spans="1:16" s="5" customFormat="1" x14ac:dyDescent="0.2">
      <c r="A25" s="5">
        <v>0.13585</v>
      </c>
      <c r="B25" s="5">
        <v>1200.1510000000001</v>
      </c>
      <c r="C25" s="6"/>
      <c r="D25" s="6">
        <v>18</v>
      </c>
      <c r="E25" s="5">
        <v>0.44378000000000001</v>
      </c>
      <c r="F25" s="5">
        <v>2999.703</v>
      </c>
      <c r="G25" s="5">
        <v>0.57577999999999996</v>
      </c>
      <c r="H25" s="5">
        <v>2999.8029999999999</v>
      </c>
      <c r="I25" s="5">
        <v>0.74960000000000004</v>
      </c>
      <c r="J25" s="5">
        <v>2999.8530000000001</v>
      </c>
      <c r="K25" s="5">
        <v>0.97106000000000003</v>
      </c>
      <c r="L25" s="5">
        <v>2999.9029999999998</v>
      </c>
      <c r="M25" s="5">
        <v>1.2281</v>
      </c>
      <c r="N25" s="5">
        <v>2999.9029999999998</v>
      </c>
      <c r="O25" s="5">
        <v>1.4325600000000001</v>
      </c>
      <c r="P25" s="5">
        <v>2999.8530000000001</v>
      </c>
    </row>
    <row r="26" spans="1:16" s="5" customFormat="1" x14ac:dyDescent="0.2">
      <c r="A26" s="5">
        <v>0.13259000000000001</v>
      </c>
      <c r="B26" s="5">
        <v>1200.1010000000001</v>
      </c>
      <c r="C26" s="6"/>
      <c r="D26" s="6">
        <v>19</v>
      </c>
      <c r="E26" s="5">
        <v>0.42920999999999998</v>
      </c>
      <c r="F26" s="5">
        <v>2999.8029999999999</v>
      </c>
      <c r="G26" s="5">
        <v>0.55398000000000003</v>
      </c>
      <c r="H26" s="5">
        <v>2999.8530000000001</v>
      </c>
      <c r="I26" s="5">
        <v>0.71701000000000004</v>
      </c>
      <c r="J26" s="5">
        <v>2999.8029999999999</v>
      </c>
      <c r="K26" s="5">
        <v>0.92439000000000004</v>
      </c>
      <c r="L26" s="5">
        <v>2999.9029999999998</v>
      </c>
      <c r="M26" s="5">
        <v>1.1670100000000001</v>
      </c>
      <c r="N26" s="5">
        <v>2999.8029999999999</v>
      </c>
      <c r="O26" s="5">
        <v>1.36537</v>
      </c>
      <c r="P26" s="5">
        <v>2999.953</v>
      </c>
    </row>
    <row r="27" spans="1:16" s="5" customFormat="1" x14ac:dyDescent="0.2">
      <c r="A27" s="5">
        <v>0.12975</v>
      </c>
      <c r="B27" s="5">
        <v>1200.1510000000001</v>
      </c>
      <c r="C27" s="6"/>
      <c r="D27" s="6">
        <v>20</v>
      </c>
      <c r="E27" s="5">
        <v>0.41650999999999999</v>
      </c>
      <c r="F27" s="5">
        <v>2999.703</v>
      </c>
      <c r="G27" s="5">
        <v>0.53632999999999997</v>
      </c>
      <c r="H27" s="5">
        <v>2999.8029999999999</v>
      </c>
      <c r="I27" s="5">
        <v>0.69255999999999995</v>
      </c>
      <c r="J27" s="5">
        <v>2999.7530000000002</v>
      </c>
      <c r="K27" s="5">
        <v>0.89054999999999995</v>
      </c>
      <c r="L27" s="5">
        <v>2999.8029999999999</v>
      </c>
    </row>
    <row r="28" spans="1:16" s="5" customFormat="1" x14ac:dyDescent="0.2">
      <c r="A28" s="5">
        <v>0.12753999999999999</v>
      </c>
      <c r="B28" s="5">
        <v>1200.0509999999999</v>
      </c>
      <c r="C28" s="6"/>
      <c r="D28" s="6">
        <v>21</v>
      </c>
      <c r="E28" s="5">
        <v>0.40647</v>
      </c>
      <c r="F28" s="5">
        <v>2999.703</v>
      </c>
      <c r="G28" s="5">
        <v>0.52417000000000002</v>
      </c>
      <c r="H28" s="5">
        <v>2999.8530000000001</v>
      </c>
      <c r="I28" s="5">
        <v>0.67835000000000001</v>
      </c>
      <c r="J28" s="5">
        <v>2999.8029999999999</v>
      </c>
      <c r="K28" s="5">
        <v>0.87009000000000003</v>
      </c>
      <c r="L28" s="5">
        <v>2999.8530000000001</v>
      </c>
    </row>
    <row r="29" spans="1:16" s="5" customFormat="1" x14ac:dyDescent="0.2">
      <c r="A29" s="5">
        <v>0.12525</v>
      </c>
      <c r="B29" s="5">
        <v>1200.001</v>
      </c>
      <c r="C29" s="6"/>
      <c r="D29" s="6">
        <v>22</v>
      </c>
      <c r="E29" s="5">
        <v>0.39805000000000001</v>
      </c>
      <c r="F29" s="5">
        <v>2999.703</v>
      </c>
      <c r="G29" s="5">
        <v>0.51312000000000002</v>
      </c>
      <c r="H29" s="5">
        <v>2999.8029999999999</v>
      </c>
      <c r="I29" s="5">
        <v>0.66447999999999996</v>
      </c>
      <c r="J29" s="5">
        <v>2999.7530000000002</v>
      </c>
      <c r="K29" s="5">
        <v>0.85152000000000005</v>
      </c>
      <c r="L29" s="5">
        <v>2999.8029999999999</v>
      </c>
    </row>
    <row r="30" spans="1:16" s="5" customFormat="1" x14ac:dyDescent="0.2">
      <c r="A30" s="5">
        <v>0.12282999999999999</v>
      </c>
      <c r="B30" s="5">
        <v>1200.0509999999999</v>
      </c>
      <c r="C30" s="6"/>
      <c r="D30" s="6">
        <v>23</v>
      </c>
      <c r="E30" s="5">
        <v>0.39112000000000002</v>
      </c>
      <c r="F30" s="5">
        <v>2999.8029999999999</v>
      </c>
      <c r="G30" s="5">
        <v>0.50119999999999998</v>
      </c>
      <c r="H30" s="5">
        <v>2999.8029999999999</v>
      </c>
      <c r="I30" s="5">
        <v>0.64583000000000002</v>
      </c>
      <c r="J30" s="5">
        <v>2999.8029999999999</v>
      </c>
      <c r="K30" s="5">
        <v>0.82972999999999997</v>
      </c>
      <c r="L30" s="5">
        <v>2999.9029999999998</v>
      </c>
    </row>
    <row r="31" spans="1:16" s="5" customFormat="1" x14ac:dyDescent="0.2">
      <c r="A31" s="5">
        <v>0.1207</v>
      </c>
      <c r="B31" s="5">
        <v>1200.1010000000001</v>
      </c>
      <c r="C31" s="6"/>
      <c r="D31" s="6">
        <v>24</v>
      </c>
      <c r="E31" s="5">
        <v>0.38651000000000002</v>
      </c>
      <c r="F31" s="5">
        <v>2999.7530000000002</v>
      </c>
      <c r="G31" s="5">
        <v>0.49365999999999999</v>
      </c>
      <c r="H31" s="5">
        <v>2999.8029999999999</v>
      </c>
      <c r="I31" s="5">
        <v>0.63407999999999998</v>
      </c>
      <c r="J31" s="5">
        <v>2999.8530000000001</v>
      </c>
      <c r="K31" s="5">
        <v>0.81603000000000003</v>
      </c>
      <c r="L31" s="5">
        <v>2999.9029999999998</v>
      </c>
      <c r="M31" s="5">
        <v>1.0357400000000001</v>
      </c>
      <c r="N31" s="5">
        <v>2999.8530000000001</v>
      </c>
      <c r="O31" s="5">
        <v>1.2424599999999999</v>
      </c>
      <c r="P31" s="5">
        <v>2999.953</v>
      </c>
    </row>
    <row r="32" spans="1:16" s="5" customFormat="1" x14ac:dyDescent="0.2">
      <c r="A32" s="5">
        <v>0.11924999999999999</v>
      </c>
      <c r="B32" s="5">
        <v>1200.1010000000001</v>
      </c>
      <c r="C32" s="6"/>
      <c r="D32" s="6">
        <v>25</v>
      </c>
      <c r="E32" s="5">
        <v>0.38484000000000002</v>
      </c>
      <c r="F32" s="5">
        <v>2999.7530000000002</v>
      </c>
      <c r="G32" s="5">
        <v>0.49080000000000001</v>
      </c>
      <c r="H32" s="5">
        <v>2999.8029999999999</v>
      </c>
      <c r="I32" s="5">
        <v>0.62985000000000002</v>
      </c>
      <c r="J32" s="5">
        <v>2999.8029999999999</v>
      </c>
      <c r="K32" s="5">
        <v>0.81061000000000005</v>
      </c>
      <c r="L32" s="5">
        <v>2999.9029999999998</v>
      </c>
      <c r="M32" s="5">
        <v>1.0310999999999999</v>
      </c>
      <c r="N32" s="5">
        <v>2999.8530000000001</v>
      </c>
      <c r="O32" s="5">
        <v>1.2422599999999999</v>
      </c>
      <c r="P32" s="5">
        <v>2999.8530000000001</v>
      </c>
    </row>
    <row r="33" spans="1:16" s="5" customFormat="1" x14ac:dyDescent="0.2">
      <c r="A33" s="5">
        <v>0.11835</v>
      </c>
      <c r="B33" s="5">
        <v>1200.1010000000001</v>
      </c>
      <c r="C33" s="6"/>
      <c r="D33" s="6">
        <v>26</v>
      </c>
      <c r="E33" s="5">
        <v>0.38582</v>
      </c>
      <c r="F33" s="5">
        <v>2999.7530000000002</v>
      </c>
      <c r="G33" s="5">
        <v>0.49197000000000002</v>
      </c>
      <c r="H33" s="5">
        <v>2999.7530000000002</v>
      </c>
      <c r="I33" s="5">
        <v>0.63122</v>
      </c>
      <c r="J33" s="5">
        <v>2999.8029999999999</v>
      </c>
      <c r="K33" s="5">
        <v>0.81337000000000004</v>
      </c>
      <c r="L33" s="5">
        <v>2999.9029999999998</v>
      </c>
      <c r="M33" s="5">
        <v>1.0345200000000001</v>
      </c>
      <c r="N33" s="5">
        <v>2999.9029999999998</v>
      </c>
      <c r="O33" s="5">
        <v>1.25023</v>
      </c>
      <c r="P33" s="5">
        <v>2999.9029999999998</v>
      </c>
    </row>
    <row r="34" spans="1:16" s="5" customFormat="1" x14ac:dyDescent="0.2">
      <c r="A34" s="5">
        <v>0.11803</v>
      </c>
      <c r="B34" s="5">
        <v>1200.1510000000001</v>
      </c>
      <c r="C34" s="6"/>
      <c r="D34" s="6">
        <v>27</v>
      </c>
      <c r="E34" s="5">
        <v>0.38935999999999998</v>
      </c>
      <c r="F34" s="5">
        <v>2999.703</v>
      </c>
      <c r="G34" s="5">
        <v>0.49676999999999999</v>
      </c>
      <c r="H34" s="5">
        <v>2999.8029999999999</v>
      </c>
      <c r="I34" s="5">
        <v>0.63792000000000004</v>
      </c>
      <c r="J34" s="5">
        <v>2999.8530000000001</v>
      </c>
      <c r="K34" s="5">
        <v>0.82274000000000003</v>
      </c>
      <c r="L34" s="5">
        <v>2999.8029999999999</v>
      </c>
      <c r="M34" s="5">
        <v>1.0481400000000001</v>
      </c>
      <c r="N34" s="5">
        <v>2999.8530000000001</v>
      </c>
      <c r="O34" s="5">
        <v>1.26966</v>
      </c>
      <c r="P34" s="5">
        <v>2999.8530000000001</v>
      </c>
    </row>
    <row r="35" spans="1:16" s="5" customFormat="1" x14ac:dyDescent="0.2">
      <c r="A35" s="5">
        <v>0.11806</v>
      </c>
      <c r="B35" s="5">
        <v>1200.1010000000001</v>
      </c>
      <c r="C35" s="6"/>
      <c r="D35" s="6">
        <v>28</v>
      </c>
      <c r="E35" s="5">
        <v>0.39484000000000002</v>
      </c>
      <c r="F35" s="5">
        <v>2999.8029999999999</v>
      </c>
      <c r="G35" s="5">
        <v>0.50475000000000003</v>
      </c>
      <c r="H35" s="5">
        <v>2999.8029999999999</v>
      </c>
      <c r="I35" s="5">
        <v>0.6492</v>
      </c>
      <c r="J35" s="5">
        <v>2999.8530000000001</v>
      </c>
      <c r="K35" s="5">
        <v>0.83767000000000003</v>
      </c>
      <c r="L35" s="5">
        <v>2999.8029999999999</v>
      </c>
      <c r="M35" s="5">
        <v>1.0724400000000001</v>
      </c>
      <c r="N35" s="5">
        <v>2999.8530000000001</v>
      </c>
      <c r="O35" s="5">
        <v>1.30511</v>
      </c>
      <c r="P35" s="5">
        <v>2999.9029999999998</v>
      </c>
    </row>
    <row r="36" spans="1:16" s="5" customFormat="1" x14ac:dyDescent="0.2">
      <c r="A36" s="5">
        <v>0.11845</v>
      </c>
      <c r="B36" s="5">
        <v>1200.1510000000001</v>
      </c>
      <c r="C36" s="6"/>
      <c r="D36" s="6">
        <v>29</v>
      </c>
      <c r="E36" s="5">
        <v>0.40177000000000002</v>
      </c>
      <c r="F36" s="5">
        <v>2999.8530000000001</v>
      </c>
      <c r="G36" s="5">
        <v>0.51534000000000002</v>
      </c>
      <c r="H36" s="5">
        <v>2999.8029999999999</v>
      </c>
      <c r="I36" s="5">
        <v>0.66395999999999999</v>
      </c>
      <c r="J36" s="5">
        <v>2999.8530000000001</v>
      </c>
      <c r="K36" s="5">
        <v>0.85907999999999995</v>
      </c>
      <c r="L36" s="5">
        <v>2999.8029999999999</v>
      </c>
      <c r="M36" s="5">
        <v>1.1004100000000001</v>
      </c>
      <c r="N36" s="5">
        <v>2999.8530000000001</v>
      </c>
      <c r="O36" s="5">
        <v>1.3571899999999999</v>
      </c>
      <c r="P36" s="5">
        <v>2999.9029999999998</v>
      </c>
    </row>
    <row r="37" spans="1:16" s="5" customFormat="1" x14ac:dyDescent="0.2">
      <c r="A37" s="5">
        <v>0.1191</v>
      </c>
      <c r="B37" s="5">
        <v>1200.001</v>
      </c>
      <c r="C37" s="6"/>
      <c r="D37" s="6">
        <v>30</v>
      </c>
      <c r="E37" s="5">
        <v>0.40962999999999999</v>
      </c>
      <c r="F37" s="5">
        <v>2999.8029999999999</v>
      </c>
      <c r="G37" s="5">
        <v>0.52768999999999999</v>
      </c>
      <c r="H37" s="5">
        <v>2999.6529999999998</v>
      </c>
      <c r="I37" s="5">
        <v>0.68223</v>
      </c>
      <c r="J37" s="5">
        <v>2999.8530000000001</v>
      </c>
      <c r="K37" s="5">
        <v>0.88617999999999997</v>
      </c>
      <c r="L37" s="5">
        <v>2999.8530000000001</v>
      </c>
      <c r="M37" s="5">
        <v>1.1370800000000001</v>
      </c>
      <c r="N37" s="5">
        <v>2999.953</v>
      </c>
      <c r="O37" s="5">
        <v>1.41431</v>
      </c>
      <c r="P37" s="5">
        <v>2999.9029999999998</v>
      </c>
    </row>
    <row r="38" spans="1:16" s="5" customFormat="1" x14ac:dyDescent="0.2">
      <c r="A38" s="5">
        <v>0.11966</v>
      </c>
      <c r="B38" s="5">
        <v>1200.1010000000001</v>
      </c>
      <c r="C38" s="6"/>
      <c r="D38" s="6">
        <v>31</v>
      </c>
      <c r="E38" s="5">
        <v>0.41692000000000001</v>
      </c>
      <c r="F38" s="5">
        <v>2999.8530000000001</v>
      </c>
      <c r="G38" s="5">
        <v>0.54020000000000001</v>
      </c>
      <c r="H38" s="5">
        <v>2999.7530000000002</v>
      </c>
      <c r="I38" s="5">
        <v>0.70247999999999999</v>
      </c>
      <c r="J38" s="5">
        <v>2999.8530000000001</v>
      </c>
      <c r="K38" s="5">
        <v>0.91761000000000004</v>
      </c>
      <c r="L38" s="5">
        <v>2999.9029999999998</v>
      </c>
      <c r="M38" s="5">
        <v>1.1856</v>
      </c>
      <c r="N38" s="5">
        <v>2999.8029999999999</v>
      </c>
      <c r="O38" s="5">
        <v>1.4858100000000001</v>
      </c>
      <c r="P38" s="5">
        <v>2999.953</v>
      </c>
    </row>
    <row r="39" spans="1:16" s="5" customFormat="1" x14ac:dyDescent="0.2">
      <c r="A39" s="5">
        <v>0.11985</v>
      </c>
      <c r="B39" s="5">
        <v>1200.1510000000001</v>
      </c>
      <c r="C39" s="6"/>
      <c r="D39" s="6">
        <v>32</v>
      </c>
      <c r="E39" s="5">
        <v>0.42237000000000002</v>
      </c>
      <c r="F39" s="5">
        <v>2999.8029999999999</v>
      </c>
      <c r="G39" s="5">
        <v>0.55128999999999995</v>
      </c>
      <c r="H39" s="5">
        <v>2999.8530000000001</v>
      </c>
      <c r="I39" s="5">
        <v>0.72314000000000001</v>
      </c>
      <c r="J39" s="5">
        <v>2999.8029999999999</v>
      </c>
      <c r="K39" s="5">
        <v>0.95394000000000001</v>
      </c>
      <c r="L39" s="5">
        <v>2999.9029999999998</v>
      </c>
      <c r="M39" s="5">
        <v>1.2435700000000001</v>
      </c>
      <c r="N39" s="5">
        <v>2999.9029999999998</v>
      </c>
      <c r="O39" s="5">
        <v>1.5770599999999999</v>
      </c>
      <c r="P39" s="5">
        <v>2999.9029999999998</v>
      </c>
    </row>
    <row r="40" spans="1:16" s="5" customFormat="1" x14ac:dyDescent="0.2">
      <c r="A40" s="5">
        <v>0.11885999999999999</v>
      </c>
      <c r="B40" s="5">
        <v>1200.1510000000001</v>
      </c>
      <c r="C40" s="6"/>
      <c r="D40" s="6">
        <v>33</v>
      </c>
      <c r="E40" s="5">
        <v>0.42343999999999998</v>
      </c>
      <c r="F40" s="5">
        <v>2999.8530000000001</v>
      </c>
      <c r="G40" s="5">
        <v>0.55730999999999997</v>
      </c>
      <c r="H40" s="5">
        <v>2999.8029999999999</v>
      </c>
      <c r="I40" s="5">
        <v>0.73878999999999995</v>
      </c>
      <c r="J40" s="5">
        <v>2999.9029999999998</v>
      </c>
      <c r="K40" s="5">
        <v>0.98268</v>
      </c>
      <c r="L40" s="5">
        <v>2999.9029999999998</v>
      </c>
      <c r="M40" s="5">
        <v>1.2991600000000001</v>
      </c>
      <c r="N40" s="5">
        <v>2999.8530000000001</v>
      </c>
      <c r="O40" s="5">
        <v>1.6789700000000001</v>
      </c>
      <c r="P40" s="5">
        <v>2999.9029999999998</v>
      </c>
    </row>
    <row r="41" spans="1:16" s="5" customFormat="1" x14ac:dyDescent="0.2">
      <c r="A41" s="5">
        <v>0.11591</v>
      </c>
      <c r="B41" s="5">
        <v>1200.001</v>
      </c>
      <c r="C41" s="6"/>
      <c r="D41" s="6">
        <v>34</v>
      </c>
      <c r="E41" s="5">
        <v>0.41761999999999999</v>
      </c>
      <c r="F41" s="5">
        <v>2999.8029999999999</v>
      </c>
      <c r="G41" s="5">
        <v>0.55437000000000003</v>
      </c>
      <c r="H41" s="5">
        <v>2999.7530000000002</v>
      </c>
      <c r="I41" s="5">
        <v>0.74197000000000002</v>
      </c>
      <c r="J41" s="5">
        <v>2999.8530000000001</v>
      </c>
      <c r="K41" s="5">
        <v>0.99741999999999997</v>
      </c>
      <c r="L41" s="5">
        <v>2999.8029999999999</v>
      </c>
      <c r="M41" s="5">
        <v>1.33778</v>
      </c>
      <c r="N41" s="5">
        <v>2999.8530000000001</v>
      </c>
      <c r="O41" s="5">
        <v>1.7657099999999999</v>
      </c>
      <c r="P41" s="5">
        <v>2999.8530000000001</v>
      </c>
    </row>
    <row r="42" spans="1:16" s="5" customFormat="1" x14ac:dyDescent="0.2">
      <c r="A42" s="5">
        <v>0.11026</v>
      </c>
      <c r="B42" s="5">
        <v>1200.001</v>
      </c>
      <c r="C42" s="6"/>
      <c r="D42" s="6">
        <v>35</v>
      </c>
      <c r="E42" s="5">
        <v>0.40222000000000002</v>
      </c>
      <c r="F42" s="5">
        <v>2999.8029999999999</v>
      </c>
      <c r="G42" s="5">
        <v>0.53732999999999997</v>
      </c>
      <c r="H42" s="5">
        <v>2999.8029999999999</v>
      </c>
      <c r="I42" s="5">
        <v>0.72592999999999996</v>
      </c>
      <c r="J42" s="5">
        <v>2999.8530000000001</v>
      </c>
      <c r="K42" s="5">
        <v>0.98529</v>
      </c>
      <c r="L42" s="5">
        <v>2999.9029999999998</v>
      </c>
      <c r="M42" s="5">
        <v>1.3372900000000001</v>
      </c>
      <c r="N42" s="5">
        <v>2999.8530000000001</v>
      </c>
      <c r="O42" s="5">
        <v>1.7982400000000001</v>
      </c>
      <c r="P42" s="5">
        <v>2999.8530000000001</v>
      </c>
    </row>
    <row r="43" spans="1:16" s="5" customFormat="1" x14ac:dyDescent="0.2">
      <c r="A43" s="5">
        <v>0.10113</v>
      </c>
      <c r="B43" s="5">
        <v>1200.0509999999999</v>
      </c>
      <c r="C43" s="6"/>
      <c r="D43" s="6">
        <v>36</v>
      </c>
      <c r="E43" s="5">
        <v>0.37617</v>
      </c>
      <c r="F43" s="5">
        <v>2999.7530000000002</v>
      </c>
      <c r="G43" s="5">
        <v>0.50466</v>
      </c>
      <c r="H43" s="5">
        <v>2999.7530000000002</v>
      </c>
      <c r="I43" s="5">
        <v>0.68361000000000005</v>
      </c>
      <c r="J43" s="5">
        <v>2999.8029999999999</v>
      </c>
      <c r="K43" s="5">
        <v>0.93340000000000001</v>
      </c>
      <c r="L43" s="5">
        <v>2999.8029999999999</v>
      </c>
      <c r="M43" s="5">
        <v>1.2757400000000001</v>
      </c>
      <c r="N43" s="5">
        <v>2999.8029999999999</v>
      </c>
      <c r="O43" s="5">
        <v>1.7348600000000001</v>
      </c>
      <c r="P43" s="5">
        <v>2999.9029999999998</v>
      </c>
    </row>
    <row r="44" spans="1:16" s="5" customFormat="1" x14ac:dyDescent="0.2">
      <c r="A44" s="5">
        <v>8.8349999999999998E-2</v>
      </c>
      <c r="B44" s="5">
        <v>1200.0509999999999</v>
      </c>
      <c r="C44" s="6"/>
      <c r="D44" s="6">
        <v>37</v>
      </c>
      <c r="E44" s="5">
        <v>0.33876000000000001</v>
      </c>
      <c r="F44" s="5">
        <v>2999.7530000000002</v>
      </c>
      <c r="G44" s="5">
        <v>0.45437</v>
      </c>
      <c r="H44" s="5">
        <v>2999.8029999999999</v>
      </c>
      <c r="I44" s="5">
        <v>0.61482999999999999</v>
      </c>
      <c r="J44" s="5">
        <v>2999.9029999999998</v>
      </c>
      <c r="K44" s="5">
        <v>0.83789999999999998</v>
      </c>
      <c r="L44" s="5">
        <v>2999.8530000000001</v>
      </c>
      <c r="M44" s="5">
        <v>1.1429400000000001</v>
      </c>
      <c r="N44" s="5">
        <v>2999.8029999999999</v>
      </c>
      <c r="O44" s="5">
        <v>1.54674</v>
      </c>
      <c r="P44" s="5">
        <v>2999.8530000000001</v>
      </c>
    </row>
    <row r="45" spans="1:16" s="5" customFormat="1" x14ac:dyDescent="0.2">
      <c r="A45" s="5">
        <v>7.2069999999999995E-2</v>
      </c>
      <c r="B45" s="5">
        <v>1200.0509999999999</v>
      </c>
      <c r="C45" s="6"/>
      <c r="D45" s="6">
        <v>38</v>
      </c>
      <c r="E45" s="5">
        <v>0.29076000000000002</v>
      </c>
      <c r="F45" s="5">
        <v>2999.8029999999999</v>
      </c>
      <c r="G45" s="5">
        <v>0.38643</v>
      </c>
      <c r="H45" s="5">
        <v>2999.8029999999999</v>
      </c>
      <c r="I45" s="5">
        <v>0.51807000000000003</v>
      </c>
      <c r="J45" s="5">
        <v>2999.8530000000001</v>
      </c>
      <c r="K45" s="5">
        <v>0.69937000000000005</v>
      </c>
      <c r="L45" s="5">
        <v>2999.8530000000001</v>
      </c>
      <c r="M45" s="5">
        <v>0.93859999999999999</v>
      </c>
      <c r="N45" s="5">
        <v>2999.8530000000001</v>
      </c>
      <c r="O45" s="5">
        <v>1.2378199999999999</v>
      </c>
      <c r="P45" s="5">
        <v>2999.9029999999998</v>
      </c>
    </row>
    <row r="46" spans="1:16" s="5" customFormat="1" x14ac:dyDescent="0.2">
      <c r="A46" s="5">
        <v>5.2909999999999999E-2</v>
      </c>
      <c r="B46" s="5">
        <v>1200.1010000000001</v>
      </c>
      <c r="C46" s="6"/>
      <c r="D46" s="6">
        <v>39</v>
      </c>
      <c r="E46" s="5">
        <v>0.23497999999999999</v>
      </c>
      <c r="F46" s="5">
        <v>2999.7530000000002</v>
      </c>
      <c r="G46" s="5">
        <v>0.30865999999999999</v>
      </c>
      <c r="H46" s="5">
        <v>2999.8029999999999</v>
      </c>
      <c r="I46" s="5">
        <v>0.40161999999999998</v>
      </c>
      <c r="J46" s="5">
        <v>2999.8029999999999</v>
      </c>
      <c r="K46" s="5">
        <v>0.54303999999999997</v>
      </c>
      <c r="L46" s="5">
        <v>2999.9029999999998</v>
      </c>
      <c r="M46" s="5">
        <v>0.68352000000000002</v>
      </c>
      <c r="N46" s="5">
        <v>2999.8530000000001</v>
      </c>
      <c r="O46" s="5">
        <v>0.83987999999999996</v>
      </c>
      <c r="P46" s="5">
        <v>2999.9029999999998</v>
      </c>
    </row>
    <row r="47" spans="1:16" s="5" customFormat="1" x14ac:dyDescent="0.2">
      <c r="A47" s="5">
        <v>3.2910000000000002E-2</v>
      </c>
      <c r="B47" s="5">
        <v>1200.001</v>
      </c>
      <c r="C47" s="6"/>
      <c r="D47" s="6">
        <v>40</v>
      </c>
      <c r="E47" s="5">
        <v>0.17544999999999999</v>
      </c>
      <c r="F47" s="5">
        <v>2999.8530000000001</v>
      </c>
      <c r="G47" s="5">
        <v>0.22264999999999999</v>
      </c>
      <c r="H47" s="5">
        <v>2999.8530000000001</v>
      </c>
      <c r="I47" s="5">
        <v>0.28117999999999999</v>
      </c>
      <c r="J47" s="5">
        <v>2999.8029999999999</v>
      </c>
      <c r="K47" s="5">
        <v>0.34897</v>
      </c>
      <c r="L47" s="5">
        <v>2999.9029999999998</v>
      </c>
      <c r="M47" s="5">
        <v>0.41222999999999999</v>
      </c>
      <c r="N47" s="5">
        <v>2999.8530000000001</v>
      </c>
      <c r="O47" s="5">
        <v>0.43201000000000001</v>
      </c>
      <c r="P47" s="5">
        <v>2999.9029999999998</v>
      </c>
    </row>
    <row r="48" spans="1:16" s="5" customFormat="1" x14ac:dyDescent="0.2">
      <c r="A48" s="5">
        <v>1.2970000000000001E-2</v>
      </c>
      <c r="B48" s="5">
        <v>1200.0509999999999</v>
      </c>
      <c r="C48" s="6"/>
      <c r="D48" s="6">
        <v>41</v>
      </c>
      <c r="E48" s="5">
        <v>0.11638999999999999</v>
      </c>
      <c r="F48" s="5">
        <v>2999.8029999999999</v>
      </c>
      <c r="G48" s="5">
        <v>0.13977000000000001</v>
      </c>
      <c r="H48" s="5">
        <v>2999.8530000000001</v>
      </c>
      <c r="I48" s="5">
        <v>0.16295999999999999</v>
      </c>
      <c r="J48" s="5">
        <v>2999.8029999999999</v>
      </c>
      <c r="K48" s="5">
        <v>0.17857000000000001</v>
      </c>
      <c r="L48" s="5">
        <v>2999.8530000000001</v>
      </c>
      <c r="M48" s="5">
        <v>0.16544</v>
      </c>
      <c r="N48" s="5">
        <v>2999.8530000000001</v>
      </c>
      <c r="O48" s="5">
        <v>7.8119999999999995E-2</v>
      </c>
      <c r="P48" s="5">
        <v>2999.8029999999999</v>
      </c>
    </row>
    <row r="49" spans="1:16" s="5" customFormat="1" x14ac:dyDescent="0.2">
      <c r="A49" s="5">
        <v>-5.3299999999999997E-3</v>
      </c>
      <c r="B49" s="5">
        <v>1200.1010000000001</v>
      </c>
      <c r="C49" s="6"/>
      <c r="D49" s="6">
        <v>42</v>
      </c>
      <c r="E49" s="5">
        <v>6.173E-2</v>
      </c>
      <c r="F49" s="5">
        <v>2999.7530000000002</v>
      </c>
      <c r="G49" s="5">
        <v>6.4079999999999998E-2</v>
      </c>
      <c r="H49" s="5">
        <v>2999.8530000000001</v>
      </c>
      <c r="I49" s="5">
        <v>5.8020000000000002E-2</v>
      </c>
      <c r="J49" s="5">
        <v>2999.8029999999999</v>
      </c>
      <c r="K49" s="5">
        <v>3.2910000000000002E-2</v>
      </c>
      <c r="L49" s="5">
        <v>2999.8530000000001</v>
      </c>
      <c r="M49" s="5">
        <v>-3.3950000000000001E-2</v>
      </c>
      <c r="N49" s="5">
        <v>2999.8029999999999</v>
      </c>
      <c r="O49" s="5">
        <v>-0.18382000000000001</v>
      </c>
      <c r="P49" s="5">
        <v>2999.8530000000001</v>
      </c>
    </row>
    <row r="50" spans="1:16" s="5" customFormat="1" x14ac:dyDescent="0.2">
      <c r="A50" s="5">
        <v>-2.0809999999999999E-2</v>
      </c>
      <c r="B50" s="5">
        <v>1200.1510000000001</v>
      </c>
      <c r="C50" s="6"/>
      <c r="D50" s="6">
        <v>43</v>
      </c>
      <c r="E50" s="5">
        <v>1.43E-2</v>
      </c>
      <c r="F50" s="5">
        <v>2999.8029999999999</v>
      </c>
      <c r="G50" s="5">
        <v>1.07E-3</v>
      </c>
      <c r="H50" s="5">
        <v>2999.8029999999999</v>
      </c>
      <c r="I50" s="5">
        <v>-2.5440000000000001E-2</v>
      </c>
      <c r="J50" s="5">
        <v>2999.8530000000001</v>
      </c>
      <c r="K50" s="5">
        <v>-7.7079999999999996E-2</v>
      </c>
      <c r="L50" s="5">
        <v>2999.8029999999999</v>
      </c>
      <c r="M50" s="5">
        <v>-0.17293</v>
      </c>
      <c r="N50" s="5">
        <v>2999.8530000000001</v>
      </c>
      <c r="O50" s="5">
        <v>-0.34377000000000002</v>
      </c>
      <c r="P50" s="5">
        <v>2999.8530000000001</v>
      </c>
    </row>
    <row r="51" spans="1:16" s="5" customFormat="1" x14ac:dyDescent="0.2">
      <c r="A51" s="5">
        <v>-3.2820000000000002E-2</v>
      </c>
      <c r="B51" s="5">
        <v>1200.001</v>
      </c>
      <c r="C51" s="6"/>
      <c r="D51" s="6">
        <v>44</v>
      </c>
      <c r="E51" s="5">
        <v>-2.3189999999999999E-2</v>
      </c>
      <c r="F51" s="5">
        <v>2999.8029999999999</v>
      </c>
      <c r="G51" s="5">
        <v>-4.7480000000000001E-2</v>
      </c>
      <c r="H51" s="5">
        <v>2999.7530000000002</v>
      </c>
      <c r="I51" s="5">
        <v>-8.6809999999999998E-2</v>
      </c>
      <c r="J51" s="5">
        <v>2999.8029999999999</v>
      </c>
      <c r="K51" s="5">
        <v>-0.1517</v>
      </c>
      <c r="L51" s="5">
        <v>2999.8029999999999</v>
      </c>
      <c r="M51" s="5">
        <v>-0.25694</v>
      </c>
      <c r="N51" s="5">
        <v>2999.8530000000001</v>
      </c>
      <c r="O51" s="5">
        <v>-0.42136000000000001</v>
      </c>
      <c r="P51" s="5">
        <v>2999.8530000000001</v>
      </c>
    </row>
    <row r="52" spans="1:16" s="5" customFormat="1" x14ac:dyDescent="0.2">
      <c r="A52" s="5">
        <v>-4.1300000000000003E-2</v>
      </c>
      <c r="B52" s="5">
        <v>1200.001</v>
      </c>
      <c r="C52" s="6"/>
      <c r="D52" s="6">
        <v>45</v>
      </c>
      <c r="E52" s="5">
        <v>-5.1999999999999998E-2</v>
      </c>
      <c r="F52" s="5">
        <v>2999.8530000000001</v>
      </c>
      <c r="G52" s="5">
        <v>-8.1619999999999998E-2</v>
      </c>
      <c r="H52" s="5">
        <v>2999.8029999999999</v>
      </c>
      <c r="I52" s="5">
        <v>-0.12723000000000001</v>
      </c>
      <c r="J52" s="5">
        <v>2999.8530000000001</v>
      </c>
      <c r="K52" s="5">
        <v>-0.19475999999999999</v>
      </c>
      <c r="L52" s="5">
        <v>2999.8530000000001</v>
      </c>
      <c r="M52" s="5">
        <v>-0.29560999999999998</v>
      </c>
      <c r="N52" s="5">
        <v>2999.8029999999999</v>
      </c>
      <c r="O52" s="5">
        <v>-0.44123000000000001</v>
      </c>
      <c r="P52" s="5">
        <v>2999.8530000000001</v>
      </c>
    </row>
    <row r="53" spans="1:16" s="5" customFormat="1" x14ac:dyDescent="0.2">
      <c r="A53" s="5">
        <v>-4.6309999999999997E-2</v>
      </c>
      <c r="B53" s="5">
        <v>1200.1510000000001</v>
      </c>
      <c r="C53" s="6"/>
      <c r="D53" s="6">
        <v>46</v>
      </c>
      <c r="E53" s="5">
        <v>-7.1319999999999995E-2</v>
      </c>
      <c r="F53" s="5">
        <v>2999.8029999999999</v>
      </c>
      <c r="G53" s="5">
        <v>-0.10333000000000001</v>
      </c>
      <c r="H53" s="5">
        <v>2999.8029999999999</v>
      </c>
      <c r="I53" s="5">
        <v>-0.14899000000000001</v>
      </c>
      <c r="J53" s="5">
        <v>2999.8029999999999</v>
      </c>
      <c r="K53" s="5">
        <v>-0.21390000000000001</v>
      </c>
      <c r="L53" s="5">
        <v>2999.8029999999999</v>
      </c>
      <c r="M53" s="5">
        <v>-0.30480000000000002</v>
      </c>
      <c r="N53" s="5">
        <v>2999.8530000000001</v>
      </c>
      <c r="O53" s="5">
        <v>-0.42664000000000002</v>
      </c>
      <c r="P53" s="5">
        <v>2999.8530000000001</v>
      </c>
    </row>
    <row r="54" spans="1:16" s="5" customFormat="1" x14ac:dyDescent="0.2">
      <c r="A54" s="5">
        <v>0</v>
      </c>
      <c r="B54" s="5">
        <v>1200.0509999999999</v>
      </c>
      <c r="C54" s="6"/>
      <c r="D54" s="6">
        <v>47</v>
      </c>
      <c r="E54" s="5">
        <v>-8.3390000000000006E-2</v>
      </c>
      <c r="F54" s="5">
        <v>2999.8029999999999</v>
      </c>
      <c r="G54" s="5">
        <v>-0.11494</v>
      </c>
      <c r="H54" s="5">
        <v>0.1500002</v>
      </c>
      <c r="I54" s="5">
        <v>-0.15781999999999999</v>
      </c>
      <c r="J54" s="5">
        <v>2999.7530000000002</v>
      </c>
      <c r="K54" s="5">
        <v>-0.21593999999999999</v>
      </c>
      <c r="L54" s="5">
        <v>2999.8530000000001</v>
      </c>
      <c r="M54" s="5">
        <v>-0.29360999999999998</v>
      </c>
      <c r="N54" s="5">
        <v>2999.8029999999999</v>
      </c>
      <c r="O54" s="5">
        <v>-0.39268999999999998</v>
      </c>
      <c r="P54" s="5">
        <v>2999.8530000000001</v>
      </c>
    </row>
    <row r="55" spans="1:16" s="5" customFormat="1" x14ac:dyDescent="0.2">
      <c r="A55" s="5">
        <v>0</v>
      </c>
      <c r="B55" s="5">
        <v>0</v>
      </c>
      <c r="C55" s="6"/>
      <c r="D55" s="6">
        <v>48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 s="5" customFormat="1" x14ac:dyDescent="0.2">
      <c r="A56" s="5">
        <v>0</v>
      </c>
      <c r="B56" s="5">
        <v>0</v>
      </c>
      <c r="C56" s="6"/>
      <c r="D56" s="6">
        <v>49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 s="5" customFormat="1" x14ac:dyDescent="0.2">
      <c r="A57" s="5">
        <v>0</v>
      </c>
      <c r="B57" s="5">
        <v>0</v>
      </c>
      <c r="C57" s="6"/>
      <c r="D57" s="6">
        <v>50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>
        <v>0</v>
      </c>
      <c r="O57" s="5">
        <v>0</v>
      </c>
      <c r="P57" s="5">
        <v>0</v>
      </c>
    </row>
    <row r="58" spans="1:16" s="5" customFormat="1" x14ac:dyDescent="0.2">
      <c r="A58" s="5">
        <v>0</v>
      </c>
      <c r="B58" s="5">
        <v>0</v>
      </c>
      <c r="C58" s="6"/>
      <c r="D58" s="6">
        <v>51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 s="5" customFormat="1" x14ac:dyDescent="0.2">
      <c r="A59" s="5">
        <v>0</v>
      </c>
      <c r="B59" s="5">
        <v>0</v>
      </c>
      <c r="C59" s="6"/>
      <c r="D59" s="6">
        <v>52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 s="5" customFormat="1" x14ac:dyDescent="0.2">
      <c r="A60" s="5">
        <v>0</v>
      </c>
      <c r="B60" s="5">
        <v>0</v>
      </c>
      <c r="C60" s="6"/>
      <c r="D60" s="6">
        <v>53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</row>
    <row r="61" spans="1:16" s="5" customFormat="1" x14ac:dyDescent="0.2">
      <c r="A61" s="5">
        <v>0</v>
      </c>
      <c r="B61" s="5">
        <v>0</v>
      </c>
      <c r="C61" s="6"/>
      <c r="D61" s="6">
        <v>54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5">
        <v>0</v>
      </c>
      <c r="M61" s="5">
        <v>0</v>
      </c>
      <c r="N61" s="5">
        <v>0</v>
      </c>
      <c r="O61" s="5">
        <v>0</v>
      </c>
      <c r="P61" s="5">
        <v>0</v>
      </c>
    </row>
    <row r="62" spans="1:16" s="5" customFormat="1" x14ac:dyDescent="0.2">
      <c r="A62" s="5">
        <v>0</v>
      </c>
      <c r="B62" s="5">
        <v>0</v>
      </c>
      <c r="C62" s="6"/>
      <c r="D62" s="6">
        <v>55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0</v>
      </c>
    </row>
    <row r="63" spans="1:16" s="5" customFormat="1" x14ac:dyDescent="0.2">
      <c r="A63" s="5">
        <v>0</v>
      </c>
      <c r="B63" s="5">
        <v>0</v>
      </c>
      <c r="C63" s="6"/>
      <c r="D63" s="6">
        <v>56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 s="5" customFormat="1" x14ac:dyDescent="0.2">
      <c r="A64" s="5">
        <v>0</v>
      </c>
      <c r="B64" s="5">
        <v>0</v>
      </c>
      <c r="C64" s="6"/>
      <c r="D64" s="6">
        <v>57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 s="5" customFormat="1" x14ac:dyDescent="0.2">
      <c r="A65" s="5">
        <v>0</v>
      </c>
      <c r="B65" s="5">
        <v>0</v>
      </c>
      <c r="C65" s="6"/>
      <c r="D65" s="6">
        <v>58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5">
        <v>0</v>
      </c>
      <c r="M65" s="5">
        <v>0</v>
      </c>
      <c r="N65" s="5">
        <v>0</v>
      </c>
      <c r="O65" s="5">
        <v>0</v>
      </c>
      <c r="P65" s="5">
        <v>0</v>
      </c>
    </row>
    <row r="66" spans="1:16" s="5" customFormat="1" x14ac:dyDescent="0.2">
      <c r="A66" s="5">
        <v>0</v>
      </c>
      <c r="B66" s="5">
        <v>0</v>
      </c>
      <c r="C66" s="6"/>
      <c r="D66" s="6">
        <v>59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</row>
    <row r="67" spans="1:16" s="5" customFormat="1" x14ac:dyDescent="0.2">
      <c r="A67" s="5">
        <v>0</v>
      </c>
      <c r="B67" s="5">
        <v>0</v>
      </c>
      <c r="C67" s="6"/>
      <c r="D67" s="6">
        <v>60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0</v>
      </c>
    </row>
    <row r="68" spans="1:16" s="5" customFormat="1" x14ac:dyDescent="0.2">
      <c r="A68" s="5">
        <v>0</v>
      </c>
      <c r="B68" s="5">
        <v>0</v>
      </c>
      <c r="C68" s="6"/>
      <c r="D68" s="6">
        <v>61</v>
      </c>
      <c r="E68" s="5">
        <v>0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5">
        <v>0</v>
      </c>
      <c r="M68" s="5">
        <v>0</v>
      </c>
      <c r="N68" s="5">
        <v>0</v>
      </c>
      <c r="O68" s="5">
        <v>0</v>
      </c>
      <c r="P68" s="5">
        <v>0</v>
      </c>
    </row>
    <row r="69" spans="1:16" s="5" customFormat="1" x14ac:dyDescent="0.2">
      <c r="A69" s="5">
        <v>0</v>
      </c>
      <c r="B69" s="5">
        <v>0</v>
      </c>
      <c r="C69" s="6"/>
      <c r="D69" s="6">
        <v>62</v>
      </c>
      <c r="E69" s="5">
        <v>0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</row>
    <row r="70" spans="1:16" s="5" customFormat="1" x14ac:dyDescent="0.2">
      <c r="A70" s="5">
        <v>0</v>
      </c>
      <c r="B70" s="5">
        <v>0</v>
      </c>
      <c r="C70" s="6"/>
      <c r="D70" s="6">
        <v>63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5">
        <v>0</v>
      </c>
      <c r="M70" s="5">
        <v>0</v>
      </c>
      <c r="N70" s="5">
        <v>0</v>
      </c>
      <c r="O70" s="5">
        <v>0</v>
      </c>
      <c r="P70" s="5">
        <v>0</v>
      </c>
    </row>
    <row r="71" spans="1:16" s="5" customFormat="1" x14ac:dyDescent="0.2">
      <c r="A71" s="5">
        <v>0</v>
      </c>
      <c r="B71" s="5">
        <v>0</v>
      </c>
      <c r="C71" s="6"/>
      <c r="D71" s="6">
        <v>64</v>
      </c>
      <c r="E71" s="5">
        <v>0</v>
      </c>
      <c r="F71" s="5">
        <v>0</v>
      </c>
      <c r="G71" s="5">
        <v>0</v>
      </c>
      <c r="H71" s="5">
        <v>0</v>
      </c>
      <c r="I71" s="5">
        <v>0</v>
      </c>
      <c r="J71" s="5">
        <v>0</v>
      </c>
      <c r="K71" s="5">
        <v>0</v>
      </c>
      <c r="L71" s="5">
        <v>0</v>
      </c>
      <c r="M71" s="5">
        <v>0</v>
      </c>
      <c r="N71" s="5">
        <v>0</v>
      </c>
      <c r="O71" s="5">
        <v>0</v>
      </c>
      <c r="P71" s="5">
        <v>0</v>
      </c>
    </row>
    <row r="72" spans="1:16" x14ac:dyDescent="0.2">
      <c r="M72" s="5">
        <v>0</v>
      </c>
      <c r="N72" s="5">
        <v>0</v>
      </c>
      <c r="O72" s="5">
        <v>0</v>
      </c>
      <c r="P72" s="5">
        <v>0</v>
      </c>
    </row>
    <row r="73" spans="1:16" x14ac:dyDescent="0.2">
      <c r="M73" s="5">
        <v>0</v>
      </c>
      <c r="N73" s="5">
        <v>0</v>
      </c>
      <c r="O73" s="5">
        <v>0</v>
      </c>
      <c r="P73" s="5">
        <v>0</v>
      </c>
    </row>
    <row r="74" spans="1:16" x14ac:dyDescent="0.2">
      <c r="M74" s="5">
        <v>0</v>
      </c>
      <c r="N74" s="5">
        <v>0</v>
      </c>
      <c r="O74" s="5">
        <v>0</v>
      </c>
      <c r="P74" s="5">
        <v>0</v>
      </c>
    </row>
    <row r="75" spans="1:16" x14ac:dyDescent="0.2">
      <c r="M75" s="5">
        <v>0</v>
      </c>
      <c r="N75" s="5">
        <v>0</v>
      </c>
      <c r="O75" s="5">
        <v>0</v>
      </c>
      <c r="P75" s="5"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551"/>
  <sheetViews>
    <sheetView workbookViewId="0">
      <selection activeCell="B1" sqref="B1:N551"/>
    </sheetView>
  </sheetViews>
  <sheetFormatPr defaultRowHeight="12.75" x14ac:dyDescent="0.2"/>
  <cols>
    <col min="1" max="1" width="15.5703125" customWidth="1"/>
    <col min="2" max="2" width="21" bestFit="1" customWidth="1"/>
    <col min="3" max="3" width="10.7109375" bestFit="1" customWidth="1"/>
    <col min="4" max="4" width="29.28515625" customWidth="1"/>
    <col min="5" max="5" width="52.5703125" customWidth="1"/>
    <col min="6" max="6" width="39.7109375" customWidth="1"/>
    <col min="7" max="7" width="9.85546875" bestFit="1" customWidth="1"/>
    <col min="8" max="8" width="10.5703125" bestFit="1" customWidth="1"/>
    <col min="9" max="9" width="16.140625" bestFit="1" customWidth="1"/>
  </cols>
  <sheetData>
    <row r="1" spans="1:14" x14ac:dyDescent="0.2">
      <c r="A1" t="s">
        <v>32</v>
      </c>
      <c r="B1" t="s">
        <v>32</v>
      </c>
      <c r="C1" t="s">
        <v>33</v>
      </c>
      <c r="D1" t="s">
        <v>34</v>
      </c>
      <c r="E1" t="s">
        <v>35</v>
      </c>
      <c r="F1" t="s">
        <v>41</v>
      </c>
      <c r="G1" t="s">
        <v>42</v>
      </c>
      <c r="H1" t="s">
        <v>43</v>
      </c>
    </row>
    <row r="2" spans="1:14" x14ac:dyDescent="0.2">
      <c r="A2" t="s">
        <v>7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44</v>
      </c>
      <c r="H2">
        <v>10.029</v>
      </c>
      <c r="I2" t="s">
        <v>45</v>
      </c>
      <c r="J2">
        <v>-0.30199999999999999</v>
      </c>
      <c r="K2" t="s">
        <v>46</v>
      </c>
      <c r="L2">
        <v>57.531999999999996</v>
      </c>
      <c r="M2" t="s">
        <v>47</v>
      </c>
      <c r="N2" t="s">
        <v>48</v>
      </c>
    </row>
    <row r="3" spans="1:14" x14ac:dyDescent="0.2">
      <c r="A3" t="s">
        <v>12</v>
      </c>
      <c r="B3" t="s">
        <v>12</v>
      </c>
      <c r="C3" t="s">
        <v>49</v>
      </c>
      <c r="D3" t="s">
        <v>13</v>
      </c>
      <c r="E3">
        <v>-929.50138631032701</v>
      </c>
    </row>
    <row r="4" spans="1:14" x14ac:dyDescent="0.2">
      <c r="A4" t="s">
        <v>7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44</v>
      </c>
      <c r="H4">
        <v>10.337999999999999</v>
      </c>
      <c r="I4" t="s">
        <v>45</v>
      </c>
      <c r="J4">
        <v>-0.29499999999999998</v>
      </c>
      <c r="K4" t="s">
        <v>46</v>
      </c>
      <c r="L4">
        <v>55.01</v>
      </c>
      <c r="M4" t="s">
        <v>47</v>
      </c>
      <c r="N4" t="s">
        <v>48</v>
      </c>
    </row>
    <row r="5" spans="1:14" x14ac:dyDescent="0.2">
      <c r="A5" t="s">
        <v>12</v>
      </c>
      <c r="B5" t="s">
        <v>12</v>
      </c>
      <c r="C5" t="s">
        <v>50</v>
      </c>
      <c r="D5" t="s">
        <v>13</v>
      </c>
      <c r="E5">
        <v>-1097.1955769298499</v>
      </c>
    </row>
    <row r="6" spans="1:14" x14ac:dyDescent="0.2">
      <c r="A6" t="s">
        <v>7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44</v>
      </c>
      <c r="H6">
        <v>10.648</v>
      </c>
      <c r="I6" t="s">
        <v>45</v>
      </c>
      <c r="J6">
        <v>-0.28799999999999998</v>
      </c>
      <c r="K6" t="s">
        <v>46</v>
      </c>
      <c r="L6">
        <v>52.488999999999997</v>
      </c>
      <c r="M6" t="s">
        <v>47</v>
      </c>
      <c r="N6" t="s">
        <v>48</v>
      </c>
    </row>
    <row r="7" spans="1:14" x14ac:dyDescent="0.2">
      <c r="A7" t="s">
        <v>12</v>
      </c>
      <c r="B7" t="s">
        <v>12</v>
      </c>
      <c r="C7" t="s">
        <v>51</v>
      </c>
      <c r="D7" t="s">
        <v>13</v>
      </c>
      <c r="E7">
        <v>-1265.0252850224999</v>
      </c>
    </row>
    <row r="8" spans="1:14" x14ac:dyDescent="0.2">
      <c r="A8" t="s">
        <v>7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t="s">
        <v>44</v>
      </c>
      <c r="H8">
        <v>10.957000000000001</v>
      </c>
      <c r="I8" t="s">
        <v>45</v>
      </c>
      <c r="J8">
        <v>-0.28199999999999997</v>
      </c>
      <c r="K8" t="s">
        <v>46</v>
      </c>
      <c r="L8">
        <v>49.968000000000004</v>
      </c>
      <c r="M8" t="s">
        <v>47</v>
      </c>
      <c r="N8" t="s">
        <v>48</v>
      </c>
    </row>
    <row r="9" spans="1:14" x14ac:dyDescent="0.2">
      <c r="A9" t="s">
        <v>12</v>
      </c>
      <c r="B9" t="s">
        <v>12</v>
      </c>
      <c r="C9" t="s">
        <v>52</v>
      </c>
      <c r="D9" t="s">
        <v>13</v>
      </c>
      <c r="E9">
        <v>-1417.6298885379399</v>
      </c>
    </row>
    <row r="10" spans="1:14" x14ac:dyDescent="0.2">
      <c r="A10" t="s">
        <v>7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G10" t="s">
        <v>44</v>
      </c>
      <c r="H10">
        <v>11.266999999999999</v>
      </c>
      <c r="I10" t="s">
        <v>45</v>
      </c>
      <c r="J10">
        <v>-0.27500000000000002</v>
      </c>
      <c r="K10" t="s">
        <v>46</v>
      </c>
      <c r="L10">
        <v>47.447000000000003</v>
      </c>
      <c r="M10" t="s">
        <v>47</v>
      </c>
      <c r="N10" t="s">
        <v>48</v>
      </c>
    </row>
    <row r="11" spans="1:14" x14ac:dyDescent="0.2">
      <c r="A11" t="s">
        <v>12</v>
      </c>
      <c r="B11" t="s">
        <v>12</v>
      </c>
      <c r="C11" t="s">
        <v>53</v>
      </c>
      <c r="D11" t="s">
        <v>13</v>
      </c>
      <c r="E11">
        <v>-1504.8040732852301</v>
      </c>
    </row>
    <row r="12" spans="1:14" x14ac:dyDescent="0.2">
      <c r="A12" t="s">
        <v>7</v>
      </c>
      <c r="B12" t="s">
        <v>7</v>
      </c>
      <c r="C12" t="s">
        <v>8</v>
      </c>
      <c r="D12" t="s">
        <v>9</v>
      </c>
      <c r="E12" t="s">
        <v>10</v>
      </c>
      <c r="F12" t="s">
        <v>11</v>
      </c>
      <c r="G12" t="s">
        <v>44</v>
      </c>
      <c r="H12">
        <v>11.576000000000001</v>
      </c>
      <c r="I12" t="s">
        <v>45</v>
      </c>
      <c r="J12">
        <v>-0.26800000000000002</v>
      </c>
      <c r="K12" t="s">
        <v>46</v>
      </c>
      <c r="L12">
        <v>44.926000000000002</v>
      </c>
      <c r="M12" t="s">
        <v>47</v>
      </c>
      <c r="N12" t="s">
        <v>48</v>
      </c>
    </row>
    <row r="13" spans="1:14" x14ac:dyDescent="0.2">
      <c r="A13" t="s">
        <v>12</v>
      </c>
      <c r="B13" t="s">
        <v>12</v>
      </c>
      <c r="C13" t="s">
        <v>54</v>
      </c>
      <c r="D13" t="s">
        <v>13</v>
      </c>
      <c r="E13">
        <v>-1462.5725021381199</v>
      </c>
    </row>
    <row r="14" spans="1:14" x14ac:dyDescent="0.2">
      <c r="A14" t="s">
        <v>7</v>
      </c>
      <c r="B14" t="s">
        <v>7</v>
      </c>
      <c r="C14" t="s">
        <v>8</v>
      </c>
      <c r="D14" t="s">
        <v>9</v>
      </c>
      <c r="E14" t="s">
        <v>10</v>
      </c>
      <c r="F14" t="s">
        <v>11</v>
      </c>
      <c r="G14" t="s">
        <v>44</v>
      </c>
      <c r="H14">
        <v>11.885999999999999</v>
      </c>
      <c r="I14" t="s">
        <v>45</v>
      </c>
      <c r="J14">
        <v>-0.26100000000000001</v>
      </c>
      <c r="K14" t="s">
        <v>46</v>
      </c>
      <c r="L14">
        <v>42.405000000000001</v>
      </c>
      <c r="M14" t="s">
        <v>47</v>
      </c>
      <c r="N14" t="s">
        <v>48</v>
      </c>
    </row>
    <row r="15" spans="1:14" x14ac:dyDescent="0.2">
      <c r="A15" t="s">
        <v>12</v>
      </c>
      <c r="B15" t="s">
        <v>12</v>
      </c>
      <c r="C15" t="s">
        <v>55</v>
      </c>
      <c r="D15" t="s">
        <v>13</v>
      </c>
      <c r="E15">
        <v>-1206.32620143131</v>
      </c>
    </row>
    <row r="16" spans="1:14" x14ac:dyDescent="0.2">
      <c r="A16" t="s">
        <v>7</v>
      </c>
      <c r="B16" t="s">
        <v>7</v>
      </c>
      <c r="C16" t="s">
        <v>8</v>
      </c>
      <c r="D16" t="s">
        <v>9</v>
      </c>
      <c r="E16" t="s">
        <v>10</v>
      </c>
      <c r="F16" t="s">
        <v>11</v>
      </c>
      <c r="G16" t="s">
        <v>44</v>
      </c>
      <c r="H16">
        <v>12.196</v>
      </c>
      <c r="I16" t="s">
        <v>45</v>
      </c>
      <c r="J16">
        <v>-0.255</v>
      </c>
      <c r="K16" t="s">
        <v>46</v>
      </c>
      <c r="L16">
        <v>39.884</v>
      </c>
      <c r="M16" t="s">
        <v>47</v>
      </c>
      <c r="N16" t="s">
        <v>48</v>
      </c>
    </row>
    <row r="17" spans="1:14" x14ac:dyDescent="0.2">
      <c r="A17" t="s">
        <v>12</v>
      </c>
      <c r="B17" t="s">
        <v>12</v>
      </c>
      <c r="C17" t="s">
        <v>56</v>
      </c>
      <c r="D17" t="s">
        <v>13</v>
      </c>
      <c r="E17">
        <v>-662.29562716037594</v>
      </c>
    </row>
    <row r="18" spans="1:14" x14ac:dyDescent="0.2">
      <c r="A18" t="s">
        <v>7</v>
      </c>
      <c r="B18" t="s">
        <v>7</v>
      </c>
      <c r="C18" t="s">
        <v>8</v>
      </c>
      <c r="D18" t="s">
        <v>9</v>
      </c>
      <c r="E18" t="s">
        <v>10</v>
      </c>
      <c r="F18" t="s">
        <v>11</v>
      </c>
      <c r="G18" t="s">
        <v>44</v>
      </c>
      <c r="H18">
        <v>12.505000000000001</v>
      </c>
      <c r="I18" t="s">
        <v>45</v>
      </c>
      <c r="J18">
        <v>-0.248</v>
      </c>
      <c r="K18" t="s">
        <v>46</v>
      </c>
      <c r="L18">
        <v>37.363</v>
      </c>
      <c r="M18" t="s">
        <v>47</v>
      </c>
      <c r="N18" t="s">
        <v>48</v>
      </c>
    </row>
    <row r="19" spans="1:14" x14ac:dyDescent="0.2">
      <c r="A19" t="s">
        <v>12</v>
      </c>
      <c r="B19" t="s">
        <v>12</v>
      </c>
      <c r="C19" t="s">
        <v>57</v>
      </c>
      <c r="D19" t="s">
        <v>13</v>
      </c>
      <c r="E19">
        <v>110.282509002526</v>
      </c>
    </row>
    <row r="20" spans="1:14" x14ac:dyDescent="0.2">
      <c r="A20" t="s">
        <v>7</v>
      </c>
      <c r="B20" t="s">
        <v>7</v>
      </c>
      <c r="C20" t="s">
        <v>8</v>
      </c>
      <c r="D20" t="s">
        <v>9</v>
      </c>
      <c r="E20" t="s">
        <v>10</v>
      </c>
      <c r="F20" t="s">
        <v>11</v>
      </c>
      <c r="G20" t="s">
        <v>44</v>
      </c>
      <c r="H20">
        <v>12.815</v>
      </c>
      <c r="I20" t="s">
        <v>45</v>
      </c>
      <c r="J20">
        <v>-0.24099999999999999</v>
      </c>
      <c r="K20" t="s">
        <v>46</v>
      </c>
      <c r="L20">
        <v>34.841999999999999</v>
      </c>
      <c r="M20" t="s">
        <v>47</v>
      </c>
      <c r="N20" t="s">
        <v>48</v>
      </c>
    </row>
    <row r="21" spans="1:14" x14ac:dyDescent="0.2">
      <c r="A21" t="s">
        <v>12</v>
      </c>
      <c r="B21" t="s">
        <v>12</v>
      </c>
      <c r="C21" t="s">
        <v>58</v>
      </c>
      <c r="D21" t="s">
        <v>13</v>
      </c>
      <c r="E21">
        <v>913.618963889356</v>
      </c>
    </row>
    <row r="22" spans="1:14" x14ac:dyDescent="0.2">
      <c r="A22" t="s">
        <v>7</v>
      </c>
      <c r="B22" t="s">
        <v>7</v>
      </c>
      <c r="C22" t="s">
        <v>8</v>
      </c>
      <c r="D22" t="s">
        <v>9</v>
      </c>
      <c r="E22" t="s">
        <v>10</v>
      </c>
      <c r="F22" t="s">
        <v>11</v>
      </c>
      <c r="G22" t="s">
        <v>44</v>
      </c>
      <c r="H22">
        <v>13.124000000000001</v>
      </c>
      <c r="I22" t="s">
        <v>45</v>
      </c>
      <c r="J22">
        <v>-0.23400000000000001</v>
      </c>
      <c r="K22" t="s">
        <v>46</v>
      </c>
      <c r="L22">
        <v>32.320999999999998</v>
      </c>
      <c r="M22" t="s">
        <v>47</v>
      </c>
      <c r="N22" t="s">
        <v>48</v>
      </c>
    </row>
    <row r="23" spans="1:14" x14ac:dyDescent="0.2">
      <c r="A23" t="s">
        <v>12</v>
      </c>
      <c r="B23" t="s">
        <v>12</v>
      </c>
      <c r="C23" t="s">
        <v>59</v>
      </c>
      <c r="D23" t="s">
        <v>13</v>
      </c>
      <c r="E23">
        <v>1545.5542484175801</v>
      </c>
    </row>
    <row r="24" spans="1:14" x14ac:dyDescent="0.2">
      <c r="A24" t="s">
        <v>7</v>
      </c>
      <c r="B24" t="s">
        <v>7</v>
      </c>
      <c r="C24" t="s">
        <v>8</v>
      </c>
      <c r="D24" t="s">
        <v>9</v>
      </c>
      <c r="E24" t="s">
        <v>10</v>
      </c>
      <c r="F24" t="s">
        <v>11</v>
      </c>
      <c r="G24" t="s">
        <v>44</v>
      </c>
      <c r="H24">
        <v>13.433999999999999</v>
      </c>
      <c r="I24" t="s">
        <v>45</v>
      </c>
      <c r="J24">
        <v>-0.22800000000000001</v>
      </c>
      <c r="K24" t="s">
        <v>46</v>
      </c>
      <c r="L24">
        <v>29.8</v>
      </c>
      <c r="M24" t="s">
        <v>47</v>
      </c>
      <c r="N24" t="s">
        <v>48</v>
      </c>
    </row>
    <row r="25" spans="1:14" x14ac:dyDescent="0.2">
      <c r="A25" t="s">
        <v>12</v>
      </c>
      <c r="B25" t="s">
        <v>12</v>
      </c>
      <c r="C25" t="s">
        <v>60</v>
      </c>
      <c r="D25" t="s">
        <v>13</v>
      </c>
      <c r="E25">
        <v>1892.43275349697</v>
      </c>
    </row>
    <row r="26" spans="1:14" x14ac:dyDescent="0.2">
      <c r="A26" t="s">
        <v>7</v>
      </c>
      <c r="B26" t="s">
        <v>7</v>
      </c>
      <c r="C26" t="s">
        <v>8</v>
      </c>
      <c r="D26" t="s">
        <v>9</v>
      </c>
      <c r="E26" t="s">
        <v>10</v>
      </c>
      <c r="F26" t="s">
        <v>11</v>
      </c>
      <c r="G26" t="s">
        <v>44</v>
      </c>
      <c r="H26">
        <v>13.743</v>
      </c>
      <c r="I26" t="s">
        <v>45</v>
      </c>
      <c r="J26">
        <v>-0.221</v>
      </c>
      <c r="K26" t="s">
        <v>46</v>
      </c>
      <c r="L26">
        <v>27.279</v>
      </c>
      <c r="M26" t="s">
        <v>47</v>
      </c>
      <c r="N26" t="s">
        <v>48</v>
      </c>
    </row>
    <row r="27" spans="1:14" x14ac:dyDescent="0.2">
      <c r="A27" t="s">
        <v>12</v>
      </c>
      <c r="B27" t="s">
        <v>12</v>
      </c>
      <c r="C27" t="s">
        <v>61</v>
      </c>
      <c r="D27" t="s">
        <v>13</v>
      </c>
      <c r="E27">
        <v>1970.2557339708101</v>
      </c>
    </row>
    <row r="28" spans="1:14" x14ac:dyDescent="0.2">
      <c r="A28" t="s">
        <v>7</v>
      </c>
      <c r="B28" t="s">
        <v>7</v>
      </c>
      <c r="C28" t="s">
        <v>8</v>
      </c>
      <c r="D28" t="s">
        <v>9</v>
      </c>
      <c r="E28" t="s">
        <v>10</v>
      </c>
      <c r="F28" t="s">
        <v>11</v>
      </c>
      <c r="G28" t="s">
        <v>44</v>
      </c>
      <c r="H28">
        <v>14.053000000000001</v>
      </c>
      <c r="I28" t="s">
        <v>45</v>
      </c>
      <c r="J28">
        <v>-0.214</v>
      </c>
      <c r="K28" t="s">
        <v>46</v>
      </c>
      <c r="L28">
        <v>24.757999999999999</v>
      </c>
      <c r="M28" t="s">
        <v>47</v>
      </c>
      <c r="N28" t="s">
        <v>48</v>
      </c>
    </row>
    <row r="29" spans="1:14" x14ac:dyDescent="0.2">
      <c r="A29" t="s">
        <v>12</v>
      </c>
      <c r="B29" t="s">
        <v>12</v>
      </c>
      <c r="C29" t="s">
        <v>62</v>
      </c>
      <c r="D29" t="s">
        <v>13</v>
      </c>
      <c r="E29">
        <v>1888.9451454136099</v>
      </c>
    </row>
    <row r="30" spans="1:14" x14ac:dyDescent="0.2">
      <c r="A30" t="s">
        <v>7</v>
      </c>
      <c r="B30" t="s">
        <v>7</v>
      </c>
      <c r="C30" t="s">
        <v>8</v>
      </c>
      <c r="D30" t="s">
        <v>9</v>
      </c>
      <c r="E30" t="s">
        <v>10</v>
      </c>
      <c r="F30" t="s">
        <v>11</v>
      </c>
      <c r="G30" t="s">
        <v>44</v>
      </c>
      <c r="H30">
        <v>14.362</v>
      </c>
      <c r="I30" t="s">
        <v>45</v>
      </c>
      <c r="J30">
        <v>-0.20799999999999999</v>
      </c>
      <c r="K30" t="s">
        <v>46</v>
      </c>
      <c r="L30">
        <v>22.236999999999998</v>
      </c>
      <c r="M30" t="s">
        <v>47</v>
      </c>
      <c r="N30" t="s">
        <v>48</v>
      </c>
    </row>
    <row r="31" spans="1:14" x14ac:dyDescent="0.2">
      <c r="A31" t="s">
        <v>12</v>
      </c>
      <c r="B31" t="s">
        <v>12</v>
      </c>
      <c r="C31" t="s">
        <v>63</v>
      </c>
      <c r="D31" t="s">
        <v>13</v>
      </c>
      <c r="E31">
        <v>1757.3996742576101</v>
      </c>
    </row>
    <row r="32" spans="1:14" x14ac:dyDescent="0.2">
      <c r="A32" t="s">
        <v>7</v>
      </c>
      <c r="B32" t="s">
        <v>7</v>
      </c>
      <c r="C32" t="s">
        <v>8</v>
      </c>
      <c r="D32" t="s">
        <v>9</v>
      </c>
      <c r="E32" t="s">
        <v>10</v>
      </c>
      <c r="F32" t="s">
        <v>11</v>
      </c>
      <c r="G32" t="s">
        <v>44</v>
      </c>
      <c r="H32">
        <v>14.672000000000001</v>
      </c>
      <c r="I32" t="s">
        <v>45</v>
      </c>
      <c r="J32">
        <v>-0.20100000000000001</v>
      </c>
      <c r="K32" t="s">
        <v>46</v>
      </c>
      <c r="L32">
        <v>19.716000000000001</v>
      </c>
      <c r="M32" t="s">
        <v>47</v>
      </c>
      <c r="N32" t="s">
        <v>48</v>
      </c>
    </row>
    <row r="33" spans="1:14" x14ac:dyDescent="0.2">
      <c r="A33" t="s">
        <v>12</v>
      </c>
      <c r="B33" t="s">
        <v>12</v>
      </c>
      <c r="C33" t="s">
        <v>64</v>
      </c>
      <c r="D33" t="s">
        <v>13</v>
      </c>
      <c r="E33">
        <v>1627.23247639737</v>
      </c>
    </row>
    <row r="34" spans="1:14" x14ac:dyDescent="0.2">
      <c r="A34" t="s">
        <v>7</v>
      </c>
      <c r="B34" t="s">
        <v>7</v>
      </c>
      <c r="C34" t="s">
        <v>8</v>
      </c>
      <c r="D34" t="s">
        <v>9</v>
      </c>
      <c r="E34" t="s">
        <v>10</v>
      </c>
      <c r="F34" t="s">
        <v>11</v>
      </c>
      <c r="G34" t="s">
        <v>44</v>
      </c>
      <c r="H34">
        <v>14.981</v>
      </c>
      <c r="I34" t="s">
        <v>45</v>
      </c>
      <c r="J34">
        <v>-0.19400000000000001</v>
      </c>
      <c r="K34" t="s">
        <v>46</v>
      </c>
      <c r="L34">
        <v>17.195</v>
      </c>
      <c r="M34" t="s">
        <v>47</v>
      </c>
      <c r="N34" t="s">
        <v>48</v>
      </c>
    </row>
    <row r="35" spans="1:14" x14ac:dyDescent="0.2">
      <c r="A35" t="s">
        <v>12</v>
      </c>
      <c r="B35" t="s">
        <v>12</v>
      </c>
      <c r="C35" t="s">
        <v>65</v>
      </c>
      <c r="D35" t="s">
        <v>13</v>
      </c>
      <c r="E35">
        <v>1517.74453187423</v>
      </c>
    </row>
    <row r="36" spans="1:14" x14ac:dyDescent="0.2">
      <c r="A36" t="s">
        <v>7</v>
      </c>
      <c r="B36" t="s">
        <v>7</v>
      </c>
      <c r="C36" t="s">
        <v>8</v>
      </c>
      <c r="D36" t="s">
        <v>9</v>
      </c>
      <c r="E36" t="s">
        <v>10</v>
      </c>
      <c r="F36" t="s">
        <v>11</v>
      </c>
      <c r="G36" t="s">
        <v>44</v>
      </c>
      <c r="H36">
        <v>15.291</v>
      </c>
      <c r="I36" t="s">
        <v>45</v>
      </c>
      <c r="J36">
        <v>-0.187</v>
      </c>
      <c r="K36" t="s">
        <v>46</v>
      </c>
      <c r="L36">
        <v>14.673999999999999</v>
      </c>
      <c r="M36" t="s">
        <v>47</v>
      </c>
      <c r="N36" t="s">
        <v>48</v>
      </c>
    </row>
    <row r="37" spans="1:14" x14ac:dyDescent="0.2">
      <c r="A37" t="s">
        <v>12</v>
      </c>
      <c r="B37" t="s">
        <v>12</v>
      </c>
      <c r="C37" t="s">
        <v>66</v>
      </c>
      <c r="D37" t="s">
        <v>13</v>
      </c>
      <c r="E37">
        <v>1430.1591366519899</v>
      </c>
    </row>
    <row r="38" spans="1:14" x14ac:dyDescent="0.2">
      <c r="A38" t="s">
        <v>7</v>
      </c>
      <c r="B38" t="s">
        <v>7</v>
      </c>
      <c r="C38" t="s">
        <v>8</v>
      </c>
      <c r="D38" t="s">
        <v>9</v>
      </c>
      <c r="E38" t="s">
        <v>10</v>
      </c>
      <c r="F38" t="s">
        <v>11</v>
      </c>
      <c r="G38" t="s">
        <v>44</v>
      </c>
      <c r="H38">
        <v>15.6</v>
      </c>
      <c r="I38" t="s">
        <v>45</v>
      </c>
      <c r="J38">
        <v>-0.18099999999999999</v>
      </c>
      <c r="K38" t="s">
        <v>46</v>
      </c>
      <c r="L38">
        <v>12.151999999999999</v>
      </c>
      <c r="M38" t="s">
        <v>47</v>
      </c>
      <c r="N38" t="s">
        <v>48</v>
      </c>
    </row>
    <row r="39" spans="1:14" x14ac:dyDescent="0.2">
      <c r="A39" t="s">
        <v>12</v>
      </c>
      <c r="B39" t="s">
        <v>12</v>
      </c>
      <c r="C39" t="s">
        <v>67</v>
      </c>
      <c r="D39" t="s">
        <v>13</v>
      </c>
      <c r="E39">
        <v>1364.56185716809</v>
      </c>
    </row>
    <row r="40" spans="1:14" x14ac:dyDescent="0.2">
      <c r="A40" t="s">
        <v>7</v>
      </c>
      <c r="B40" t="s">
        <v>7</v>
      </c>
      <c r="C40" t="s">
        <v>8</v>
      </c>
      <c r="D40" t="s">
        <v>9</v>
      </c>
      <c r="E40" t="s">
        <v>10</v>
      </c>
      <c r="F40" t="s">
        <v>11</v>
      </c>
      <c r="G40" t="s">
        <v>44</v>
      </c>
      <c r="H40">
        <v>17.148</v>
      </c>
      <c r="I40" t="s">
        <v>45</v>
      </c>
      <c r="J40">
        <v>-0.14699999999999999</v>
      </c>
      <c r="K40" t="s">
        <v>46</v>
      </c>
      <c r="L40">
        <v>-0.45300000000000001</v>
      </c>
      <c r="M40" t="s">
        <v>47</v>
      </c>
      <c r="N40" t="s">
        <v>48</v>
      </c>
    </row>
    <row r="41" spans="1:14" x14ac:dyDescent="0.2">
      <c r="A41" t="s">
        <v>12</v>
      </c>
      <c r="B41" t="s">
        <v>12</v>
      </c>
      <c r="C41" t="s">
        <v>68</v>
      </c>
      <c r="D41" t="s">
        <v>13</v>
      </c>
      <c r="E41">
        <v>1243.4129683972001</v>
      </c>
    </row>
    <row r="42" spans="1:14" x14ac:dyDescent="0.2">
      <c r="A42" t="s">
        <v>7</v>
      </c>
      <c r="B42" t="s">
        <v>7</v>
      </c>
      <c r="C42" t="s">
        <v>8</v>
      </c>
      <c r="D42" t="s">
        <v>9</v>
      </c>
      <c r="E42" t="s">
        <v>10</v>
      </c>
      <c r="F42" t="s">
        <v>11</v>
      </c>
      <c r="G42" t="s">
        <v>44</v>
      </c>
      <c r="H42">
        <v>17.457999999999998</v>
      </c>
      <c r="I42" t="s">
        <v>45</v>
      </c>
      <c r="J42">
        <v>-0.14000000000000001</v>
      </c>
      <c r="K42" t="s">
        <v>46</v>
      </c>
      <c r="L42">
        <v>-2.9740000000000002</v>
      </c>
      <c r="M42" t="s">
        <v>47</v>
      </c>
      <c r="N42" t="s">
        <v>48</v>
      </c>
    </row>
    <row r="43" spans="1:14" x14ac:dyDescent="0.2">
      <c r="A43" t="s">
        <v>12</v>
      </c>
      <c r="B43" t="s">
        <v>12</v>
      </c>
      <c r="C43" t="s">
        <v>69</v>
      </c>
      <c r="D43" t="s">
        <v>13</v>
      </c>
      <c r="E43">
        <v>1249.2126808216799</v>
      </c>
    </row>
    <row r="44" spans="1:14" x14ac:dyDescent="0.2">
      <c r="A44" t="s">
        <v>7</v>
      </c>
      <c r="B44" t="s">
        <v>7</v>
      </c>
      <c r="C44" t="s">
        <v>8</v>
      </c>
      <c r="D44" t="s">
        <v>9</v>
      </c>
      <c r="E44" t="s">
        <v>10</v>
      </c>
      <c r="F44" t="s">
        <v>11</v>
      </c>
      <c r="G44" t="s">
        <v>44</v>
      </c>
      <c r="H44">
        <v>17.766999999999999</v>
      </c>
      <c r="I44" t="s">
        <v>45</v>
      </c>
      <c r="J44">
        <v>-0.13300000000000001</v>
      </c>
      <c r="K44" t="s">
        <v>46</v>
      </c>
      <c r="L44">
        <v>-5.4950000000000001</v>
      </c>
      <c r="M44" t="s">
        <v>47</v>
      </c>
      <c r="N44" t="s">
        <v>48</v>
      </c>
    </row>
    <row r="45" spans="1:14" x14ac:dyDescent="0.2">
      <c r="A45" t="s">
        <v>12</v>
      </c>
      <c r="B45" t="s">
        <v>12</v>
      </c>
      <c r="C45" t="s">
        <v>70</v>
      </c>
      <c r="D45" t="s">
        <v>13</v>
      </c>
      <c r="E45">
        <v>1265.43146199122</v>
      </c>
    </row>
    <row r="46" spans="1:14" x14ac:dyDescent="0.2">
      <c r="A46" t="s">
        <v>7</v>
      </c>
      <c r="B46" t="s">
        <v>7</v>
      </c>
      <c r="C46" t="s">
        <v>8</v>
      </c>
      <c r="D46" t="s">
        <v>9</v>
      </c>
      <c r="E46" t="s">
        <v>10</v>
      </c>
      <c r="F46" t="s">
        <v>11</v>
      </c>
      <c r="G46" t="s">
        <v>44</v>
      </c>
      <c r="H46">
        <v>18.077000000000002</v>
      </c>
      <c r="I46" t="s">
        <v>45</v>
      </c>
      <c r="J46">
        <v>-0.127</v>
      </c>
      <c r="K46" t="s">
        <v>46</v>
      </c>
      <c r="L46">
        <v>-8.016</v>
      </c>
      <c r="M46" t="s">
        <v>47</v>
      </c>
      <c r="N46" t="s">
        <v>48</v>
      </c>
    </row>
    <row r="47" spans="1:14" x14ac:dyDescent="0.2">
      <c r="A47" t="s">
        <v>12</v>
      </c>
      <c r="B47" t="s">
        <v>12</v>
      </c>
      <c r="C47" t="s">
        <v>71</v>
      </c>
      <c r="D47" t="s">
        <v>13</v>
      </c>
      <c r="E47">
        <v>1291.2727943167899</v>
      </c>
    </row>
    <row r="48" spans="1:14" x14ac:dyDescent="0.2">
      <c r="A48" t="s">
        <v>7</v>
      </c>
      <c r="B48" t="s">
        <v>7</v>
      </c>
      <c r="C48" t="s">
        <v>8</v>
      </c>
      <c r="D48" t="s">
        <v>9</v>
      </c>
      <c r="E48" t="s">
        <v>10</v>
      </c>
      <c r="F48" t="s">
        <v>11</v>
      </c>
      <c r="G48" t="s">
        <v>44</v>
      </c>
      <c r="H48">
        <v>18.385999999999999</v>
      </c>
      <c r="I48" t="s">
        <v>45</v>
      </c>
      <c r="J48">
        <v>-0.12</v>
      </c>
      <c r="K48" t="s">
        <v>46</v>
      </c>
      <c r="L48">
        <v>-10.537000000000001</v>
      </c>
      <c r="M48" t="s">
        <v>47</v>
      </c>
      <c r="N48" t="s">
        <v>48</v>
      </c>
    </row>
    <row r="49" spans="1:14" x14ac:dyDescent="0.2">
      <c r="A49" t="s">
        <v>12</v>
      </c>
      <c r="B49" t="s">
        <v>12</v>
      </c>
      <c r="C49" t="s">
        <v>72</v>
      </c>
      <c r="D49" t="s">
        <v>13</v>
      </c>
      <c r="E49">
        <v>1329.9004027103499</v>
      </c>
    </row>
    <row r="50" spans="1:14" x14ac:dyDescent="0.2">
      <c r="A50" t="s">
        <v>7</v>
      </c>
      <c r="B50" t="s">
        <v>7</v>
      </c>
      <c r="C50" t="s">
        <v>8</v>
      </c>
      <c r="D50" t="s">
        <v>9</v>
      </c>
      <c r="E50" t="s">
        <v>10</v>
      </c>
      <c r="F50" t="s">
        <v>11</v>
      </c>
      <c r="G50" t="s">
        <v>44</v>
      </c>
      <c r="H50">
        <v>18.696000000000002</v>
      </c>
      <c r="I50" t="s">
        <v>45</v>
      </c>
      <c r="J50">
        <v>-0.113</v>
      </c>
      <c r="K50" t="s">
        <v>46</v>
      </c>
      <c r="L50">
        <v>-13.058</v>
      </c>
      <c r="M50" t="s">
        <v>47</v>
      </c>
      <c r="N50" t="s">
        <v>48</v>
      </c>
    </row>
    <row r="51" spans="1:14" x14ac:dyDescent="0.2">
      <c r="A51" t="s">
        <v>12</v>
      </c>
      <c r="B51" t="s">
        <v>12</v>
      </c>
      <c r="C51" t="s">
        <v>73</v>
      </c>
      <c r="D51" t="s">
        <v>13</v>
      </c>
      <c r="E51">
        <v>1382.6828017897501</v>
      </c>
    </row>
    <row r="52" spans="1:14" x14ac:dyDescent="0.2">
      <c r="A52" t="s">
        <v>7</v>
      </c>
      <c r="B52" t="s">
        <v>7</v>
      </c>
      <c r="C52" t="s">
        <v>8</v>
      </c>
      <c r="D52" t="s">
        <v>9</v>
      </c>
      <c r="E52" t="s">
        <v>10</v>
      </c>
      <c r="F52" t="s">
        <v>11</v>
      </c>
      <c r="G52" t="s">
        <v>44</v>
      </c>
      <c r="H52">
        <v>19.004999999999999</v>
      </c>
      <c r="I52" t="s">
        <v>45</v>
      </c>
      <c r="J52">
        <v>-0.107</v>
      </c>
      <c r="K52" t="s">
        <v>46</v>
      </c>
      <c r="L52">
        <v>-15.579000000000001</v>
      </c>
      <c r="M52" t="s">
        <v>47</v>
      </c>
      <c r="N52" t="s">
        <v>48</v>
      </c>
    </row>
    <row r="53" spans="1:14" x14ac:dyDescent="0.2">
      <c r="A53" t="s">
        <v>12</v>
      </c>
      <c r="B53" t="s">
        <v>12</v>
      </c>
      <c r="C53" t="s">
        <v>74</v>
      </c>
      <c r="D53" t="s">
        <v>13</v>
      </c>
      <c r="E53">
        <v>1449.18578215614</v>
      </c>
    </row>
    <row r="54" spans="1:14" x14ac:dyDescent="0.2">
      <c r="A54" t="s">
        <v>7</v>
      </c>
      <c r="B54" t="s">
        <v>7</v>
      </c>
      <c r="C54" t="s">
        <v>8</v>
      </c>
      <c r="D54" t="s">
        <v>9</v>
      </c>
      <c r="E54" t="s">
        <v>10</v>
      </c>
      <c r="F54" t="s">
        <v>11</v>
      </c>
      <c r="G54" t="s">
        <v>44</v>
      </c>
      <c r="H54">
        <v>19.315000000000001</v>
      </c>
      <c r="I54" t="s">
        <v>45</v>
      </c>
      <c r="J54">
        <v>-0.1</v>
      </c>
      <c r="K54" t="s">
        <v>46</v>
      </c>
      <c r="L54">
        <v>-18.100000000000001</v>
      </c>
      <c r="M54" t="s">
        <v>47</v>
      </c>
      <c r="N54" t="s">
        <v>48</v>
      </c>
    </row>
    <row r="55" spans="1:14" x14ac:dyDescent="0.2">
      <c r="A55" t="s">
        <v>12</v>
      </c>
      <c r="B55" t="s">
        <v>12</v>
      </c>
      <c r="C55" t="s">
        <v>75</v>
      </c>
      <c r="D55" t="s">
        <v>13</v>
      </c>
      <c r="E55">
        <v>1527.1698347327001</v>
      </c>
    </row>
    <row r="56" spans="1:14" x14ac:dyDescent="0.2">
      <c r="A56" t="s">
        <v>7</v>
      </c>
      <c r="B56" t="s">
        <v>7</v>
      </c>
      <c r="C56" t="s">
        <v>8</v>
      </c>
      <c r="D56" t="s">
        <v>9</v>
      </c>
      <c r="E56" t="s">
        <v>10</v>
      </c>
      <c r="F56" t="s">
        <v>11</v>
      </c>
      <c r="G56" t="s">
        <v>44</v>
      </c>
      <c r="H56">
        <v>19.623999999999999</v>
      </c>
      <c r="I56" t="s">
        <v>45</v>
      </c>
      <c r="J56">
        <v>-9.2999999999999999E-2</v>
      </c>
      <c r="K56" t="s">
        <v>46</v>
      </c>
      <c r="L56">
        <v>-20.620999999999999</v>
      </c>
      <c r="M56" t="s">
        <v>47</v>
      </c>
      <c r="N56" t="s">
        <v>48</v>
      </c>
    </row>
    <row r="57" spans="1:14" x14ac:dyDescent="0.2">
      <c r="A57" t="s">
        <v>12</v>
      </c>
      <c r="B57" t="s">
        <v>12</v>
      </c>
      <c r="C57" t="s">
        <v>76</v>
      </c>
      <c r="D57" t="s">
        <v>13</v>
      </c>
      <c r="E57">
        <v>1609.16142859756</v>
      </c>
    </row>
    <row r="58" spans="1:14" x14ac:dyDescent="0.2">
      <c r="A58" t="s">
        <v>7</v>
      </c>
      <c r="B58" t="s">
        <v>7</v>
      </c>
      <c r="C58" t="s">
        <v>8</v>
      </c>
      <c r="D58" t="s">
        <v>9</v>
      </c>
      <c r="E58" t="s">
        <v>10</v>
      </c>
      <c r="F58" t="s">
        <v>11</v>
      </c>
      <c r="G58" t="s">
        <v>44</v>
      </c>
      <c r="H58">
        <v>19.934000000000001</v>
      </c>
      <c r="I58" t="s">
        <v>45</v>
      </c>
      <c r="J58">
        <v>-8.5999999999999993E-2</v>
      </c>
      <c r="K58" t="s">
        <v>46</v>
      </c>
      <c r="L58">
        <v>-23.141999999999999</v>
      </c>
      <c r="M58" t="s">
        <v>47</v>
      </c>
      <c r="N58" t="s">
        <v>48</v>
      </c>
    </row>
    <row r="59" spans="1:14" x14ac:dyDescent="0.2">
      <c r="A59" t="s">
        <v>12</v>
      </c>
      <c r="B59" t="s">
        <v>12</v>
      </c>
      <c r="C59" t="s">
        <v>77</v>
      </c>
      <c r="D59" t="s">
        <v>13</v>
      </c>
      <c r="E59">
        <v>1678.28884550881</v>
      </c>
    </row>
    <row r="60" spans="1:14" x14ac:dyDescent="0.2">
      <c r="A60" t="s">
        <v>7</v>
      </c>
      <c r="B60" t="s">
        <v>7</v>
      </c>
      <c r="C60" t="s">
        <v>8</v>
      </c>
      <c r="D60" t="s">
        <v>9</v>
      </c>
      <c r="E60" t="s">
        <v>10</v>
      </c>
      <c r="F60" t="s">
        <v>11</v>
      </c>
      <c r="G60" t="s">
        <v>44</v>
      </c>
      <c r="H60">
        <v>20.242999999999999</v>
      </c>
      <c r="I60" t="s">
        <v>45</v>
      </c>
      <c r="J60">
        <v>-0.08</v>
      </c>
      <c r="K60" t="s">
        <v>46</v>
      </c>
      <c r="L60">
        <v>-25.663</v>
      </c>
      <c r="M60" t="s">
        <v>47</v>
      </c>
      <c r="N60" t="s">
        <v>48</v>
      </c>
    </row>
    <row r="61" spans="1:14" x14ac:dyDescent="0.2">
      <c r="A61" t="s">
        <v>12</v>
      </c>
      <c r="B61" t="s">
        <v>12</v>
      </c>
      <c r="C61" t="s">
        <v>78</v>
      </c>
      <c r="D61" t="s">
        <v>13</v>
      </c>
      <c r="E61">
        <v>1705.5720410414499</v>
      </c>
    </row>
    <row r="62" spans="1:14" x14ac:dyDescent="0.2">
      <c r="A62" t="s">
        <v>7</v>
      </c>
      <c r="B62" t="s">
        <v>7</v>
      </c>
      <c r="C62" t="s">
        <v>8</v>
      </c>
      <c r="D62" t="s">
        <v>9</v>
      </c>
      <c r="E62" t="s">
        <v>10</v>
      </c>
      <c r="F62" t="s">
        <v>11</v>
      </c>
      <c r="G62" t="s">
        <v>44</v>
      </c>
      <c r="H62">
        <v>20.553000000000001</v>
      </c>
      <c r="I62" t="s">
        <v>45</v>
      </c>
      <c r="J62">
        <v>-7.2999999999999995E-2</v>
      </c>
      <c r="K62" t="s">
        <v>46</v>
      </c>
      <c r="L62">
        <v>-28.184000000000001</v>
      </c>
      <c r="M62" t="s">
        <v>47</v>
      </c>
      <c r="N62" t="s">
        <v>48</v>
      </c>
    </row>
    <row r="63" spans="1:14" x14ac:dyDescent="0.2">
      <c r="A63" t="s">
        <v>12</v>
      </c>
      <c r="B63" t="s">
        <v>12</v>
      </c>
      <c r="C63" t="s">
        <v>79</v>
      </c>
      <c r="D63" t="s">
        <v>13</v>
      </c>
      <c r="E63">
        <v>1649.24498087452</v>
      </c>
    </row>
    <row r="64" spans="1:14" x14ac:dyDescent="0.2">
      <c r="A64" t="s">
        <v>7</v>
      </c>
      <c r="B64" t="s">
        <v>7</v>
      </c>
      <c r="C64" t="s">
        <v>8</v>
      </c>
      <c r="D64" t="s">
        <v>9</v>
      </c>
      <c r="E64" t="s">
        <v>10</v>
      </c>
      <c r="F64" t="s">
        <v>11</v>
      </c>
      <c r="G64" t="s">
        <v>44</v>
      </c>
      <c r="H64">
        <v>20.863</v>
      </c>
      <c r="I64" t="s">
        <v>45</v>
      </c>
      <c r="J64">
        <v>-6.6000000000000003E-2</v>
      </c>
      <c r="K64" t="s">
        <v>46</v>
      </c>
      <c r="L64">
        <v>-30.706</v>
      </c>
      <c r="M64" t="s">
        <v>47</v>
      </c>
      <c r="N64" t="s">
        <v>48</v>
      </c>
    </row>
    <row r="65" spans="1:14" x14ac:dyDescent="0.2">
      <c r="A65" t="s">
        <v>12</v>
      </c>
      <c r="B65" t="s">
        <v>12</v>
      </c>
      <c r="C65" t="s">
        <v>80</v>
      </c>
      <c r="D65" t="s">
        <v>13</v>
      </c>
      <c r="E65">
        <v>1476.2766952285101</v>
      </c>
    </row>
    <row r="66" spans="1:14" x14ac:dyDescent="0.2">
      <c r="A66" t="s">
        <v>7</v>
      </c>
      <c r="B66" t="s">
        <v>7</v>
      </c>
      <c r="C66" t="s">
        <v>8</v>
      </c>
      <c r="D66" t="s">
        <v>9</v>
      </c>
      <c r="E66" t="s">
        <v>10</v>
      </c>
      <c r="F66" t="s">
        <v>11</v>
      </c>
      <c r="G66" t="s">
        <v>44</v>
      </c>
      <c r="H66">
        <v>21.172000000000001</v>
      </c>
      <c r="I66" t="s">
        <v>45</v>
      </c>
      <c r="J66">
        <v>-5.8999999999999997E-2</v>
      </c>
      <c r="K66" t="s">
        <v>46</v>
      </c>
      <c r="L66">
        <v>-33.226999999999997</v>
      </c>
      <c r="M66" t="s">
        <v>47</v>
      </c>
      <c r="N66" t="s">
        <v>48</v>
      </c>
    </row>
    <row r="67" spans="1:14" x14ac:dyDescent="0.2">
      <c r="A67" t="s">
        <v>12</v>
      </c>
      <c r="B67" t="s">
        <v>12</v>
      </c>
      <c r="C67" t="s">
        <v>81</v>
      </c>
      <c r="D67" t="s">
        <v>13</v>
      </c>
      <c r="E67">
        <v>1186.5956979197999</v>
      </c>
    </row>
    <row r="68" spans="1:14" x14ac:dyDescent="0.2">
      <c r="A68" t="s">
        <v>7</v>
      </c>
      <c r="B68" t="s">
        <v>7</v>
      </c>
      <c r="C68" t="s">
        <v>8</v>
      </c>
      <c r="D68" t="s">
        <v>9</v>
      </c>
      <c r="E68" t="s">
        <v>10</v>
      </c>
      <c r="F68" t="s">
        <v>11</v>
      </c>
      <c r="G68" t="s">
        <v>44</v>
      </c>
      <c r="H68">
        <v>21.481999999999999</v>
      </c>
      <c r="I68" t="s">
        <v>45</v>
      </c>
      <c r="J68">
        <v>-5.2999999999999999E-2</v>
      </c>
      <c r="K68" t="s">
        <v>46</v>
      </c>
      <c r="L68">
        <v>-35.747999999999998</v>
      </c>
      <c r="M68" t="s">
        <v>47</v>
      </c>
      <c r="N68" t="s">
        <v>48</v>
      </c>
    </row>
    <row r="69" spans="1:14" x14ac:dyDescent="0.2">
      <c r="A69" t="s">
        <v>12</v>
      </c>
      <c r="B69" t="s">
        <v>12</v>
      </c>
      <c r="C69" t="s">
        <v>82</v>
      </c>
      <c r="D69" t="s">
        <v>13</v>
      </c>
      <c r="E69">
        <v>809.09026078862098</v>
      </c>
    </row>
    <row r="70" spans="1:14" x14ac:dyDescent="0.2">
      <c r="A70" t="s">
        <v>7</v>
      </c>
      <c r="B70" t="s">
        <v>7</v>
      </c>
      <c r="C70" t="s">
        <v>8</v>
      </c>
      <c r="D70" t="s">
        <v>9</v>
      </c>
      <c r="E70" t="s">
        <v>10</v>
      </c>
      <c r="F70" t="s">
        <v>11</v>
      </c>
      <c r="G70" t="s">
        <v>44</v>
      </c>
      <c r="H70">
        <v>21.791</v>
      </c>
      <c r="I70" t="s">
        <v>45</v>
      </c>
      <c r="J70">
        <v>-4.5999999999999999E-2</v>
      </c>
      <c r="K70" t="s">
        <v>46</v>
      </c>
      <c r="L70">
        <v>-38.268999999999998</v>
      </c>
      <c r="M70" t="s">
        <v>47</v>
      </c>
      <c r="N70" t="s">
        <v>48</v>
      </c>
    </row>
    <row r="71" spans="1:14" x14ac:dyDescent="0.2">
      <c r="A71" t="s">
        <v>12</v>
      </c>
      <c r="B71" t="s">
        <v>12</v>
      </c>
      <c r="C71" t="s">
        <v>83</v>
      </c>
      <c r="D71" t="s">
        <v>13</v>
      </c>
      <c r="E71">
        <v>398.90504159548101</v>
      </c>
    </row>
    <row r="72" spans="1:14" x14ac:dyDescent="0.2">
      <c r="A72" t="s">
        <v>7</v>
      </c>
      <c r="B72" t="s">
        <v>7</v>
      </c>
      <c r="C72" t="s">
        <v>8</v>
      </c>
      <c r="D72" t="s">
        <v>9</v>
      </c>
      <c r="E72" t="s">
        <v>10</v>
      </c>
      <c r="F72" t="s">
        <v>11</v>
      </c>
      <c r="G72" t="s">
        <v>44</v>
      </c>
      <c r="H72">
        <v>22.100999999999999</v>
      </c>
      <c r="I72" t="s">
        <v>45</v>
      </c>
      <c r="J72">
        <v>-3.9E-2</v>
      </c>
      <c r="K72" t="s">
        <v>46</v>
      </c>
      <c r="L72">
        <v>-40.79</v>
      </c>
      <c r="M72" t="s">
        <v>47</v>
      </c>
      <c r="N72" t="s">
        <v>48</v>
      </c>
    </row>
    <row r="73" spans="1:14" x14ac:dyDescent="0.2">
      <c r="A73" t="s">
        <v>12</v>
      </c>
      <c r="B73" t="s">
        <v>12</v>
      </c>
      <c r="C73" t="s">
        <v>84</v>
      </c>
      <c r="D73" t="s">
        <v>13</v>
      </c>
      <c r="E73">
        <v>37.101326233155099</v>
      </c>
    </row>
    <row r="74" spans="1:14" x14ac:dyDescent="0.2">
      <c r="A74" t="s">
        <v>7</v>
      </c>
      <c r="B74" t="s">
        <v>7</v>
      </c>
      <c r="C74" t="s">
        <v>8</v>
      </c>
      <c r="D74" t="s">
        <v>9</v>
      </c>
      <c r="E74" t="s">
        <v>10</v>
      </c>
      <c r="F74" t="s">
        <v>11</v>
      </c>
      <c r="G74" t="s">
        <v>44</v>
      </c>
      <c r="H74">
        <v>22.41</v>
      </c>
      <c r="I74" t="s">
        <v>45</v>
      </c>
      <c r="J74">
        <v>-3.2000000000000001E-2</v>
      </c>
      <c r="K74" t="s">
        <v>46</v>
      </c>
      <c r="L74">
        <v>-43.311</v>
      </c>
      <c r="M74" t="s">
        <v>47</v>
      </c>
      <c r="N74" t="s">
        <v>48</v>
      </c>
    </row>
    <row r="75" spans="1:14" x14ac:dyDescent="0.2">
      <c r="A75" t="s">
        <v>12</v>
      </c>
      <c r="B75" t="s">
        <v>12</v>
      </c>
      <c r="C75" t="s">
        <v>85</v>
      </c>
      <c r="D75" t="s">
        <v>13</v>
      </c>
      <c r="E75">
        <v>-235.03566489686</v>
      </c>
    </row>
    <row r="76" spans="1:14" x14ac:dyDescent="0.2">
      <c r="A76" t="s">
        <v>7</v>
      </c>
      <c r="B76" t="s">
        <v>7</v>
      </c>
      <c r="C76" t="s">
        <v>8</v>
      </c>
      <c r="D76" t="s">
        <v>9</v>
      </c>
      <c r="E76" t="s">
        <v>10</v>
      </c>
      <c r="F76" t="s">
        <v>11</v>
      </c>
      <c r="G76" t="s">
        <v>44</v>
      </c>
      <c r="H76">
        <v>22.72</v>
      </c>
      <c r="I76" t="s">
        <v>45</v>
      </c>
      <c r="J76">
        <v>-2.5999999999999999E-2</v>
      </c>
      <c r="K76" t="s">
        <v>46</v>
      </c>
      <c r="L76">
        <v>-45.832000000000001</v>
      </c>
      <c r="M76" t="s">
        <v>47</v>
      </c>
      <c r="N76" t="s">
        <v>48</v>
      </c>
    </row>
    <row r="77" spans="1:14" x14ac:dyDescent="0.2">
      <c r="A77" t="s">
        <v>12</v>
      </c>
      <c r="B77" t="s">
        <v>12</v>
      </c>
      <c r="C77" t="s">
        <v>86</v>
      </c>
      <c r="D77" t="s">
        <v>13</v>
      </c>
      <c r="E77">
        <v>-408.957755484014</v>
      </c>
    </row>
    <row r="78" spans="1:14" x14ac:dyDescent="0.2">
      <c r="A78" t="s">
        <v>7</v>
      </c>
      <c r="B78" t="s">
        <v>7</v>
      </c>
      <c r="C78" t="s">
        <v>8</v>
      </c>
      <c r="D78" t="s">
        <v>9</v>
      </c>
      <c r="E78" t="s">
        <v>10</v>
      </c>
      <c r="F78" t="s">
        <v>11</v>
      </c>
      <c r="G78" t="s">
        <v>44</v>
      </c>
      <c r="H78">
        <v>23.029</v>
      </c>
      <c r="I78" t="s">
        <v>45</v>
      </c>
      <c r="J78">
        <v>-1.9E-2</v>
      </c>
      <c r="K78" t="s">
        <v>46</v>
      </c>
      <c r="L78">
        <v>-48.353000000000002</v>
      </c>
      <c r="M78" t="s">
        <v>47</v>
      </c>
      <c r="N78" t="s">
        <v>48</v>
      </c>
    </row>
    <row r="79" spans="1:14" x14ac:dyDescent="0.2">
      <c r="A79" t="s">
        <v>12</v>
      </c>
      <c r="B79" t="s">
        <v>12</v>
      </c>
      <c r="C79" t="s">
        <v>87</v>
      </c>
      <c r="D79" t="s">
        <v>13</v>
      </c>
      <c r="E79">
        <v>-492.82862856349499</v>
      </c>
    </row>
    <row r="80" spans="1:14" x14ac:dyDescent="0.2">
      <c r="A80" t="s">
        <v>7</v>
      </c>
      <c r="B80" t="s">
        <v>7</v>
      </c>
      <c r="C80" t="s">
        <v>8</v>
      </c>
      <c r="D80" t="s">
        <v>9</v>
      </c>
      <c r="E80" t="s">
        <v>10</v>
      </c>
      <c r="F80" t="s">
        <v>11</v>
      </c>
      <c r="G80" t="s">
        <v>44</v>
      </c>
      <c r="H80">
        <v>23.338999999999999</v>
      </c>
      <c r="I80" t="s">
        <v>45</v>
      </c>
      <c r="J80">
        <v>-1.2E-2</v>
      </c>
      <c r="K80" t="s">
        <v>46</v>
      </c>
      <c r="L80">
        <v>-50.874000000000002</v>
      </c>
      <c r="M80" t="s">
        <v>47</v>
      </c>
      <c r="N80" t="s">
        <v>48</v>
      </c>
    </row>
    <row r="81" spans="1:14" x14ac:dyDescent="0.2">
      <c r="A81" t="s">
        <v>12</v>
      </c>
      <c r="B81" t="s">
        <v>12</v>
      </c>
      <c r="C81" t="s">
        <v>88</v>
      </c>
      <c r="D81" t="s">
        <v>13</v>
      </c>
      <c r="E81">
        <v>-514.14930105265796</v>
      </c>
    </row>
    <row r="82" spans="1:14" x14ac:dyDescent="0.2">
      <c r="A82" t="s">
        <v>7</v>
      </c>
      <c r="B82" t="s">
        <v>7</v>
      </c>
      <c r="C82" t="s">
        <v>8</v>
      </c>
      <c r="D82" t="s">
        <v>9</v>
      </c>
      <c r="E82" t="s">
        <v>10</v>
      </c>
      <c r="F82" t="s">
        <v>11</v>
      </c>
      <c r="G82" t="s">
        <v>44</v>
      </c>
      <c r="H82">
        <v>23.648</v>
      </c>
      <c r="I82" t="s">
        <v>45</v>
      </c>
      <c r="J82">
        <v>-6.0000000000000001E-3</v>
      </c>
      <c r="K82" t="s">
        <v>46</v>
      </c>
      <c r="L82">
        <v>-53.395000000000003</v>
      </c>
      <c r="M82" t="s">
        <v>47</v>
      </c>
      <c r="N82" t="s">
        <v>48</v>
      </c>
    </row>
    <row r="83" spans="1:14" x14ac:dyDescent="0.2">
      <c r="A83" t="s">
        <v>12</v>
      </c>
      <c r="B83" t="s">
        <v>12</v>
      </c>
      <c r="C83" s="18" t="s">
        <v>89</v>
      </c>
      <c r="D83" t="s">
        <v>13</v>
      </c>
      <c r="E83">
        <v>-496.51017766259798</v>
      </c>
    </row>
    <row r="84" spans="1:14" x14ac:dyDescent="0.2">
      <c r="A84" t="s">
        <v>7</v>
      </c>
      <c r="B84" t="s">
        <v>7</v>
      </c>
      <c r="C84" t="s">
        <v>8</v>
      </c>
      <c r="D84" t="s">
        <v>9</v>
      </c>
      <c r="E84" t="s">
        <v>10</v>
      </c>
      <c r="F84" t="s">
        <v>11</v>
      </c>
      <c r="G84" t="s">
        <v>44</v>
      </c>
      <c r="H84">
        <v>23.957999999999998</v>
      </c>
      <c r="I84" t="s">
        <v>45</v>
      </c>
      <c r="J84">
        <v>1E-3</v>
      </c>
      <c r="K84" t="s">
        <v>46</v>
      </c>
      <c r="L84">
        <v>-55.915999999999997</v>
      </c>
      <c r="M84" t="s">
        <v>47</v>
      </c>
      <c r="N84" t="s">
        <v>48</v>
      </c>
    </row>
    <row r="85" spans="1:14" x14ac:dyDescent="0.2">
      <c r="A85" t="s">
        <v>12</v>
      </c>
      <c r="B85" t="s">
        <v>12</v>
      </c>
      <c r="C85" s="18" t="s">
        <v>90</v>
      </c>
      <c r="D85" t="s">
        <v>13</v>
      </c>
      <c r="E85">
        <v>-457.27202444419902</v>
      </c>
    </row>
    <row r="86" spans="1:14" x14ac:dyDescent="0.2">
      <c r="A86" t="s">
        <v>7</v>
      </c>
      <c r="B86" t="s">
        <v>7</v>
      </c>
      <c r="C86" t="s">
        <v>8</v>
      </c>
      <c r="D86" t="s">
        <v>9</v>
      </c>
      <c r="E86" t="s">
        <v>10</v>
      </c>
      <c r="F86" t="s">
        <v>11</v>
      </c>
      <c r="G86" t="s">
        <v>44</v>
      </c>
      <c r="H86">
        <v>24.266999999999999</v>
      </c>
      <c r="I86" t="s">
        <v>45</v>
      </c>
      <c r="J86">
        <v>8.0000000000000002E-3</v>
      </c>
      <c r="K86" t="s">
        <v>46</v>
      </c>
      <c r="L86">
        <v>-58.436999999999998</v>
      </c>
      <c r="M86" t="s">
        <v>47</v>
      </c>
      <c r="N86" t="s">
        <v>48</v>
      </c>
    </row>
    <row r="87" spans="1:14" x14ac:dyDescent="0.2">
      <c r="A87" t="s">
        <v>12</v>
      </c>
      <c r="B87" t="s">
        <v>12</v>
      </c>
      <c r="C87" s="18" t="s">
        <v>91</v>
      </c>
      <c r="D87" t="s">
        <v>13</v>
      </c>
      <c r="E87">
        <v>-409.93944639750799</v>
      </c>
    </row>
    <row r="88" spans="1:14" x14ac:dyDescent="0.2">
      <c r="A88" t="s">
        <v>7</v>
      </c>
      <c r="B88" t="s">
        <v>7</v>
      </c>
      <c r="C88" t="s">
        <v>8</v>
      </c>
      <c r="D88" t="s">
        <v>9</v>
      </c>
      <c r="E88" t="s">
        <v>10</v>
      </c>
      <c r="F88" t="s">
        <v>11</v>
      </c>
      <c r="G88" t="s">
        <v>44</v>
      </c>
      <c r="H88">
        <v>12.55</v>
      </c>
      <c r="I88" t="s">
        <v>45</v>
      </c>
      <c r="J88">
        <v>-0.29699999999999999</v>
      </c>
      <c r="K88" t="s">
        <v>46</v>
      </c>
      <c r="L88">
        <v>57.841000000000001</v>
      </c>
      <c r="M88" t="s">
        <v>47</v>
      </c>
      <c r="N88" t="s">
        <v>48</v>
      </c>
    </row>
    <row r="89" spans="1:14" x14ac:dyDescent="0.2">
      <c r="A89" t="s">
        <v>12</v>
      </c>
      <c r="B89" t="s">
        <v>12</v>
      </c>
      <c r="C89" t="s">
        <v>92</v>
      </c>
      <c r="D89" t="s">
        <v>13</v>
      </c>
      <c r="E89">
        <v>-732.70307249870098</v>
      </c>
    </row>
    <row r="90" spans="1:14" x14ac:dyDescent="0.2">
      <c r="A90" t="s">
        <v>7</v>
      </c>
      <c r="B90" t="s">
        <v>7</v>
      </c>
      <c r="C90" t="s">
        <v>8</v>
      </c>
      <c r="D90" t="s">
        <v>9</v>
      </c>
      <c r="E90" t="s">
        <v>10</v>
      </c>
      <c r="F90" t="s">
        <v>11</v>
      </c>
      <c r="G90" t="s">
        <v>44</v>
      </c>
      <c r="H90">
        <v>12.859</v>
      </c>
      <c r="I90" t="s">
        <v>45</v>
      </c>
      <c r="J90">
        <v>-0.29099999999999998</v>
      </c>
      <c r="K90" t="s">
        <v>46</v>
      </c>
      <c r="L90">
        <v>55.32</v>
      </c>
      <c r="M90" t="s">
        <v>47</v>
      </c>
      <c r="N90" t="s">
        <v>48</v>
      </c>
    </row>
    <row r="91" spans="1:14" x14ac:dyDescent="0.2">
      <c r="A91" t="s">
        <v>12</v>
      </c>
      <c r="B91" t="s">
        <v>12</v>
      </c>
      <c r="C91" t="s">
        <v>93</v>
      </c>
      <c r="D91" t="s">
        <v>13</v>
      </c>
      <c r="E91">
        <v>-832.59304000855695</v>
      </c>
    </row>
    <row r="92" spans="1:14" x14ac:dyDescent="0.2">
      <c r="A92" t="s">
        <v>7</v>
      </c>
      <c r="B92" t="s">
        <v>7</v>
      </c>
      <c r="C92" t="s">
        <v>8</v>
      </c>
      <c r="D92" t="s">
        <v>9</v>
      </c>
      <c r="E92" t="s">
        <v>10</v>
      </c>
      <c r="F92" t="s">
        <v>11</v>
      </c>
      <c r="G92" t="s">
        <v>44</v>
      </c>
      <c r="H92">
        <v>13.169</v>
      </c>
      <c r="I92" t="s">
        <v>45</v>
      </c>
      <c r="J92">
        <v>-0.28399999999999997</v>
      </c>
      <c r="K92" t="s">
        <v>46</v>
      </c>
      <c r="L92">
        <v>52.798999999999999</v>
      </c>
      <c r="M92" t="s">
        <v>47</v>
      </c>
      <c r="N92" t="s">
        <v>48</v>
      </c>
    </row>
    <row r="93" spans="1:14" x14ac:dyDescent="0.2">
      <c r="A93" t="s">
        <v>12</v>
      </c>
      <c r="B93" t="s">
        <v>12</v>
      </c>
      <c r="C93" t="s">
        <v>94</v>
      </c>
      <c r="D93" t="s">
        <v>13</v>
      </c>
      <c r="E93">
        <v>-917.63885377274198</v>
      </c>
    </row>
    <row r="94" spans="1:14" x14ac:dyDescent="0.2">
      <c r="A94" t="s">
        <v>7</v>
      </c>
      <c r="B94" t="s">
        <v>7</v>
      </c>
      <c r="C94" t="s">
        <v>8</v>
      </c>
      <c r="D94" t="s">
        <v>9</v>
      </c>
      <c r="E94" t="s">
        <v>10</v>
      </c>
      <c r="F94" t="s">
        <v>11</v>
      </c>
      <c r="G94" t="s">
        <v>44</v>
      </c>
      <c r="H94">
        <v>13.478</v>
      </c>
      <c r="I94" t="s">
        <v>45</v>
      </c>
      <c r="J94">
        <v>-0.27700000000000002</v>
      </c>
      <c r="K94" t="s">
        <v>46</v>
      </c>
      <c r="L94">
        <v>50.277999999999999</v>
      </c>
      <c r="M94" t="s">
        <v>47</v>
      </c>
      <c r="N94" t="s">
        <v>48</v>
      </c>
    </row>
    <row r="95" spans="1:14" x14ac:dyDescent="0.2">
      <c r="A95" t="s">
        <v>12</v>
      </c>
      <c r="B95" t="s">
        <v>12</v>
      </c>
      <c r="C95" t="s">
        <v>95</v>
      </c>
      <c r="D95" t="s">
        <v>13</v>
      </c>
      <c r="E95">
        <v>-964.22705446304894</v>
      </c>
    </row>
    <row r="96" spans="1:14" x14ac:dyDescent="0.2">
      <c r="A96" t="s">
        <v>7</v>
      </c>
      <c r="B96" t="s">
        <v>7</v>
      </c>
      <c r="C96" t="s">
        <v>8</v>
      </c>
      <c r="D96" t="s">
        <v>9</v>
      </c>
      <c r="E96" t="s">
        <v>10</v>
      </c>
      <c r="F96" t="s">
        <v>11</v>
      </c>
      <c r="G96" t="s">
        <v>44</v>
      </c>
      <c r="H96">
        <v>13.788</v>
      </c>
      <c r="I96" t="s">
        <v>45</v>
      </c>
      <c r="J96">
        <v>-0.27</v>
      </c>
      <c r="K96" t="s">
        <v>46</v>
      </c>
      <c r="L96">
        <v>47.756999999999998</v>
      </c>
      <c r="M96" t="s">
        <v>47</v>
      </c>
      <c r="N96" t="s">
        <v>48</v>
      </c>
    </row>
    <row r="97" spans="1:14" x14ac:dyDescent="0.2">
      <c r="A97" t="s">
        <v>12</v>
      </c>
      <c r="B97" t="s">
        <v>12</v>
      </c>
      <c r="C97" t="s">
        <v>96</v>
      </c>
      <c r="D97" t="s">
        <v>13</v>
      </c>
      <c r="E97">
        <v>-938.61866261516104</v>
      </c>
    </row>
    <row r="98" spans="1:14" x14ac:dyDescent="0.2">
      <c r="A98" t="s">
        <v>7</v>
      </c>
      <c r="B98" t="s">
        <v>7</v>
      </c>
      <c r="C98" t="s">
        <v>8</v>
      </c>
      <c r="D98" t="s">
        <v>9</v>
      </c>
      <c r="E98" t="s">
        <v>10</v>
      </c>
      <c r="F98" t="s">
        <v>11</v>
      </c>
      <c r="G98" t="s">
        <v>44</v>
      </c>
      <c r="H98">
        <v>14.098000000000001</v>
      </c>
      <c r="I98" t="s">
        <v>45</v>
      </c>
      <c r="J98">
        <v>-0.26400000000000001</v>
      </c>
      <c r="K98" t="s">
        <v>46</v>
      </c>
      <c r="L98">
        <v>45.235999999999997</v>
      </c>
      <c r="M98" t="s">
        <v>47</v>
      </c>
      <c r="N98" t="s">
        <v>48</v>
      </c>
    </row>
    <row r="99" spans="1:14" x14ac:dyDescent="0.2">
      <c r="A99" t="s">
        <v>12</v>
      </c>
      <c r="B99" t="s">
        <v>12</v>
      </c>
      <c r="C99" t="s">
        <v>97</v>
      </c>
      <c r="D99" t="s">
        <v>13</v>
      </c>
      <c r="E99">
        <v>-795.46817194834898</v>
      </c>
    </row>
    <row r="100" spans="1:14" x14ac:dyDescent="0.2">
      <c r="A100" t="s">
        <v>7</v>
      </c>
      <c r="B100" t="s">
        <v>7</v>
      </c>
      <c r="C100" t="s">
        <v>8</v>
      </c>
      <c r="D100" t="s">
        <v>9</v>
      </c>
      <c r="E100" t="s">
        <v>10</v>
      </c>
      <c r="F100" t="s">
        <v>11</v>
      </c>
      <c r="G100" t="s">
        <v>44</v>
      </c>
      <c r="H100">
        <v>14.407</v>
      </c>
      <c r="I100" t="s">
        <v>45</v>
      </c>
      <c r="J100">
        <v>-0.25700000000000001</v>
      </c>
      <c r="K100" t="s">
        <v>46</v>
      </c>
      <c r="L100">
        <v>42.715000000000003</v>
      </c>
      <c r="M100" t="s">
        <v>47</v>
      </c>
      <c r="N100" t="s">
        <v>48</v>
      </c>
    </row>
    <row r="101" spans="1:14" x14ac:dyDescent="0.2">
      <c r="A101" t="s">
        <v>12</v>
      </c>
      <c r="B101" t="s">
        <v>12</v>
      </c>
      <c r="C101" t="s">
        <v>98</v>
      </c>
      <c r="D101" t="s">
        <v>13</v>
      </c>
      <c r="E101">
        <v>-501.08071528990399</v>
      </c>
    </row>
    <row r="102" spans="1:14" x14ac:dyDescent="0.2">
      <c r="A102" t="s">
        <v>7</v>
      </c>
      <c r="B102" t="s">
        <v>7</v>
      </c>
      <c r="C102" t="s">
        <v>8</v>
      </c>
      <c r="D102" t="s">
        <v>9</v>
      </c>
      <c r="E102" t="s">
        <v>10</v>
      </c>
      <c r="F102" t="s">
        <v>11</v>
      </c>
      <c r="G102" t="s">
        <v>44</v>
      </c>
      <c r="H102">
        <v>14.717000000000001</v>
      </c>
      <c r="I102" t="s">
        <v>45</v>
      </c>
      <c r="J102">
        <v>-0.25</v>
      </c>
      <c r="K102" t="s">
        <v>46</v>
      </c>
      <c r="L102">
        <v>40.194000000000003</v>
      </c>
      <c r="M102" t="s">
        <v>47</v>
      </c>
      <c r="N102" t="s">
        <v>48</v>
      </c>
    </row>
    <row r="103" spans="1:14" x14ac:dyDescent="0.2">
      <c r="A103" t="s">
        <v>12</v>
      </c>
      <c r="B103" t="s">
        <v>12</v>
      </c>
      <c r="C103" t="s">
        <v>99</v>
      </c>
      <c r="D103" t="s">
        <v>13</v>
      </c>
      <c r="E103">
        <v>-63.804665699394803</v>
      </c>
    </row>
    <row r="104" spans="1:14" x14ac:dyDescent="0.2">
      <c r="A104" t="s">
        <v>7</v>
      </c>
      <c r="B104" t="s">
        <v>7</v>
      </c>
      <c r="C104" t="s">
        <v>8</v>
      </c>
      <c r="D104" t="s">
        <v>9</v>
      </c>
      <c r="E104" t="s">
        <v>10</v>
      </c>
      <c r="F104" t="s">
        <v>11</v>
      </c>
      <c r="G104" t="s">
        <v>44</v>
      </c>
      <c r="H104">
        <v>15.026</v>
      </c>
      <c r="I104" t="s">
        <v>45</v>
      </c>
      <c r="J104">
        <v>-0.24399999999999999</v>
      </c>
      <c r="K104" t="s">
        <v>46</v>
      </c>
      <c r="L104">
        <v>37.673000000000002</v>
      </c>
      <c r="M104" t="s">
        <v>47</v>
      </c>
      <c r="N104" t="s">
        <v>48</v>
      </c>
    </row>
    <row r="105" spans="1:14" x14ac:dyDescent="0.2">
      <c r="A105" t="s">
        <v>12</v>
      </c>
      <c r="B105" t="s">
        <v>12</v>
      </c>
      <c r="C105" t="s">
        <v>100</v>
      </c>
      <c r="D105" t="s">
        <v>13</v>
      </c>
      <c r="E105">
        <v>452.76482760403002</v>
      </c>
    </row>
    <row r="106" spans="1:14" x14ac:dyDescent="0.2">
      <c r="A106" t="s">
        <v>7</v>
      </c>
      <c r="B106" t="s">
        <v>7</v>
      </c>
      <c r="C106" t="s">
        <v>8</v>
      </c>
      <c r="D106" t="s">
        <v>9</v>
      </c>
      <c r="E106" t="s">
        <v>10</v>
      </c>
      <c r="F106" t="s">
        <v>11</v>
      </c>
      <c r="G106" t="s">
        <v>44</v>
      </c>
      <c r="H106">
        <v>15.336</v>
      </c>
      <c r="I106" t="s">
        <v>45</v>
      </c>
      <c r="J106">
        <v>-0.23699999999999999</v>
      </c>
      <c r="K106" t="s">
        <v>46</v>
      </c>
      <c r="L106">
        <v>35.152000000000001</v>
      </c>
      <c r="M106" t="s">
        <v>47</v>
      </c>
      <c r="N106" t="s">
        <v>48</v>
      </c>
    </row>
    <row r="107" spans="1:14" x14ac:dyDescent="0.2">
      <c r="A107" t="s">
        <v>12</v>
      </c>
      <c r="B107" t="s">
        <v>12</v>
      </c>
      <c r="C107" t="s">
        <v>101</v>
      </c>
      <c r="D107" t="s">
        <v>13</v>
      </c>
      <c r="E107">
        <v>935.25664922681096</v>
      </c>
    </row>
    <row r="108" spans="1:14" x14ac:dyDescent="0.2">
      <c r="A108" t="s">
        <v>7</v>
      </c>
      <c r="B108" t="s">
        <v>7</v>
      </c>
      <c r="C108" t="s">
        <v>8</v>
      </c>
      <c r="D108" t="s">
        <v>9</v>
      </c>
      <c r="E108" t="s">
        <v>10</v>
      </c>
      <c r="F108" t="s">
        <v>11</v>
      </c>
      <c r="G108" t="s">
        <v>44</v>
      </c>
      <c r="H108">
        <v>15.645</v>
      </c>
      <c r="I108" t="s">
        <v>45</v>
      </c>
      <c r="J108">
        <v>-0.23</v>
      </c>
      <c r="K108" t="s">
        <v>46</v>
      </c>
      <c r="L108">
        <v>32.630000000000003</v>
      </c>
      <c r="M108" t="s">
        <v>47</v>
      </c>
      <c r="N108" t="s">
        <v>48</v>
      </c>
    </row>
    <row r="109" spans="1:14" x14ac:dyDescent="0.2">
      <c r="A109" t="s">
        <v>12</v>
      </c>
      <c r="B109" t="s">
        <v>12</v>
      </c>
      <c r="C109" t="s">
        <v>102</v>
      </c>
      <c r="D109" t="s">
        <v>13</v>
      </c>
      <c r="E109">
        <v>1293.3534248589699</v>
      </c>
    </row>
    <row r="110" spans="1:14" x14ac:dyDescent="0.2">
      <c r="A110" t="s">
        <v>7</v>
      </c>
      <c r="B110" t="s">
        <v>7</v>
      </c>
      <c r="C110" t="s">
        <v>8</v>
      </c>
      <c r="D110" t="s">
        <v>9</v>
      </c>
      <c r="E110" t="s">
        <v>10</v>
      </c>
      <c r="F110" t="s">
        <v>11</v>
      </c>
      <c r="G110" t="s">
        <v>44</v>
      </c>
      <c r="H110">
        <v>15.955</v>
      </c>
      <c r="I110" t="s">
        <v>45</v>
      </c>
      <c r="J110">
        <v>-0.223</v>
      </c>
      <c r="K110" t="s">
        <v>46</v>
      </c>
      <c r="L110">
        <v>30.109000000000002</v>
      </c>
      <c r="M110" t="s">
        <v>47</v>
      </c>
      <c r="N110" t="s">
        <v>48</v>
      </c>
    </row>
    <row r="111" spans="1:14" x14ac:dyDescent="0.2">
      <c r="A111" t="s">
        <v>12</v>
      </c>
      <c r="B111" t="s">
        <v>12</v>
      </c>
      <c r="C111" t="s">
        <v>103</v>
      </c>
      <c r="D111" t="s">
        <v>13</v>
      </c>
      <c r="E111">
        <v>1495.9874417890501</v>
      </c>
    </row>
    <row r="112" spans="1:14" x14ac:dyDescent="0.2">
      <c r="A112" t="s">
        <v>7</v>
      </c>
      <c r="B112" t="s">
        <v>7</v>
      </c>
      <c r="C112" t="s">
        <v>8</v>
      </c>
      <c r="D112" t="s">
        <v>9</v>
      </c>
      <c r="E112" t="s">
        <v>10</v>
      </c>
      <c r="F112" t="s">
        <v>11</v>
      </c>
      <c r="G112" t="s">
        <v>44</v>
      </c>
      <c r="H112">
        <v>16.263999999999999</v>
      </c>
      <c r="I112" t="s">
        <v>45</v>
      </c>
      <c r="J112">
        <v>-0.217</v>
      </c>
      <c r="K112" t="s">
        <v>46</v>
      </c>
      <c r="L112">
        <v>27.588000000000001</v>
      </c>
      <c r="M112" t="s">
        <v>47</v>
      </c>
      <c r="N112" t="s">
        <v>48</v>
      </c>
    </row>
    <row r="113" spans="1:14" x14ac:dyDescent="0.2">
      <c r="A113" t="s">
        <v>12</v>
      </c>
      <c r="B113" t="s">
        <v>12</v>
      </c>
      <c r="C113" t="s">
        <v>104</v>
      </c>
      <c r="D113" t="s">
        <v>13</v>
      </c>
      <c r="E113">
        <v>1554.69411580519</v>
      </c>
    </row>
    <row r="114" spans="1:14" x14ac:dyDescent="0.2">
      <c r="A114" t="s">
        <v>7</v>
      </c>
      <c r="B114" t="s">
        <v>7</v>
      </c>
      <c r="C114" t="s">
        <v>8</v>
      </c>
      <c r="D114" t="s">
        <v>9</v>
      </c>
      <c r="E114" t="s">
        <v>10</v>
      </c>
      <c r="F114" t="s">
        <v>11</v>
      </c>
      <c r="G114" t="s">
        <v>44</v>
      </c>
      <c r="H114">
        <v>16.574000000000002</v>
      </c>
      <c r="I114" t="s">
        <v>45</v>
      </c>
      <c r="J114">
        <v>-0.21</v>
      </c>
      <c r="K114" t="s">
        <v>46</v>
      </c>
      <c r="L114">
        <v>25.067</v>
      </c>
      <c r="M114" t="s">
        <v>47</v>
      </c>
      <c r="N114" t="s">
        <v>48</v>
      </c>
    </row>
    <row r="115" spans="1:14" x14ac:dyDescent="0.2">
      <c r="A115" t="s">
        <v>12</v>
      </c>
      <c r="B115" t="s">
        <v>12</v>
      </c>
      <c r="C115" t="s">
        <v>105</v>
      </c>
      <c r="D115" t="s">
        <v>13</v>
      </c>
      <c r="E115">
        <v>1519.3922970670901</v>
      </c>
    </row>
    <row r="116" spans="1:14" x14ac:dyDescent="0.2">
      <c r="A116" t="s">
        <v>7</v>
      </c>
      <c r="B116" t="s">
        <v>7</v>
      </c>
      <c r="C116" t="s">
        <v>8</v>
      </c>
      <c r="D116" t="s">
        <v>9</v>
      </c>
      <c r="E116" t="s">
        <v>10</v>
      </c>
      <c r="F116" t="s">
        <v>11</v>
      </c>
      <c r="G116" t="s">
        <v>44</v>
      </c>
      <c r="H116">
        <v>16.882999999999999</v>
      </c>
      <c r="I116" t="s">
        <v>45</v>
      </c>
      <c r="J116">
        <v>-0.20300000000000001</v>
      </c>
      <c r="K116" t="s">
        <v>46</v>
      </c>
      <c r="L116">
        <v>22.545999999999999</v>
      </c>
      <c r="M116" t="s">
        <v>47</v>
      </c>
      <c r="N116" t="s">
        <v>48</v>
      </c>
    </row>
    <row r="117" spans="1:14" x14ac:dyDescent="0.2">
      <c r="A117" t="s">
        <v>12</v>
      </c>
      <c r="B117" t="s">
        <v>12</v>
      </c>
      <c r="C117" t="s">
        <v>106</v>
      </c>
      <c r="D117" t="s">
        <v>13</v>
      </c>
      <c r="E117">
        <v>1440.5025285521799</v>
      </c>
    </row>
    <row r="118" spans="1:14" x14ac:dyDescent="0.2">
      <c r="A118" t="s">
        <v>7</v>
      </c>
      <c r="B118" t="s">
        <v>7</v>
      </c>
      <c r="C118" t="s">
        <v>8</v>
      </c>
      <c r="D118" t="s">
        <v>9</v>
      </c>
      <c r="E118" t="s">
        <v>10</v>
      </c>
      <c r="F118" t="s">
        <v>11</v>
      </c>
      <c r="G118" t="s">
        <v>44</v>
      </c>
      <c r="H118">
        <v>17.193000000000001</v>
      </c>
      <c r="I118" t="s">
        <v>45</v>
      </c>
      <c r="J118">
        <v>-0.19600000000000001</v>
      </c>
      <c r="K118" t="s">
        <v>46</v>
      </c>
      <c r="L118">
        <v>20.024999999999999</v>
      </c>
      <c r="M118" t="s">
        <v>47</v>
      </c>
      <c r="N118" t="s">
        <v>48</v>
      </c>
    </row>
    <row r="119" spans="1:14" x14ac:dyDescent="0.2">
      <c r="A119" t="s">
        <v>12</v>
      </c>
      <c r="B119" t="s">
        <v>12</v>
      </c>
      <c r="C119" t="s">
        <v>107</v>
      </c>
      <c r="D119" t="s">
        <v>13</v>
      </c>
      <c r="E119">
        <v>1351.9481957253299</v>
      </c>
    </row>
    <row r="120" spans="1:14" x14ac:dyDescent="0.2">
      <c r="A120" t="s">
        <v>7</v>
      </c>
      <c r="B120" t="s">
        <v>7</v>
      </c>
      <c r="C120" t="s">
        <v>8</v>
      </c>
      <c r="D120" t="s">
        <v>9</v>
      </c>
      <c r="E120" t="s">
        <v>10</v>
      </c>
      <c r="F120" t="s">
        <v>11</v>
      </c>
      <c r="G120" t="s">
        <v>44</v>
      </c>
      <c r="H120">
        <v>17.501999999999999</v>
      </c>
      <c r="I120" t="s">
        <v>45</v>
      </c>
      <c r="J120">
        <v>-0.19</v>
      </c>
      <c r="K120" t="s">
        <v>46</v>
      </c>
      <c r="L120">
        <v>17.504000000000001</v>
      </c>
      <c r="M120" t="s">
        <v>47</v>
      </c>
      <c r="N120" t="s">
        <v>48</v>
      </c>
    </row>
    <row r="121" spans="1:14" x14ac:dyDescent="0.2">
      <c r="A121" t="s">
        <v>12</v>
      </c>
      <c r="B121" t="s">
        <v>12</v>
      </c>
      <c r="C121" t="s">
        <v>108</v>
      </c>
      <c r="D121" t="s">
        <v>13</v>
      </c>
      <c r="E121">
        <v>1269.10339108164</v>
      </c>
    </row>
    <row r="122" spans="1:14" x14ac:dyDescent="0.2">
      <c r="A122" t="s">
        <v>7</v>
      </c>
      <c r="B122" t="s">
        <v>7</v>
      </c>
      <c r="C122" t="s">
        <v>8</v>
      </c>
      <c r="D122" t="s">
        <v>9</v>
      </c>
      <c r="E122" t="s">
        <v>10</v>
      </c>
      <c r="F122" t="s">
        <v>11</v>
      </c>
      <c r="G122" t="s">
        <v>44</v>
      </c>
      <c r="H122">
        <v>17.812000000000001</v>
      </c>
      <c r="I122" t="s">
        <v>45</v>
      </c>
      <c r="J122">
        <v>-0.183</v>
      </c>
      <c r="K122" t="s">
        <v>46</v>
      </c>
      <c r="L122">
        <v>14.983000000000001</v>
      </c>
      <c r="M122" t="s">
        <v>47</v>
      </c>
      <c r="N122" t="s">
        <v>48</v>
      </c>
    </row>
    <row r="123" spans="1:14" x14ac:dyDescent="0.2">
      <c r="A123" t="s">
        <v>12</v>
      </c>
      <c r="B123" t="s">
        <v>12</v>
      </c>
      <c r="C123" t="s">
        <v>109</v>
      </c>
      <c r="D123" t="s">
        <v>13</v>
      </c>
      <c r="E123">
        <v>1199.25318601856</v>
      </c>
    </row>
    <row r="124" spans="1:14" x14ac:dyDescent="0.2">
      <c r="A124" t="s">
        <v>7</v>
      </c>
      <c r="B124" t="s">
        <v>7</v>
      </c>
      <c r="C124" t="s">
        <v>8</v>
      </c>
      <c r="D124" t="s">
        <v>9</v>
      </c>
      <c r="E124" t="s">
        <v>10</v>
      </c>
      <c r="F124" t="s">
        <v>11</v>
      </c>
      <c r="G124" t="s">
        <v>44</v>
      </c>
      <c r="H124">
        <v>18.120999999999999</v>
      </c>
      <c r="I124" t="s">
        <v>45</v>
      </c>
      <c r="J124">
        <v>-0.17599999999999999</v>
      </c>
      <c r="K124" t="s">
        <v>46</v>
      </c>
      <c r="L124">
        <v>12.462</v>
      </c>
      <c r="M124" t="s">
        <v>47</v>
      </c>
      <c r="N124" t="s">
        <v>48</v>
      </c>
    </row>
    <row r="125" spans="1:14" x14ac:dyDescent="0.2">
      <c r="A125" t="s">
        <v>12</v>
      </c>
      <c r="B125" t="s">
        <v>12</v>
      </c>
      <c r="C125" t="s">
        <v>110</v>
      </c>
      <c r="D125" t="s">
        <v>13</v>
      </c>
      <c r="E125">
        <v>1142.46968722924</v>
      </c>
    </row>
    <row r="126" spans="1:14" x14ac:dyDescent="0.2">
      <c r="A126" t="s">
        <v>7</v>
      </c>
      <c r="B126" t="s">
        <v>7</v>
      </c>
      <c r="C126" t="s">
        <v>8</v>
      </c>
      <c r="D126" t="s">
        <v>9</v>
      </c>
      <c r="E126" t="s">
        <v>10</v>
      </c>
      <c r="F126" t="s">
        <v>11</v>
      </c>
      <c r="G126" t="s">
        <v>44</v>
      </c>
      <c r="H126">
        <v>19.669</v>
      </c>
      <c r="I126" t="s">
        <v>45</v>
      </c>
      <c r="J126">
        <v>-0.14299999999999999</v>
      </c>
      <c r="K126" t="s">
        <v>46</v>
      </c>
      <c r="L126">
        <v>-0.14299999999999999</v>
      </c>
      <c r="M126" t="s">
        <v>47</v>
      </c>
      <c r="N126" t="s">
        <v>48</v>
      </c>
    </row>
    <row r="127" spans="1:14" x14ac:dyDescent="0.2">
      <c r="A127" t="s">
        <v>12</v>
      </c>
      <c r="B127" t="s">
        <v>12</v>
      </c>
      <c r="C127" t="s">
        <v>111</v>
      </c>
      <c r="D127" t="s">
        <v>13</v>
      </c>
      <c r="E127">
        <v>1019.10806876327</v>
      </c>
    </row>
    <row r="128" spans="1:14" x14ac:dyDescent="0.2">
      <c r="A128" t="s">
        <v>7</v>
      </c>
      <c r="B128" t="s">
        <v>7</v>
      </c>
      <c r="C128" t="s">
        <v>8</v>
      </c>
      <c r="D128" t="s">
        <v>9</v>
      </c>
      <c r="E128" t="s">
        <v>10</v>
      </c>
      <c r="F128" t="s">
        <v>11</v>
      </c>
      <c r="G128" t="s">
        <v>44</v>
      </c>
      <c r="H128">
        <v>19.978999999999999</v>
      </c>
      <c r="I128" t="s">
        <v>45</v>
      </c>
      <c r="J128">
        <v>-0.13600000000000001</v>
      </c>
      <c r="K128" t="s">
        <v>46</v>
      </c>
      <c r="L128">
        <v>-2.6640000000000001</v>
      </c>
      <c r="M128" t="s">
        <v>47</v>
      </c>
      <c r="N128" t="s">
        <v>48</v>
      </c>
    </row>
    <row r="129" spans="1:14" x14ac:dyDescent="0.2">
      <c r="A129" t="s">
        <v>12</v>
      </c>
      <c r="B129" t="s">
        <v>12</v>
      </c>
      <c r="C129" t="s">
        <v>112</v>
      </c>
      <c r="D129" t="s">
        <v>13</v>
      </c>
      <c r="E129">
        <v>1018.66797086899</v>
      </c>
    </row>
    <row r="130" spans="1:14" x14ac:dyDescent="0.2">
      <c r="A130" t="s">
        <v>7</v>
      </c>
      <c r="B130" t="s">
        <v>7</v>
      </c>
      <c r="C130" t="s">
        <v>8</v>
      </c>
      <c r="D130" t="s">
        <v>9</v>
      </c>
      <c r="E130" t="s">
        <v>10</v>
      </c>
      <c r="F130" t="s">
        <v>11</v>
      </c>
      <c r="G130" t="s">
        <v>44</v>
      </c>
      <c r="H130">
        <v>20.288</v>
      </c>
      <c r="I130" t="s">
        <v>45</v>
      </c>
      <c r="J130">
        <v>-0.129</v>
      </c>
      <c r="K130" t="s">
        <v>46</v>
      </c>
      <c r="L130">
        <v>-5.1849999999999996</v>
      </c>
      <c r="M130" t="s">
        <v>47</v>
      </c>
      <c r="N130" t="s">
        <v>48</v>
      </c>
    </row>
    <row r="131" spans="1:14" x14ac:dyDescent="0.2">
      <c r="A131" t="s">
        <v>12</v>
      </c>
      <c r="B131" t="s">
        <v>12</v>
      </c>
      <c r="C131" t="s">
        <v>113</v>
      </c>
      <c r="D131" t="s">
        <v>13</v>
      </c>
      <c r="E131">
        <v>1026.9499519532701</v>
      </c>
    </row>
    <row r="132" spans="1:14" x14ac:dyDescent="0.2">
      <c r="A132" t="s">
        <v>7</v>
      </c>
      <c r="B132" t="s">
        <v>7</v>
      </c>
      <c r="C132" t="s">
        <v>8</v>
      </c>
      <c r="D132" t="s">
        <v>9</v>
      </c>
      <c r="E132" t="s">
        <v>10</v>
      </c>
      <c r="F132" t="s">
        <v>11</v>
      </c>
      <c r="G132" t="s">
        <v>44</v>
      </c>
      <c r="H132">
        <v>20.597999999999999</v>
      </c>
      <c r="I132" t="s">
        <v>45</v>
      </c>
      <c r="J132">
        <v>-0.122</v>
      </c>
      <c r="K132" t="s">
        <v>46</v>
      </c>
      <c r="L132">
        <v>-7.7060000000000004</v>
      </c>
      <c r="M132" t="s">
        <v>47</v>
      </c>
      <c r="N132" t="s">
        <v>48</v>
      </c>
    </row>
    <row r="133" spans="1:14" x14ac:dyDescent="0.2">
      <c r="A133" t="s">
        <v>12</v>
      </c>
      <c r="B133" t="s">
        <v>12</v>
      </c>
      <c r="C133" t="s">
        <v>114</v>
      </c>
      <c r="D133" t="s">
        <v>13</v>
      </c>
      <c r="E133">
        <v>1042.9561200560099</v>
      </c>
    </row>
    <row r="134" spans="1:14" x14ac:dyDescent="0.2">
      <c r="A134" t="s">
        <v>7</v>
      </c>
      <c r="B134" t="s">
        <v>7</v>
      </c>
      <c r="C134" t="s">
        <v>8</v>
      </c>
      <c r="D134" t="s">
        <v>9</v>
      </c>
      <c r="E134" t="s">
        <v>10</v>
      </c>
      <c r="F134" t="s">
        <v>11</v>
      </c>
      <c r="G134" t="s">
        <v>44</v>
      </c>
      <c r="H134">
        <v>20.907</v>
      </c>
      <c r="I134" t="s">
        <v>45</v>
      </c>
      <c r="J134">
        <v>-0.11600000000000001</v>
      </c>
      <c r="K134" t="s">
        <v>46</v>
      </c>
      <c r="L134">
        <v>-10.228</v>
      </c>
      <c r="M134" t="s">
        <v>47</v>
      </c>
      <c r="N134" t="s">
        <v>48</v>
      </c>
    </row>
    <row r="135" spans="1:14" x14ac:dyDescent="0.2">
      <c r="A135" t="s">
        <v>12</v>
      </c>
      <c r="B135" t="s">
        <v>12</v>
      </c>
      <c r="C135" t="s">
        <v>115</v>
      </c>
      <c r="D135" t="s">
        <v>13</v>
      </c>
      <c r="E135">
        <v>1068.3403674087899</v>
      </c>
    </row>
    <row r="136" spans="1:14" x14ac:dyDescent="0.2">
      <c r="A136" t="s">
        <v>7</v>
      </c>
      <c r="B136" t="s">
        <v>7</v>
      </c>
      <c r="C136" t="s">
        <v>8</v>
      </c>
      <c r="D136" t="s">
        <v>9</v>
      </c>
      <c r="E136" t="s">
        <v>10</v>
      </c>
      <c r="F136" t="s">
        <v>11</v>
      </c>
      <c r="G136" t="s">
        <v>44</v>
      </c>
      <c r="H136">
        <v>21.216999999999999</v>
      </c>
      <c r="I136" t="s">
        <v>45</v>
      </c>
      <c r="J136">
        <v>-0.109</v>
      </c>
      <c r="K136" t="s">
        <v>46</v>
      </c>
      <c r="L136">
        <v>-12.749000000000001</v>
      </c>
      <c r="M136" t="s">
        <v>47</v>
      </c>
      <c r="N136" t="s">
        <v>48</v>
      </c>
    </row>
    <row r="137" spans="1:14" x14ac:dyDescent="0.2">
      <c r="A137" t="s">
        <v>12</v>
      </c>
      <c r="B137" t="s">
        <v>12</v>
      </c>
      <c r="C137" t="s">
        <v>116</v>
      </c>
      <c r="D137" t="s">
        <v>13</v>
      </c>
      <c r="E137">
        <v>1102.3765824150501</v>
      </c>
    </row>
    <row r="138" spans="1:14" x14ac:dyDescent="0.2">
      <c r="A138" t="s">
        <v>7</v>
      </c>
      <c r="B138" t="s">
        <v>7</v>
      </c>
      <c r="C138" t="s">
        <v>8</v>
      </c>
      <c r="D138" t="s">
        <v>9</v>
      </c>
      <c r="E138" t="s">
        <v>10</v>
      </c>
      <c r="F138" t="s">
        <v>11</v>
      </c>
      <c r="G138" t="s">
        <v>44</v>
      </c>
      <c r="H138">
        <v>21.526</v>
      </c>
      <c r="I138" t="s">
        <v>45</v>
      </c>
      <c r="J138">
        <v>-0.10199999999999999</v>
      </c>
      <c r="K138" t="s">
        <v>46</v>
      </c>
      <c r="L138">
        <v>-15.27</v>
      </c>
      <c r="M138" t="s">
        <v>47</v>
      </c>
      <c r="N138" t="s">
        <v>48</v>
      </c>
    </row>
    <row r="139" spans="1:14" x14ac:dyDescent="0.2">
      <c r="A139" t="s">
        <v>12</v>
      </c>
      <c r="B139" t="s">
        <v>12</v>
      </c>
      <c r="C139" t="s">
        <v>117</v>
      </c>
      <c r="D139" t="s">
        <v>13</v>
      </c>
      <c r="E139">
        <v>1144.8700202560401</v>
      </c>
    </row>
    <row r="140" spans="1:14" x14ac:dyDescent="0.2">
      <c r="A140" t="s">
        <v>7</v>
      </c>
      <c r="B140" t="s">
        <v>7</v>
      </c>
      <c r="C140" t="s">
        <v>8</v>
      </c>
      <c r="D140" t="s">
        <v>9</v>
      </c>
      <c r="E140" t="s">
        <v>10</v>
      </c>
      <c r="F140" t="s">
        <v>11</v>
      </c>
      <c r="G140" t="s">
        <v>44</v>
      </c>
      <c r="H140">
        <v>21.835999999999999</v>
      </c>
      <c r="I140" t="s">
        <v>45</v>
      </c>
      <c r="J140">
        <v>-9.5000000000000001E-2</v>
      </c>
      <c r="K140" t="s">
        <v>46</v>
      </c>
      <c r="L140">
        <v>-17.791</v>
      </c>
      <c r="M140" t="s">
        <v>47</v>
      </c>
      <c r="N140" t="s">
        <v>48</v>
      </c>
    </row>
    <row r="141" spans="1:14" x14ac:dyDescent="0.2">
      <c r="A141" t="s">
        <v>12</v>
      </c>
      <c r="B141" t="s">
        <v>12</v>
      </c>
      <c r="C141" t="s">
        <v>118</v>
      </c>
      <c r="D141" t="s">
        <v>13</v>
      </c>
      <c r="E141">
        <v>1192.4132560671301</v>
      </c>
    </row>
    <row r="142" spans="1:14" x14ac:dyDescent="0.2">
      <c r="A142" t="s">
        <v>7</v>
      </c>
      <c r="B142" t="s">
        <v>7</v>
      </c>
      <c r="C142" t="s">
        <v>8</v>
      </c>
      <c r="D142" t="s">
        <v>9</v>
      </c>
      <c r="E142" t="s">
        <v>10</v>
      </c>
      <c r="F142" t="s">
        <v>11</v>
      </c>
      <c r="G142" t="s">
        <v>44</v>
      </c>
      <c r="H142">
        <v>22.145</v>
      </c>
      <c r="I142" t="s">
        <v>45</v>
      </c>
      <c r="J142">
        <v>-8.8999999999999996E-2</v>
      </c>
      <c r="K142" t="s">
        <v>46</v>
      </c>
      <c r="L142">
        <v>-20.312000000000001</v>
      </c>
      <c r="M142" t="s">
        <v>47</v>
      </c>
      <c r="N142" t="s">
        <v>48</v>
      </c>
    </row>
    <row r="143" spans="1:14" x14ac:dyDescent="0.2">
      <c r="A143" t="s">
        <v>12</v>
      </c>
      <c r="B143" t="s">
        <v>12</v>
      </c>
      <c r="C143" t="s">
        <v>119</v>
      </c>
      <c r="D143" t="s">
        <v>13</v>
      </c>
      <c r="E143">
        <v>1238.9349183915899</v>
      </c>
    </row>
    <row r="144" spans="1:14" x14ac:dyDescent="0.2">
      <c r="A144" t="s">
        <v>7</v>
      </c>
      <c r="B144" t="s">
        <v>7</v>
      </c>
      <c r="C144" t="s">
        <v>8</v>
      </c>
      <c r="D144" t="s">
        <v>9</v>
      </c>
      <c r="E144" t="s">
        <v>10</v>
      </c>
      <c r="F144" t="s">
        <v>11</v>
      </c>
      <c r="G144" t="s">
        <v>44</v>
      </c>
      <c r="H144">
        <v>22.454999999999998</v>
      </c>
      <c r="I144" t="s">
        <v>45</v>
      </c>
      <c r="J144">
        <v>-8.2000000000000003E-2</v>
      </c>
      <c r="K144" t="s">
        <v>46</v>
      </c>
      <c r="L144">
        <v>-22.832999999999998</v>
      </c>
      <c r="M144" t="s">
        <v>47</v>
      </c>
      <c r="N144" t="s">
        <v>48</v>
      </c>
    </row>
    <row r="145" spans="1:14" x14ac:dyDescent="0.2">
      <c r="A145" t="s">
        <v>12</v>
      </c>
      <c r="B145" t="s">
        <v>12</v>
      </c>
      <c r="C145" t="s">
        <v>120</v>
      </c>
      <c r="D145" t="s">
        <v>13</v>
      </c>
      <c r="E145">
        <v>1271.54308371556</v>
      </c>
    </row>
    <row r="146" spans="1:14" x14ac:dyDescent="0.2">
      <c r="A146" t="s">
        <v>7</v>
      </c>
      <c r="B146" t="s">
        <v>7</v>
      </c>
      <c r="C146" t="s">
        <v>8</v>
      </c>
      <c r="D146" t="s">
        <v>9</v>
      </c>
      <c r="E146" t="s">
        <v>10</v>
      </c>
      <c r="F146" t="s">
        <v>11</v>
      </c>
      <c r="G146" t="s">
        <v>44</v>
      </c>
      <c r="H146">
        <v>22.765000000000001</v>
      </c>
      <c r="I146" t="s">
        <v>45</v>
      </c>
      <c r="J146">
        <v>-7.4999999999999997E-2</v>
      </c>
      <c r="K146" t="s">
        <v>46</v>
      </c>
      <c r="L146">
        <v>-25.353999999999999</v>
      </c>
      <c r="M146" t="s">
        <v>47</v>
      </c>
      <c r="N146" t="s">
        <v>48</v>
      </c>
    </row>
    <row r="147" spans="1:14" x14ac:dyDescent="0.2">
      <c r="A147" t="s">
        <v>12</v>
      </c>
      <c r="B147" t="s">
        <v>12</v>
      </c>
      <c r="C147" t="s">
        <v>121</v>
      </c>
      <c r="D147" t="s">
        <v>13</v>
      </c>
      <c r="E147">
        <v>1273.86345187235</v>
      </c>
    </row>
    <row r="148" spans="1:14" x14ac:dyDescent="0.2">
      <c r="A148" t="s">
        <v>7</v>
      </c>
      <c r="B148" t="s">
        <v>7</v>
      </c>
      <c r="C148" t="s">
        <v>8</v>
      </c>
      <c r="D148" t="s">
        <v>9</v>
      </c>
      <c r="E148" t="s">
        <v>10</v>
      </c>
      <c r="F148" t="s">
        <v>11</v>
      </c>
      <c r="G148" t="s">
        <v>44</v>
      </c>
      <c r="H148">
        <v>23.074000000000002</v>
      </c>
      <c r="I148" t="s">
        <v>45</v>
      </c>
      <c r="J148">
        <v>-6.9000000000000006E-2</v>
      </c>
      <c r="K148" t="s">
        <v>46</v>
      </c>
      <c r="L148">
        <v>-27.875</v>
      </c>
      <c r="M148" t="s">
        <v>47</v>
      </c>
      <c r="N148" t="s">
        <v>48</v>
      </c>
    </row>
    <row r="149" spans="1:14" x14ac:dyDescent="0.2">
      <c r="A149" t="s">
        <v>12</v>
      </c>
      <c r="B149" t="s">
        <v>12</v>
      </c>
      <c r="C149" t="s">
        <v>122</v>
      </c>
      <c r="D149" t="s">
        <v>13</v>
      </c>
      <c r="E149">
        <v>1223.84668918896</v>
      </c>
    </row>
    <row r="150" spans="1:14" x14ac:dyDescent="0.2">
      <c r="A150" t="s">
        <v>7</v>
      </c>
      <c r="B150" t="s">
        <v>7</v>
      </c>
      <c r="C150" t="s">
        <v>8</v>
      </c>
      <c r="D150" t="s">
        <v>9</v>
      </c>
      <c r="E150" t="s">
        <v>10</v>
      </c>
      <c r="F150" t="s">
        <v>11</v>
      </c>
      <c r="G150" t="s">
        <v>44</v>
      </c>
      <c r="H150">
        <v>23.384</v>
      </c>
      <c r="I150" t="s">
        <v>45</v>
      </c>
      <c r="J150">
        <v>-6.2E-2</v>
      </c>
      <c r="K150" t="s">
        <v>46</v>
      </c>
      <c r="L150">
        <v>-30.396000000000001</v>
      </c>
      <c r="M150" t="s">
        <v>47</v>
      </c>
      <c r="N150" t="s">
        <v>48</v>
      </c>
    </row>
    <row r="151" spans="1:14" x14ac:dyDescent="0.2">
      <c r="A151" t="s">
        <v>12</v>
      </c>
      <c r="B151" t="s">
        <v>12</v>
      </c>
      <c r="C151" t="s">
        <v>123</v>
      </c>
      <c r="D151" t="s">
        <v>13</v>
      </c>
      <c r="E151">
        <v>1104.33458281406</v>
      </c>
    </row>
    <row r="152" spans="1:14" x14ac:dyDescent="0.2">
      <c r="A152" t="s">
        <v>7</v>
      </c>
      <c r="B152" t="s">
        <v>7</v>
      </c>
      <c r="C152" t="s">
        <v>8</v>
      </c>
      <c r="D152" t="s">
        <v>9</v>
      </c>
      <c r="E152" t="s">
        <v>10</v>
      </c>
      <c r="F152" t="s">
        <v>11</v>
      </c>
      <c r="G152" t="s">
        <v>44</v>
      </c>
      <c r="H152">
        <v>23.693000000000001</v>
      </c>
      <c r="I152" t="s">
        <v>45</v>
      </c>
      <c r="J152">
        <v>-5.5E-2</v>
      </c>
      <c r="K152" t="s">
        <v>46</v>
      </c>
      <c r="L152">
        <v>-32.917000000000002</v>
      </c>
      <c r="M152" t="s">
        <v>47</v>
      </c>
      <c r="N152" t="s">
        <v>48</v>
      </c>
    </row>
    <row r="153" spans="1:14" x14ac:dyDescent="0.2">
      <c r="A153" t="s">
        <v>12</v>
      </c>
      <c r="B153" t="s">
        <v>12</v>
      </c>
      <c r="C153" t="s">
        <v>124</v>
      </c>
      <c r="D153" t="s">
        <v>13</v>
      </c>
      <c r="E153">
        <v>916.72502209705306</v>
      </c>
    </row>
    <row r="154" spans="1:14" x14ac:dyDescent="0.2">
      <c r="A154" t="s">
        <v>7</v>
      </c>
      <c r="B154" t="s">
        <v>7</v>
      </c>
      <c r="C154" t="s">
        <v>8</v>
      </c>
      <c r="D154" t="s">
        <v>9</v>
      </c>
      <c r="E154" t="s">
        <v>10</v>
      </c>
      <c r="F154" t="s">
        <v>11</v>
      </c>
      <c r="G154" t="s">
        <v>44</v>
      </c>
      <c r="H154">
        <v>24.003</v>
      </c>
      <c r="I154" t="s">
        <v>45</v>
      </c>
      <c r="J154">
        <v>-4.8000000000000001E-2</v>
      </c>
      <c r="K154" t="s">
        <v>46</v>
      </c>
      <c r="L154">
        <v>-35.438000000000002</v>
      </c>
      <c r="M154" t="s">
        <v>47</v>
      </c>
      <c r="N154" t="s">
        <v>48</v>
      </c>
    </row>
    <row r="155" spans="1:14" x14ac:dyDescent="0.2">
      <c r="A155" t="s">
        <v>12</v>
      </c>
      <c r="B155" t="s">
        <v>12</v>
      </c>
      <c r="C155" t="s">
        <v>125</v>
      </c>
      <c r="D155" t="s">
        <v>13</v>
      </c>
      <c r="E155">
        <v>671.37975772248399</v>
      </c>
    </row>
    <row r="156" spans="1:14" x14ac:dyDescent="0.2">
      <c r="A156" t="s">
        <v>7</v>
      </c>
      <c r="B156" t="s">
        <v>7</v>
      </c>
      <c r="C156" t="s">
        <v>8</v>
      </c>
      <c r="D156" t="s">
        <v>9</v>
      </c>
      <c r="E156" t="s">
        <v>10</v>
      </c>
      <c r="F156" t="s">
        <v>11</v>
      </c>
      <c r="G156" t="s">
        <v>44</v>
      </c>
      <c r="H156">
        <v>24.312000000000001</v>
      </c>
      <c r="I156" t="s">
        <v>45</v>
      </c>
      <c r="J156">
        <v>-4.2000000000000003E-2</v>
      </c>
      <c r="K156" t="s">
        <v>46</v>
      </c>
      <c r="L156">
        <v>-37.959000000000003</v>
      </c>
      <c r="M156" t="s">
        <v>47</v>
      </c>
      <c r="N156" t="s">
        <v>48</v>
      </c>
    </row>
    <row r="157" spans="1:14" x14ac:dyDescent="0.2">
      <c r="A157" t="s">
        <v>12</v>
      </c>
      <c r="B157" t="s">
        <v>12</v>
      </c>
      <c r="C157" t="s">
        <v>126</v>
      </c>
      <c r="D157" t="s">
        <v>13</v>
      </c>
      <c r="E157">
        <v>405.288523499473</v>
      </c>
    </row>
    <row r="158" spans="1:14" x14ac:dyDescent="0.2">
      <c r="A158" t="s">
        <v>7</v>
      </c>
      <c r="B158" t="s">
        <v>7</v>
      </c>
      <c r="C158" t="s">
        <v>8</v>
      </c>
      <c r="D158" t="s">
        <v>9</v>
      </c>
      <c r="E158" t="s">
        <v>10</v>
      </c>
      <c r="F158" t="s">
        <v>11</v>
      </c>
      <c r="G158" t="s">
        <v>44</v>
      </c>
      <c r="H158">
        <v>24.622</v>
      </c>
      <c r="I158" t="s">
        <v>45</v>
      </c>
      <c r="J158">
        <v>-3.5000000000000003E-2</v>
      </c>
      <c r="K158" t="s">
        <v>46</v>
      </c>
      <c r="L158">
        <v>-40.479999999999997</v>
      </c>
      <c r="M158" t="s">
        <v>47</v>
      </c>
      <c r="N158" t="s">
        <v>48</v>
      </c>
    </row>
    <row r="159" spans="1:14" x14ac:dyDescent="0.2">
      <c r="A159" t="s">
        <v>12</v>
      </c>
      <c r="B159" t="s">
        <v>12</v>
      </c>
      <c r="C159" t="s">
        <v>127</v>
      </c>
      <c r="D159" t="s">
        <v>13</v>
      </c>
      <c r="E159">
        <v>152.26321432632301</v>
      </c>
    </row>
    <row r="160" spans="1:14" x14ac:dyDescent="0.2">
      <c r="A160" t="s">
        <v>7</v>
      </c>
      <c r="B160" t="s">
        <v>7</v>
      </c>
      <c r="C160" t="s">
        <v>8</v>
      </c>
      <c r="D160" t="s">
        <v>9</v>
      </c>
      <c r="E160" t="s">
        <v>10</v>
      </c>
      <c r="F160" t="s">
        <v>11</v>
      </c>
      <c r="G160" t="s">
        <v>44</v>
      </c>
      <c r="H160">
        <v>24.931000000000001</v>
      </c>
      <c r="I160" t="s">
        <v>45</v>
      </c>
      <c r="J160">
        <v>-2.8000000000000001E-2</v>
      </c>
      <c r="K160" t="s">
        <v>46</v>
      </c>
      <c r="L160">
        <v>-43.000999999999998</v>
      </c>
      <c r="M160" t="s">
        <v>47</v>
      </c>
      <c r="N160" t="s">
        <v>48</v>
      </c>
    </row>
    <row r="161" spans="1:14" x14ac:dyDescent="0.2">
      <c r="A161" t="s">
        <v>12</v>
      </c>
      <c r="B161" t="s">
        <v>12</v>
      </c>
      <c r="C161" t="s">
        <v>128</v>
      </c>
      <c r="D161" t="s">
        <v>13</v>
      </c>
      <c r="E161">
        <v>-56.600447250711298</v>
      </c>
    </row>
    <row r="162" spans="1:14" x14ac:dyDescent="0.2">
      <c r="A162" t="s">
        <v>7</v>
      </c>
      <c r="B162" t="s">
        <v>7</v>
      </c>
      <c r="C162" t="s">
        <v>8</v>
      </c>
      <c r="D162" t="s">
        <v>9</v>
      </c>
      <c r="E162" t="s">
        <v>10</v>
      </c>
      <c r="F162" t="s">
        <v>11</v>
      </c>
      <c r="G162" t="s">
        <v>44</v>
      </c>
      <c r="H162">
        <v>25.241</v>
      </c>
      <c r="I162" t="s">
        <v>45</v>
      </c>
      <c r="J162">
        <v>-2.1000000000000001E-2</v>
      </c>
      <c r="K162" t="s">
        <v>46</v>
      </c>
      <c r="L162">
        <v>-45.521999999999998</v>
      </c>
      <c r="M162" t="s">
        <v>47</v>
      </c>
      <c r="N162" t="s">
        <v>48</v>
      </c>
    </row>
    <row r="163" spans="1:14" x14ac:dyDescent="0.2">
      <c r="A163" t="s">
        <v>12</v>
      </c>
      <c r="B163" t="s">
        <v>12</v>
      </c>
      <c r="C163" t="s">
        <v>129</v>
      </c>
      <c r="D163" t="s">
        <v>13</v>
      </c>
      <c r="E163">
        <v>-206.085167089582</v>
      </c>
    </row>
    <row r="164" spans="1:14" x14ac:dyDescent="0.2">
      <c r="A164" t="s">
        <v>7</v>
      </c>
      <c r="B164" t="s">
        <v>7</v>
      </c>
      <c r="C164" t="s">
        <v>8</v>
      </c>
      <c r="D164" t="s">
        <v>9</v>
      </c>
      <c r="E164" t="s">
        <v>10</v>
      </c>
      <c r="F164" t="s">
        <v>11</v>
      </c>
      <c r="G164" t="s">
        <v>44</v>
      </c>
      <c r="H164">
        <v>25.55</v>
      </c>
      <c r="I164" t="s">
        <v>45</v>
      </c>
      <c r="J164">
        <v>-1.4999999999999999E-2</v>
      </c>
      <c r="K164" t="s">
        <v>46</v>
      </c>
      <c r="L164">
        <v>-48.042999999999999</v>
      </c>
      <c r="M164" t="s">
        <v>47</v>
      </c>
      <c r="N164" t="s">
        <v>48</v>
      </c>
    </row>
    <row r="165" spans="1:14" x14ac:dyDescent="0.2">
      <c r="A165" t="s">
        <v>12</v>
      </c>
      <c r="B165" t="s">
        <v>12</v>
      </c>
      <c r="C165" t="s">
        <v>130</v>
      </c>
      <c r="D165" t="s">
        <v>13</v>
      </c>
      <c r="E165">
        <v>-297.07267463274599</v>
      </c>
    </row>
    <row r="166" spans="1:14" x14ac:dyDescent="0.2">
      <c r="A166" t="s">
        <v>7</v>
      </c>
      <c r="B166" t="s">
        <v>7</v>
      </c>
      <c r="C166" t="s">
        <v>8</v>
      </c>
      <c r="D166" t="s">
        <v>9</v>
      </c>
      <c r="E166" t="s">
        <v>10</v>
      </c>
      <c r="F166" t="s">
        <v>11</v>
      </c>
      <c r="G166" t="s">
        <v>44</v>
      </c>
      <c r="H166">
        <v>25.86</v>
      </c>
      <c r="I166" t="s">
        <v>45</v>
      </c>
      <c r="J166">
        <v>-8.0000000000000002E-3</v>
      </c>
      <c r="K166" t="s">
        <v>46</v>
      </c>
      <c r="L166">
        <v>-50.564</v>
      </c>
      <c r="M166" t="s">
        <v>47</v>
      </c>
      <c r="N166" t="s">
        <v>48</v>
      </c>
    </row>
    <row r="167" spans="1:14" x14ac:dyDescent="0.2">
      <c r="A167" t="s">
        <v>12</v>
      </c>
      <c r="B167" t="s">
        <v>12</v>
      </c>
      <c r="C167" s="18" t="s">
        <v>131</v>
      </c>
      <c r="D167" t="s">
        <v>13</v>
      </c>
      <c r="E167">
        <v>-341.30604302159202</v>
      </c>
    </row>
    <row r="168" spans="1:14" x14ac:dyDescent="0.2">
      <c r="A168" t="s">
        <v>7</v>
      </c>
      <c r="B168" t="s">
        <v>7</v>
      </c>
      <c r="C168" t="s">
        <v>8</v>
      </c>
      <c r="D168" t="s">
        <v>9</v>
      </c>
      <c r="E168" t="s">
        <v>10</v>
      </c>
      <c r="F168" t="s">
        <v>11</v>
      </c>
      <c r="G168" t="s">
        <v>44</v>
      </c>
      <c r="H168">
        <v>26.169</v>
      </c>
      <c r="I168" t="s">
        <v>45</v>
      </c>
      <c r="J168">
        <v>-1E-3</v>
      </c>
      <c r="K168" t="s">
        <v>46</v>
      </c>
      <c r="L168">
        <v>-53.085999999999999</v>
      </c>
      <c r="M168" t="s">
        <v>47</v>
      </c>
      <c r="N168" t="s">
        <v>48</v>
      </c>
    </row>
    <row r="169" spans="1:14" x14ac:dyDescent="0.2">
      <c r="A169" t="s">
        <v>12</v>
      </c>
      <c r="B169" t="s">
        <v>12</v>
      </c>
      <c r="C169" s="18" t="s">
        <v>132</v>
      </c>
      <c r="D169" t="s">
        <v>13</v>
      </c>
      <c r="E169">
        <v>-351.24274891380298</v>
      </c>
    </row>
    <row r="170" spans="1:14" x14ac:dyDescent="0.2">
      <c r="A170" t="s">
        <v>7</v>
      </c>
      <c r="B170" t="s">
        <v>7</v>
      </c>
      <c r="C170" t="s">
        <v>8</v>
      </c>
      <c r="D170" t="s">
        <v>9</v>
      </c>
      <c r="E170" t="s">
        <v>10</v>
      </c>
      <c r="F170" t="s">
        <v>11</v>
      </c>
      <c r="G170" t="s">
        <v>44</v>
      </c>
      <c r="H170">
        <v>26.478999999999999</v>
      </c>
      <c r="I170" t="s">
        <v>45</v>
      </c>
      <c r="J170">
        <v>6.0000000000000001E-3</v>
      </c>
      <c r="K170" t="s">
        <v>46</v>
      </c>
      <c r="L170">
        <v>-55.606999999999999</v>
      </c>
      <c r="M170" t="s">
        <v>47</v>
      </c>
      <c r="N170" t="s">
        <v>48</v>
      </c>
    </row>
    <row r="171" spans="1:14" x14ac:dyDescent="0.2">
      <c r="A171" t="s">
        <v>12</v>
      </c>
      <c r="B171" t="s">
        <v>12</v>
      </c>
      <c r="C171" s="18" t="s">
        <v>133</v>
      </c>
      <c r="D171" t="s">
        <v>13</v>
      </c>
      <c r="E171">
        <v>-339.14726974643099</v>
      </c>
    </row>
    <row r="172" spans="1:14" x14ac:dyDescent="0.2">
      <c r="A172" t="s">
        <v>7</v>
      </c>
      <c r="B172" t="s">
        <v>7</v>
      </c>
      <c r="C172" t="s">
        <v>8</v>
      </c>
      <c r="D172" t="s">
        <v>9</v>
      </c>
      <c r="E172" t="s">
        <v>10</v>
      </c>
      <c r="F172" t="s">
        <v>11</v>
      </c>
      <c r="G172" t="s">
        <v>44</v>
      </c>
      <c r="H172">
        <v>26.788</v>
      </c>
      <c r="I172" t="s">
        <v>45</v>
      </c>
      <c r="J172">
        <v>1.2E-2</v>
      </c>
      <c r="K172" t="s">
        <v>46</v>
      </c>
      <c r="L172">
        <v>-58.128</v>
      </c>
      <c r="M172" t="s">
        <v>47</v>
      </c>
      <c r="N172" t="s">
        <v>48</v>
      </c>
    </row>
    <row r="173" spans="1:14" x14ac:dyDescent="0.2">
      <c r="A173" t="s">
        <v>12</v>
      </c>
      <c r="B173" t="s">
        <v>12</v>
      </c>
      <c r="C173" t="s">
        <v>134</v>
      </c>
      <c r="D173" t="s">
        <v>13</v>
      </c>
      <c r="E173">
        <v>-315.92411323781101</v>
      </c>
    </row>
    <row r="174" spans="1:14" x14ac:dyDescent="0.2">
      <c r="A174" t="s">
        <v>7</v>
      </c>
      <c r="B174" t="s">
        <v>7</v>
      </c>
      <c r="C174" t="s">
        <v>8</v>
      </c>
      <c r="D174" t="s">
        <v>9</v>
      </c>
      <c r="E174" t="s">
        <v>10</v>
      </c>
      <c r="F174" t="s">
        <v>11</v>
      </c>
      <c r="G174" t="s">
        <v>44</v>
      </c>
      <c r="H174">
        <v>15.071</v>
      </c>
      <c r="I174" t="s">
        <v>45</v>
      </c>
      <c r="J174">
        <v>-0.29299999999999998</v>
      </c>
      <c r="K174" t="s">
        <v>46</v>
      </c>
      <c r="L174">
        <v>58.151000000000003</v>
      </c>
      <c r="M174" t="s">
        <v>47</v>
      </c>
      <c r="N174" t="s">
        <v>48</v>
      </c>
    </row>
    <row r="175" spans="1:14" x14ac:dyDescent="0.2">
      <c r="A175" t="s">
        <v>12</v>
      </c>
      <c r="B175" t="s">
        <v>12</v>
      </c>
      <c r="C175" t="s">
        <v>135</v>
      </c>
      <c r="D175" t="s">
        <v>13</v>
      </c>
      <c r="E175">
        <v>-565.58285990042498</v>
      </c>
    </row>
    <row r="176" spans="1:14" x14ac:dyDescent="0.2">
      <c r="A176" t="s">
        <v>7</v>
      </c>
      <c r="B176" t="s">
        <v>7</v>
      </c>
      <c r="C176" t="s">
        <v>8</v>
      </c>
      <c r="D176" t="s">
        <v>9</v>
      </c>
      <c r="E176" t="s">
        <v>10</v>
      </c>
      <c r="F176" t="s">
        <v>11</v>
      </c>
      <c r="G176" t="s">
        <v>44</v>
      </c>
      <c r="H176">
        <v>15.38</v>
      </c>
      <c r="I176" t="s">
        <v>45</v>
      </c>
      <c r="J176">
        <v>-0.28599999999999998</v>
      </c>
      <c r="K176" t="s">
        <v>46</v>
      </c>
      <c r="L176">
        <v>55.63</v>
      </c>
      <c r="M176" t="s">
        <v>47</v>
      </c>
      <c r="N176" t="s">
        <v>48</v>
      </c>
    </row>
    <row r="177" spans="1:14" x14ac:dyDescent="0.2">
      <c r="A177" t="s">
        <v>12</v>
      </c>
      <c r="B177" t="s">
        <v>12</v>
      </c>
      <c r="C177" t="s">
        <v>136</v>
      </c>
      <c r="D177" t="s">
        <v>13</v>
      </c>
      <c r="E177">
        <v>-619.58063444724803</v>
      </c>
    </row>
    <row r="178" spans="1:14" x14ac:dyDescent="0.2">
      <c r="A178" t="s">
        <v>7</v>
      </c>
      <c r="B178" t="s">
        <v>7</v>
      </c>
      <c r="C178" t="s">
        <v>8</v>
      </c>
      <c r="D178" t="s">
        <v>9</v>
      </c>
      <c r="E178" t="s">
        <v>10</v>
      </c>
      <c r="F178" t="s">
        <v>11</v>
      </c>
      <c r="G178" t="s">
        <v>44</v>
      </c>
      <c r="H178">
        <v>15.69</v>
      </c>
      <c r="I178" t="s">
        <v>45</v>
      </c>
      <c r="J178">
        <v>-0.28000000000000003</v>
      </c>
      <c r="K178" t="s">
        <v>46</v>
      </c>
      <c r="L178">
        <v>53.109000000000002</v>
      </c>
      <c r="M178" t="s">
        <v>47</v>
      </c>
      <c r="N178" t="s">
        <v>48</v>
      </c>
    </row>
    <row r="179" spans="1:14" x14ac:dyDescent="0.2">
      <c r="A179" t="s">
        <v>12</v>
      </c>
      <c r="B179" t="s">
        <v>12</v>
      </c>
      <c r="C179" t="s">
        <v>137</v>
      </c>
      <c r="D179" t="s">
        <v>13</v>
      </c>
      <c r="E179">
        <v>-652.97686665289802</v>
      </c>
    </row>
    <row r="180" spans="1:14" x14ac:dyDescent="0.2">
      <c r="A180" t="s">
        <v>7</v>
      </c>
      <c r="B180" t="s">
        <v>7</v>
      </c>
      <c r="C180" t="s">
        <v>8</v>
      </c>
      <c r="D180" t="s">
        <v>9</v>
      </c>
      <c r="E180" t="s">
        <v>10</v>
      </c>
      <c r="F180" t="s">
        <v>11</v>
      </c>
      <c r="G180" t="s">
        <v>44</v>
      </c>
      <c r="H180">
        <v>16</v>
      </c>
      <c r="I180" t="s">
        <v>45</v>
      </c>
      <c r="J180">
        <v>-0.27300000000000002</v>
      </c>
      <c r="K180" t="s">
        <v>46</v>
      </c>
      <c r="L180">
        <v>50.587000000000003</v>
      </c>
      <c r="M180" t="s">
        <v>47</v>
      </c>
      <c r="N180" t="s">
        <v>48</v>
      </c>
    </row>
    <row r="181" spans="1:14" x14ac:dyDescent="0.2">
      <c r="A181" t="s">
        <v>12</v>
      </c>
      <c r="B181" t="s">
        <v>12</v>
      </c>
      <c r="C181" t="s">
        <v>138</v>
      </c>
      <c r="D181" t="s">
        <v>13</v>
      </c>
      <c r="E181">
        <v>-647.72730842256499</v>
      </c>
    </row>
    <row r="182" spans="1:14" x14ac:dyDescent="0.2">
      <c r="A182" t="s">
        <v>7</v>
      </c>
      <c r="B182" t="s">
        <v>7</v>
      </c>
      <c r="C182" t="s">
        <v>8</v>
      </c>
      <c r="D182" t="s">
        <v>9</v>
      </c>
      <c r="E182" t="s">
        <v>10</v>
      </c>
      <c r="F182" t="s">
        <v>11</v>
      </c>
      <c r="G182" t="s">
        <v>44</v>
      </c>
      <c r="H182">
        <v>16.309000000000001</v>
      </c>
      <c r="I182" t="s">
        <v>45</v>
      </c>
      <c r="J182">
        <v>-0.26600000000000001</v>
      </c>
      <c r="K182" t="s">
        <v>46</v>
      </c>
      <c r="L182">
        <v>48.066000000000003</v>
      </c>
      <c r="M182" t="s">
        <v>47</v>
      </c>
      <c r="N182" t="s">
        <v>48</v>
      </c>
    </row>
    <row r="183" spans="1:14" x14ac:dyDescent="0.2">
      <c r="A183" t="s">
        <v>12</v>
      </c>
      <c r="B183" t="s">
        <v>12</v>
      </c>
      <c r="C183" t="s">
        <v>139</v>
      </c>
      <c r="D183" t="s">
        <v>13</v>
      </c>
      <c r="E183">
        <v>-580.68385642062105</v>
      </c>
    </row>
    <row r="184" spans="1:14" x14ac:dyDescent="0.2">
      <c r="A184" t="s">
        <v>7</v>
      </c>
      <c r="B184" t="s">
        <v>7</v>
      </c>
      <c r="C184" t="s">
        <v>8</v>
      </c>
      <c r="D184" t="s">
        <v>9</v>
      </c>
      <c r="E184" t="s">
        <v>10</v>
      </c>
      <c r="F184" t="s">
        <v>11</v>
      </c>
      <c r="G184" t="s">
        <v>44</v>
      </c>
      <c r="H184">
        <v>16.619</v>
      </c>
      <c r="I184" t="s">
        <v>45</v>
      </c>
      <c r="J184">
        <v>-0.25900000000000001</v>
      </c>
      <c r="K184" t="s">
        <v>46</v>
      </c>
      <c r="L184">
        <v>45.545000000000002</v>
      </c>
      <c r="M184" t="s">
        <v>47</v>
      </c>
      <c r="N184" t="s">
        <v>48</v>
      </c>
    </row>
    <row r="185" spans="1:14" x14ac:dyDescent="0.2">
      <c r="A185" t="s">
        <v>12</v>
      </c>
      <c r="B185" t="s">
        <v>12</v>
      </c>
      <c r="C185" t="s">
        <v>140</v>
      </c>
      <c r="D185" t="s">
        <v>13</v>
      </c>
      <c r="E185">
        <v>-431.96107187953498</v>
      </c>
    </row>
    <row r="186" spans="1:14" x14ac:dyDescent="0.2">
      <c r="A186" t="s">
        <v>7</v>
      </c>
      <c r="B186" t="s">
        <v>7</v>
      </c>
      <c r="C186" t="s">
        <v>8</v>
      </c>
      <c r="D186" t="s">
        <v>9</v>
      </c>
      <c r="E186" t="s">
        <v>10</v>
      </c>
      <c r="F186" t="s">
        <v>11</v>
      </c>
      <c r="G186" t="s">
        <v>44</v>
      </c>
      <c r="H186">
        <v>16.928000000000001</v>
      </c>
      <c r="I186" t="s">
        <v>45</v>
      </c>
      <c r="J186">
        <v>-0.253</v>
      </c>
      <c r="K186" t="s">
        <v>46</v>
      </c>
      <c r="L186">
        <v>43.024000000000001</v>
      </c>
      <c r="M186" t="s">
        <v>47</v>
      </c>
      <c r="N186" t="s">
        <v>48</v>
      </c>
    </row>
    <row r="187" spans="1:14" x14ac:dyDescent="0.2">
      <c r="A187" t="s">
        <v>12</v>
      </c>
      <c r="B187" t="s">
        <v>12</v>
      </c>
      <c r="C187" t="s">
        <v>141</v>
      </c>
      <c r="D187" t="s">
        <v>13</v>
      </c>
      <c r="E187">
        <v>-195.75500195005699</v>
      </c>
    </row>
    <row r="188" spans="1:14" x14ac:dyDescent="0.2">
      <c r="A188" t="s">
        <v>7</v>
      </c>
      <c r="B188" t="s">
        <v>7</v>
      </c>
      <c r="C188" t="s">
        <v>8</v>
      </c>
      <c r="D188" t="s">
        <v>9</v>
      </c>
      <c r="E188" t="s">
        <v>10</v>
      </c>
      <c r="F188" t="s">
        <v>11</v>
      </c>
      <c r="G188" t="s">
        <v>44</v>
      </c>
      <c r="H188">
        <v>17.238</v>
      </c>
      <c r="I188" t="s">
        <v>45</v>
      </c>
      <c r="J188">
        <v>-0.246</v>
      </c>
      <c r="K188" t="s">
        <v>46</v>
      </c>
      <c r="L188">
        <v>40.503</v>
      </c>
      <c r="M188" t="s">
        <v>47</v>
      </c>
      <c r="N188" t="s">
        <v>48</v>
      </c>
    </row>
    <row r="189" spans="1:14" x14ac:dyDescent="0.2">
      <c r="A189" t="s">
        <v>12</v>
      </c>
      <c r="B189" t="s">
        <v>12</v>
      </c>
      <c r="C189" t="s">
        <v>142</v>
      </c>
      <c r="D189" t="s">
        <v>13</v>
      </c>
      <c r="E189">
        <v>109.74510975844299</v>
      </c>
    </row>
    <row r="190" spans="1:14" x14ac:dyDescent="0.2">
      <c r="A190" t="s">
        <v>7</v>
      </c>
      <c r="B190" t="s">
        <v>7</v>
      </c>
      <c r="C190" t="s">
        <v>8</v>
      </c>
      <c r="D190" t="s">
        <v>9</v>
      </c>
      <c r="E190" t="s">
        <v>10</v>
      </c>
      <c r="F190" t="s">
        <v>11</v>
      </c>
      <c r="G190" t="s">
        <v>44</v>
      </c>
      <c r="H190">
        <v>17.547000000000001</v>
      </c>
      <c r="I190" t="s">
        <v>45</v>
      </c>
      <c r="J190">
        <v>-0.23899999999999999</v>
      </c>
      <c r="K190" t="s">
        <v>46</v>
      </c>
      <c r="L190">
        <v>37.981999999999999</v>
      </c>
      <c r="M190" t="s">
        <v>47</v>
      </c>
      <c r="N190" t="s">
        <v>48</v>
      </c>
    </row>
    <row r="191" spans="1:14" x14ac:dyDescent="0.2">
      <c r="A191" t="s">
        <v>12</v>
      </c>
      <c r="B191" t="s">
        <v>12</v>
      </c>
      <c r="C191" t="s">
        <v>143</v>
      </c>
      <c r="D191" t="s">
        <v>13</v>
      </c>
      <c r="E191">
        <v>440.59888932424798</v>
      </c>
    </row>
    <row r="192" spans="1:14" x14ac:dyDescent="0.2">
      <c r="A192" t="s">
        <v>7</v>
      </c>
      <c r="B192" t="s">
        <v>7</v>
      </c>
      <c r="C192" t="s">
        <v>8</v>
      </c>
      <c r="D192" t="s">
        <v>9</v>
      </c>
      <c r="E192" t="s">
        <v>10</v>
      </c>
      <c r="F192" t="s">
        <v>11</v>
      </c>
      <c r="G192" t="s">
        <v>44</v>
      </c>
      <c r="H192">
        <v>17.856999999999999</v>
      </c>
      <c r="I192" t="s">
        <v>45</v>
      </c>
      <c r="J192">
        <v>-0.23200000000000001</v>
      </c>
      <c r="K192" t="s">
        <v>46</v>
      </c>
      <c r="L192">
        <v>35.460999999999999</v>
      </c>
      <c r="M192" t="s">
        <v>47</v>
      </c>
      <c r="N192" t="s">
        <v>48</v>
      </c>
    </row>
    <row r="193" spans="1:14" x14ac:dyDescent="0.2">
      <c r="A193" t="s">
        <v>12</v>
      </c>
      <c r="B193" t="s">
        <v>12</v>
      </c>
      <c r="C193" t="s">
        <v>144</v>
      </c>
      <c r="D193" t="s">
        <v>13</v>
      </c>
      <c r="E193">
        <v>738.911971013114</v>
      </c>
    </row>
    <row r="194" spans="1:14" x14ac:dyDescent="0.2">
      <c r="A194" t="s">
        <v>7</v>
      </c>
      <c r="B194" t="s">
        <v>7</v>
      </c>
      <c r="C194" t="s">
        <v>8</v>
      </c>
      <c r="D194" t="s">
        <v>9</v>
      </c>
      <c r="E194" t="s">
        <v>10</v>
      </c>
      <c r="F194" t="s">
        <v>11</v>
      </c>
      <c r="G194" t="s">
        <v>44</v>
      </c>
      <c r="H194">
        <v>18.166</v>
      </c>
      <c r="I194" t="s">
        <v>45</v>
      </c>
      <c r="J194">
        <v>-0.22600000000000001</v>
      </c>
      <c r="K194" t="s">
        <v>46</v>
      </c>
      <c r="L194">
        <v>32.94</v>
      </c>
      <c r="M194" t="s">
        <v>47</v>
      </c>
      <c r="N194" t="s">
        <v>48</v>
      </c>
    </row>
    <row r="195" spans="1:14" x14ac:dyDescent="0.2">
      <c r="A195" t="s">
        <v>12</v>
      </c>
      <c r="B195" t="s">
        <v>12</v>
      </c>
      <c r="C195" t="s">
        <v>145</v>
      </c>
      <c r="D195" t="s">
        <v>13</v>
      </c>
      <c r="E195">
        <v>965.709829736703</v>
      </c>
    </row>
    <row r="196" spans="1:14" x14ac:dyDescent="0.2">
      <c r="A196" t="s">
        <v>7</v>
      </c>
      <c r="B196" t="s">
        <v>7</v>
      </c>
      <c r="C196" t="s">
        <v>8</v>
      </c>
      <c r="D196" t="s">
        <v>9</v>
      </c>
      <c r="E196" t="s">
        <v>10</v>
      </c>
      <c r="F196" t="s">
        <v>11</v>
      </c>
      <c r="G196" t="s">
        <v>44</v>
      </c>
      <c r="H196">
        <v>18.475999999999999</v>
      </c>
      <c r="I196" t="s">
        <v>45</v>
      </c>
      <c r="J196">
        <v>-0.219</v>
      </c>
      <c r="K196" t="s">
        <v>46</v>
      </c>
      <c r="L196">
        <v>30.419</v>
      </c>
      <c r="M196" t="s">
        <v>47</v>
      </c>
      <c r="N196" t="s">
        <v>48</v>
      </c>
    </row>
    <row r="197" spans="1:14" x14ac:dyDescent="0.2">
      <c r="A197" t="s">
        <v>12</v>
      </c>
      <c r="B197" t="s">
        <v>12</v>
      </c>
      <c r="C197" t="s">
        <v>146</v>
      </c>
      <c r="D197" t="s">
        <v>13</v>
      </c>
      <c r="E197">
        <v>1100.6269567618599</v>
      </c>
    </row>
    <row r="198" spans="1:14" x14ac:dyDescent="0.2">
      <c r="A198" t="s">
        <v>7</v>
      </c>
      <c r="B198" t="s">
        <v>7</v>
      </c>
      <c r="C198" t="s">
        <v>8</v>
      </c>
      <c r="D198" t="s">
        <v>9</v>
      </c>
      <c r="E198" t="s">
        <v>10</v>
      </c>
      <c r="F198" t="s">
        <v>11</v>
      </c>
      <c r="G198" t="s">
        <v>44</v>
      </c>
      <c r="H198">
        <v>18.785</v>
      </c>
      <c r="I198" t="s">
        <v>45</v>
      </c>
      <c r="J198">
        <v>-0.21199999999999999</v>
      </c>
      <c r="K198" t="s">
        <v>46</v>
      </c>
      <c r="L198">
        <v>27.898</v>
      </c>
      <c r="M198" t="s">
        <v>47</v>
      </c>
      <c r="N198" t="s">
        <v>48</v>
      </c>
    </row>
    <row r="199" spans="1:14" x14ac:dyDescent="0.2">
      <c r="A199" t="s">
        <v>12</v>
      </c>
      <c r="B199" t="s">
        <v>12</v>
      </c>
      <c r="C199" t="s">
        <v>147</v>
      </c>
      <c r="D199" t="s">
        <v>13</v>
      </c>
      <c r="E199">
        <v>1152.0465435185399</v>
      </c>
    </row>
    <row r="200" spans="1:14" x14ac:dyDescent="0.2">
      <c r="A200" t="s">
        <v>7</v>
      </c>
      <c r="B200" t="s">
        <v>7</v>
      </c>
      <c r="C200" t="s">
        <v>8</v>
      </c>
      <c r="D200" t="s">
        <v>9</v>
      </c>
      <c r="E200" t="s">
        <v>10</v>
      </c>
      <c r="F200" t="s">
        <v>11</v>
      </c>
      <c r="G200" t="s">
        <v>44</v>
      </c>
      <c r="H200">
        <v>19.094999999999999</v>
      </c>
      <c r="I200" t="s">
        <v>45</v>
      </c>
      <c r="J200">
        <v>-0.20599999999999999</v>
      </c>
      <c r="K200" t="s">
        <v>46</v>
      </c>
      <c r="L200">
        <v>25.376999999999999</v>
      </c>
      <c r="M200" t="s">
        <v>47</v>
      </c>
      <c r="N200" t="s">
        <v>48</v>
      </c>
    </row>
    <row r="201" spans="1:14" x14ac:dyDescent="0.2">
      <c r="A201" t="s">
        <v>12</v>
      </c>
      <c r="B201" t="s">
        <v>12</v>
      </c>
      <c r="C201" t="s">
        <v>148</v>
      </c>
      <c r="D201" t="s">
        <v>13</v>
      </c>
      <c r="E201">
        <v>1142.6996604879</v>
      </c>
    </row>
    <row r="202" spans="1:14" x14ac:dyDescent="0.2">
      <c r="A202" t="s">
        <v>7</v>
      </c>
      <c r="B202" t="s">
        <v>7</v>
      </c>
      <c r="C202" t="s">
        <v>8</v>
      </c>
      <c r="D202" t="s">
        <v>9</v>
      </c>
      <c r="E202" t="s">
        <v>10</v>
      </c>
      <c r="F202" t="s">
        <v>11</v>
      </c>
      <c r="G202" t="s">
        <v>44</v>
      </c>
      <c r="H202">
        <v>19.404</v>
      </c>
      <c r="I202" t="s">
        <v>45</v>
      </c>
      <c r="J202">
        <v>-0.19900000000000001</v>
      </c>
      <c r="K202" t="s">
        <v>46</v>
      </c>
      <c r="L202">
        <v>22.856000000000002</v>
      </c>
      <c r="M202" t="s">
        <v>47</v>
      </c>
      <c r="N202" t="s">
        <v>48</v>
      </c>
    </row>
    <row r="203" spans="1:14" x14ac:dyDescent="0.2">
      <c r="A203" t="s">
        <v>12</v>
      </c>
      <c r="B203" t="s">
        <v>12</v>
      </c>
      <c r="C203" t="s">
        <v>149</v>
      </c>
      <c r="D203" t="s">
        <v>13</v>
      </c>
      <c r="E203">
        <v>1100.8498832687301</v>
      </c>
    </row>
    <row r="204" spans="1:14" x14ac:dyDescent="0.2">
      <c r="A204" t="s">
        <v>7</v>
      </c>
      <c r="B204" t="s">
        <v>7</v>
      </c>
      <c r="C204" t="s">
        <v>8</v>
      </c>
      <c r="D204" t="s">
        <v>9</v>
      </c>
      <c r="E204" t="s">
        <v>10</v>
      </c>
      <c r="F204" t="s">
        <v>11</v>
      </c>
      <c r="G204" t="s">
        <v>44</v>
      </c>
      <c r="H204">
        <v>19.713999999999999</v>
      </c>
      <c r="I204" t="s">
        <v>45</v>
      </c>
      <c r="J204">
        <v>-0.192</v>
      </c>
      <c r="K204" t="s">
        <v>46</v>
      </c>
      <c r="L204">
        <v>20.335000000000001</v>
      </c>
      <c r="M204" t="s">
        <v>47</v>
      </c>
      <c r="N204" t="s">
        <v>48</v>
      </c>
    </row>
    <row r="205" spans="1:14" x14ac:dyDescent="0.2">
      <c r="A205" t="s">
        <v>12</v>
      </c>
      <c r="B205" t="s">
        <v>12</v>
      </c>
      <c r="C205" t="s">
        <v>150</v>
      </c>
      <c r="D205" t="s">
        <v>13</v>
      </c>
      <c r="E205">
        <v>1045.8068989257599</v>
      </c>
    </row>
    <row r="206" spans="1:14" x14ac:dyDescent="0.2">
      <c r="A206" t="s">
        <v>7</v>
      </c>
      <c r="B206" t="s">
        <v>7</v>
      </c>
      <c r="C206" t="s">
        <v>8</v>
      </c>
      <c r="D206" t="s">
        <v>9</v>
      </c>
      <c r="E206" t="s">
        <v>10</v>
      </c>
      <c r="F206" t="s">
        <v>11</v>
      </c>
      <c r="G206" t="s">
        <v>44</v>
      </c>
      <c r="H206">
        <v>20.023</v>
      </c>
      <c r="I206" t="s">
        <v>45</v>
      </c>
      <c r="J206">
        <v>-0.185</v>
      </c>
      <c r="K206" t="s">
        <v>46</v>
      </c>
      <c r="L206">
        <v>17.814</v>
      </c>
      <c r="M206" t="s">
        <v>47</v>
      </c>
      <c r="N206" t="s">
        <v>48</v>
      </c>
    </row>
    <row r="207" spans="1:14" x14ac:dyDescent="0.2">
      <c r="A207" t="s">
        <v>12</v>
      </c>
      <c r="B207" t="s">
        <v>12</v>
      </c>
      <c r="C207" t="s">
        <v>151</v>
      </c>
      <c r="D207" t="s">
        <v>13</v>
      </c>
      <c r="E207">
        <v>989.87736162512397</v>
      </c>
    </row>
    <row r="208" spans="1:14" x14ac:dyDescent="0.2">
      <c r="A208" t="s">
        <v>7</v>
      </c>
      <c r="B208" t="s">
        <v>7</v>
      </c>
      <c r="C208" t="s">
        <v>8</v>
      </c>
      <c r="D208" t="s">
        <v>9</v>
      </c>
      <c r="E208" t="s">
        <v>10</v>
      </c>
      <c r="F208" t="s">
        <v>11</v>
      </c>
      <c r="G208" t="s">
        <v>44</v>
      </c>
      <c r="H208">
        <v>20.332999999999998</v>
      </c>
      <c r="I208" t="s">
        <v>45</v>
      </c>
      <c r="J208">
        <v>-0.17899999999999999</v>
      </c>
      <c r="K208" t="s">
        <v>46</v>
      </c>
      <c r="L208">
        <v>15.292999999999999</v>
      </c>
      <c r="M208" t="s">
        <v>47</v>
      </c>
      <c r="N208" t="s">
        <v>48</v>
      </c>
    </row>
    <row r="209" spans="1:14" x14ac:dyDescent="0.2">
      <c r="A209" t="s">
        <v>12</v>
      </c>
      <c r="B209" t="s">
        <v>12</v>
      </c>
      <c r="C209" t="s">
        <v>152</v>
      </c>
      <c r="D209" t="s">
        <v>13</v>
      </c>
      <c r="E209">
        <v>938.99355717209198</v>
      </c>
    </row>
    <row r="210" spans="1:14" x14ac:dyDescent="0.2">
      <c r="A210" t="s">
        <v>7</v>
      </c>
      <c r="B210" t="s">
        <v>7</v>
      </c>
      <c r="C210" t="s">
        <v>8</v>
      </c>
      <c r="D210" t="s">
        <v>9</v>
      </c>
      <c r="E210" t="s">
        <v>10</v>
      </c>
      <c r="F210" t="s">
        <v>11</v>
      </c>
      <c r="G210" t="s">
        <v>44</v>
      </c>
      <c r="H210">
        <v>20.643000000000001</v>
      </c>
      <c r="I210" t="s">
        <v>45</v>
      </c>
      <c r="J210">
        <v>-0.17199999999999999</v>
      </c>
      <c r="K210" t="s">
        <v>46</v>
      </c>
      <c r="L210">
        <v>12.772</v>
      </c>
      <c r="M210" t="s">
        <v>47</v>
      </c>
      <c r="N210" t="s">
        <v>48</v>
      </c>
    </row>
    <row r="211" spans="1:14" x14ac:dyDescent="0.2">
      <c r="A211" t="s">
        <v>12</v>
      </c>
      <c r="B211" t="s">
        <v>12</v>
      </c>
      <c r="C211" t="s">
        <v>153</v>
      </c>
      <c r="D211" t="s">
        <v>13</v>
      </c>
      <c r="E211">
        <v>896.10290673195004</v>
      </c>
    </row>
    <row r="212" spans="1:14" x14ac:dyDescent="0.2">
      <c r="A212" t="s">
        <v>7</v>
      </c>
      <c r="B212" t="s">
        <v>7</v>
      </c>
      <c r="C212" t="s">
        <v>8</v>
      </c>
      <c r="D212" t="s">
        <v>9</v>
      </c>
      <c r="E212" t="s">
        <v>10</v>
      </c>
      <c r="F212" t="s">
        <v>11</v>
      </c>
      <c r="G212" t="s">
        <v>44</v>
      </c>
      <c r="H212">
        <v>20.952000000000002</v>
      </c>
      <c r="I212" t="s">
        <v>45</v>
      </c>
      <c r="J212">
        <v>-0.16500000000000001</v>
      </c>
      <c r="K212" t="s">
        <v>46</v>
      </c>
      <c r="L212">
        <v>10.25</v>
      </c>
      <c r="M212" t="s">
        <v>47</v>
      </c>
      <c r="N212" t="s">
        <v>48</v>
      </c>
    </row>
    <row r="213" spans="1:14" x14ac:dyDescent="0.2">
      <c r="A213" t="s">
        <v>12</v>
      </c>
      <c r="B213" t="s">
        <v>12</v>
      </c>
      <c r="C213" t="s">
        <v>154</v>
      </c>
      <c r="D213" t="s">
        <v>13</v>
      </c>
      <c r="E213">
        <v>862.24343060599801</v>
      </c>
    </row>
    <row r="214" spans="1:14" x14ac:dyDescent="0.2">
      <c r="A214" t="s">
        <v>7</v>
      </c>
      <c r="B214" t="s">
        <v>7</v>
      </c>
      <c r="C214" t="s">
        <v>8</v>
      </c>
      <c r="D214" t="s">
        <v>9</v>
      </c>
      <c r="E214" t="s">
        <v>10</v>
      </c>
      <c r="F214" t="s">
        <v>11</v>
      </c>
      <c r="G214" t="s">
        <v>44</v>
      </c>
      <c r="H214">
        <v>21.262</v>
      </c>
      <c r="I214" t="s">
        <v>45</v>
      </c>
      <c r="J214">
        <v>-0.158</v>
      </c>
      <c r="K214" t="s">
        <v>46</v>
      </c>
      <c r="L214">
        <v>7.7290000000000001</v>
      </c>
      <c r="M214" t="s">
        <v>47</v>
      </c>
      <c r="N214" t="s">
        <v>48</v>
      </c>
    </row>
    <row r="215" spans="1:14" x14ac:dyDescent="0.2">
      <c r="A215" t="s">
        <v>12</v>
      </c>
      <c r="B215" t="s">
        <v>12</v>
      </c>
      <c r="C215" t="s">
        <v>155</v>
      </c>
      <c r="D215" t="s">
        <v>13</v>
      </c>
      <c r="E215">
        <v>835.77973217174099</v>
      </c>
    </row>
    <row r="216" spans="1:14" x14ac:dyDescent="0.2">
      <c r="A216" t="s">
        <v>7</v>
      </c>
      <c r="B216" t="s">
        <v>7</v>
      </c>
      <c r="C216" t="s">
        <v>8</v>
      </c>
      <c r="D216" t="s">
        <v>9</v>
      </c>
      <c r="E216" t="s">
        <v>10</v>
      </c>
      <c r="F216" t="s">
        <v>11</v>
      </c>
      <c r="G216" t="s">
        <v>44</v>
      </c>
      <c r="H216">
        <v>21.571000000000002</v>
      </c>
      <c r="I216" t="s">
        <v>45</v>
      </c>
      <c r="J216">
        <v>-0.152</v>
      </c>
      <c r="K216" t="s">
        <v>46</v>
      </c>
      <c r="L216">
        <v>5.2080000000000002</v>
      </c>
      <c r="M216" t="s">
        <v>47</v>
      </c>
      <c r="N216" t="s">
        <v>48</v>
      </c>
    </row>
    <row r="217" spans="1:14" x14ac:dyDescent="0.2">
      <c r="A217" t="s">
        <v>12</v>
      </c>
      <c r="B217" t="s">
        <v>12</v>
      </c>
      <c r="C217" t="s">
        <v>156</v>
      </c>
      <c r="D217" t="s">
        <v>13</v>
      </c>
      <c r="E217">
        <v>816.34280499197098</v>
      </c>
    </row>
    <row r="218" spans="1:14" x14ac:dyDescent="0.2">
      <c r="A218" t="s">
        <v>7</v>
      </c>
      <c r="B218" t="s">
        <v>7</v>
      </c>
      <c r="C218" t="s">
        <v>8</v>
      </c>
      <c r="D218" t="s">
        <v>9</v>
      </c>
      <c r="E218" t="s">
        <v>10</v>
      </c>
      <c r="F218" t="s">
        <v>11</v>
      </c>
      <c r="G218" t="s">
        <v>44</v>
      </c>
      <c r="H218">
        <v>21.881</v>
      </c>
      <c r="I218" t="s">
        <v>45</v>
      </c>
      <c r="J218">
        <v>-0.14499999999999999</v>
      </c>
      <c r="K218" t="s">
        <v>46</v>
      </c>
      <c r="L218">
        <v>2.6869999999999998</v>
      </c>
      <c r="M218" t="s">
        <v>47</v>
      </c>
      <c r="N218" t="s">
        <v>48</v>
      </c>
    </row>
    <row r="219" spans="1:14" x14ac:dyDescent="0.2">
      <c r="A219" t="s">
        <v>12</v>
      </c>
      <c r="B219" t="s">
        <v>12</v>
      </c>
      <c r="C219" t="s">
        <v>157</v>
      </c>
      <c r="D219" t="s">
        <v>13</v>
      </c>
      <c r="E219">
        <v>803.001287039109</v>
      </c>
    </row>
    <row r="220" spans="1:14" x14ac:dyDescent="0.2">
      <c r="A220" t="s">
        <v>7</v>
      </c>
      <c r="B220" t="s">
        <v>7</v>
      </c>
      <c r="C220" t="s">
        <v>8</v>
      </c>
      <c r="D220" t="s">
        <v>9</v>
      </c>
      <c r="E220" t="s">
        <v>10</v>
      </c>
      <c r="F220" t="s">
        <v>11</v>
      </c>
      <c r="G220" t="s">
        <v>44</v>
      </c>
      <c r="H220">
        <v>22.19</v>
      </c>
      <c r="I220" t="s">
        <v>45</v>
      </c>
      <c r="J220">
        <v>-0.13800000000000001</v>
      </c>
      <c r="K220" t="s">
        <v>46</v>
      </c>
      <c r="L220">
        <v>0.16600000000000001</v>
      </c>
      <c r="M220" t="s">
        <v>47</v>
      </c>
      <c r="N220" t="s">
        <v>48</v>
      </c>
    </row>
    <row r="221" spans="1:14" x14ac:dyDescent="0.2">
      <c r="A221" t="s">
        <v>12</v>
      </c>
      <c r="B221" t="s">
        <v>12</v>
      </c>
      <c r="C221" t="s">
        <v>158</v>
      </c>
      <c r="D221" t="s">
        <v>13</v>
      </c>
      <c r="E221">
        <v>796.24408996181205</v>
      </c>
    </row>
    <row r="222" spans="1:14" x14ac:dyDescent="0.2">
      <c r="A222" t="s">
        <v>7</v>
      </c>
      <c r="B222" t="s">
        <v>7</v>
      </c>
      <c r="C222" t="s">
        <v>8</v>
      </c>
      <c r="D222" t="s">
        <v>9</v>
      </c>
      <c r="E222" t="s">
        <v>10</v>
      </c>
      <c r="F222" t="s">
        <v>11</v>
      </c>
      <c r="G222" t="s">
        <v>44</v>
      </c>
      <c r="H222">
        <v>22.5</v>
      </c>
      <c r="I222" t="s">
        <v>45</v>
      </c>
      <c r="J222">
        <v>-0.13100000000000001</v>
      </c>
      <c r="K222" t="s">
        <v>46</v>
      </c>
      <c r="L222">
        <v>-2.355</v>
      </c>
      <c r="M222" t="s">
        <v>47</v>
      </c>
      <c r="N222" t="s">
        <v>48</v>
      </c>
    </row>
    <row r="223" spans="1:14" x14ac:dyDescent="0.2">
      <c r="A223" t="s">
        <v>12</v>
      </c>
      <c r="B223" t="s">
        <v>12</v>
      </c>
      <c r="C223" t="s">
        <v>159</v>
      </c>
      <c r="D223" t="s">
        <v>13</v>
      </c>
      <c r="E223">
        <v>794.60049583837201</v>
      </c>
    </row>
    <row r="224" spans="1:14" x14ac:dyDescent="0.2">
      <c r="A224" t="s">
        <v>7</v>
      </c>
      <c r="B224" t="s">
        <v>7</v>
      </c>
      <c r="C224" t="s">
        <v>8</v>
      </c>
      <c r="D224" t="s">
        <v>9</v>
      </c>
      <c r="E224" t="s">
        <v>10</v>
      </c>
      <c r="F224" t="s">
        <v>11</v>
      </c>
      <c r="G224" t="s">
        <v>44</v>
      </c>
      <c r="H224">
        <v>22.809000000000001</v>
      </c>
      <c r="I224" t="s">
        <v>45</v>
      </c>
      <c r="J224">
        <v>-0.125</v>
      </c>
      <c r="K224" t="s">
        <v>46</v>
      </c>
      <c r="L224">
        <v>-4.8760000000000003</v>
      </c>
      <c r="M224" t="s">
        <v>47</v>
      </c>
      <c r="N224" t="s">
        <v>48</v>
      </c>
    </row>
    <row r="225" spans="1:14" x14ac:dyDescent="0.2">
      <c r="A225" t="s">
        <v>12</v>
      </c>
      <c r="B225" t="s">
        <v>12</v>
      </c>
      <c r="C225" t="s">
        <v>160</v>
      </c>
      <c r="D225" t="s">
        <v>13</v>
      </c>
      <c r="E225">
        <v>799.931206267486</v>
      </c>
    </row>
    <row r="226" spans="1:14" x14ac:dyDescent="0.2">
      <c r="A226" t="s">
        <v>7</v>
      </c>
      <c r="B226" t="s">
        <v>7</v>
      </c>
      <c r="C226" t="s">
        <v>8</v>
      </c>
      <c r="D226" t="s">
        <v>9</v>
      </c>
      <c r="E226" t="s">
        <v>10</v>
      </c>
      <c r="F226" t="s">
        <v>11</v>
      </c>
      <c r="G226" t="s">
        <v>44</v>
      </c>
      <c r="H226">
        <v>23.119</v>
      </c>
      <c r="I226" t="s">
        <v>45</v>
      </c>
      <c r="J226">
        <v>-0.11799999999999999</v>
      </c>
      <c r="K226" t="s">
        <v>46</v>
      </c>
      <c r="L226">
        <v>-7.3970000000000002</v>
      </c>
      <c r="M226" t="s">
        <v>47</v>
      </c>
      <c r="N226" t="s">
        <v>48</v>
      </c>
    </row>
    <row r="227" spans="1:14" x14ac:dyDescent="0.2">
      <c r="A227" t="s">
        <v>12</v>
      </c>
      <c r="B227" t="s">
        <v>12</v>
      </c>
      <c r="C227" t="s">
        <v>161</v>
      </c>
      <c r="D227" t="s">
        <v>13</v>
      </c>
      <c r="E227">
        <v>810.61386176608698</v>
      </c>
    </row>
    <row r="228" spans="1:14" x14ac:dyDescent="0.2">
      <c r="A228" t="s">
        <v>7</v>
      </c>
      <c r="B228" t="s">
        <v>7</v>
      </c>
      <c r="C228" t="s">
        <v>8</v>
      </c>
      <c r="D228" t="s">
        <v>9</v>
      </c>
      <c r="E228" t="s">
        <v>10</v>
      </c>
      <c r="F228" t="s">
        <v>11</v>
      </c>
      <c r="G228" t="s">
        <v>44</v>
      </c>
      <c r="H228">
        <v>23.428000000000001</v>
      </c>
      <c r="I228" t="s">
        <v>45</v>
      </c>
      <c r="J228">
        <v>-0.111</v>
      </c>
      <c r="K228" t="s">
        <v>46</v>
      </c>
      <c r="L228">
        <v>-9.9179999999999993</v>
      </c>
      <c r="M228" t="s">
        <v>47</v>
      </c>
      <c r="N228" t="s">
        <v>48</v>
      </c>
    </row>
    <row r="229" spans="1:14" x14ac:dyDescent="0.2">
      <c r="A229" t="s">
        <v>12</v>
      </c>
      <c r="B229" t="s">
        <v>12</v>
      </c>
      <c r="C229" t="s">
        <v>162</v>
      </c>
      <c r="D229" t="s">
        <v>13</v>
      </c>
      <c r="E229">
        <v>828.06565817988906</v>
      </c>
    </row>
    <row r="230" spans="1:14" x14ac:dyDescent="0.2">
      <c r="A230" t="s">
        <v>7</v>
      </c>
      <c r="B230" t="s">
        <v>7</v>
      </c>
      <c r="C230" t="s">
        <v>8</v>
      </c>
      <c r="D230" t="s">
        <v>9</v>
      </c>
      <c r="E230" t="s">
        <v>10</v>
      </c>
      <c r="F230" t="s">
        <v>11</v>
      </c>
      <c r="G230" t="s">
        <v>44</v>
      </c>
      <c r="H230">
        <v>23.738</v>
      </c>
      <c r="I230" t="s">
        <v>45</v>
      </c>
      <c r="J230">
        <v>-0.105</v>
      </c>
      <c r="K230" t="s">
        <v>46</v>
      </c>
      <c r="L230">
        <v>-12.439</v>
      </c>
      <c r="M230" t="s">
        <v>47</v>
      </c>
      <c r="N230" t="s">
        <v>48</v>
      </c>
    </row>
    <row r="231" spans="1:14" x14ac:dyDescent="0.2">
      <c r="A231" t="s">
        <v>12</v>
      </c>
      <c r="B231" t="s">
        <v>12</v>
      </c>
      <c r="C231" t="s">
        <v>163</v>
      </c>
      <c r="D231" t="s">
        <v>13</v>
      </c>
      <c r="E231">
        <v>851.03857316799997</v>
      </c>
    </row>
    <row r="232" spans="1:14" x14ac:dyDescent="0.2">
      <c r="A232" t="s">
        <v>7</v>
      </c>
      <c r="B232" t="s">
        <v>7</v>
      </c>
      <c r="C232" t="s">
        <v>8</v>
      </c>
      <c r="D232" t="s">
        <v>9</v>
      </c>
      <c r="E232" t="s">
        <v>10</v>
      </c>
      <c r="F232" t="s">
        <v>11</v>
      </c>
      <c r="G232" t="s">
        <v>44</v>
      </c>
      <c r="H232">
        <v>24.047000000000001</v>
      </c>
      <c r="I232" t="s">
        <v>45</v>
      </c>
      <c r="J232">
        <v>-9.8000000000000004E-2</v>
      </c>
      <c r="K232" t="s">
        <v>46</v>
      </c>
      <c r="L232">
        <v>-14.96</v>
      </c>
      <c r="M232" t="s">
        <v>47</v>
      </c>
      <c r="N232" t="s">
        <v>48</v>
      </c>
    </row>
    <row r="233" spans="1:14" x14ac:dyDescent="0.2">
      <c r="A233" t="s">
        <v>12</v>
      </c>
      <c r="B233" t="s">
        <v>12</v>
      </c>
      <c r="C233" t="s">
        <v>164</v>
      </c>
      <c r="D233" t="s">
        <v>13</v>
      </c>
      <c r="E233">
        <v>878.26049725994903</v>
      </c>
    </row>
    <row r="234" spans="1:14" x14ac:dyDescent="0.2">
      <c r="A234" t="s">
        <v>7</v>
      </c>
      <c r="B234" t="s">
        <v>7</v>
      </c>
      <c r="C234" t="s">
        <v>8</v>
      </c>
      <c r="D234" t="s">
        <v>9</v>
      </c>
      <c r="E234" t="s">
        <v>10</v>
      </c>
      <c r="F234" t="s">
        <v>11</v>
      </c>
      <c r="G234" t="s">
        <v>44</v>
      </c>
      <c r="H234">
        <v>24.356999999999999</v>
      </c>
      <c r="I234" t="s">
        <v>45</v>
      </c>
      <c r="J234">
        <v>-9.0999999999999998E-2</v>
      </c>
      <c r="K234" t="s">
        <v>46</v>
      </c>
      <c r="L234">
        <v>-17.481000000000002</v>
      </c>
      <c r="M234" t="s">
        <v>47</v>
      </c>
      <c r="N234" t="s">
        <v>48</v>
      </c>
    </row>
    <row r="235" spans="1:14" x14ac:dyDescent="0.2">
      <c r="A235" t="s">
        <v>12</v>
      </c>
      <c r="B235" t="s">
        <v>12</v>
      </c>
      <c r="C235" t="s">
        <v>165</v>
      </c>
      <c r="D235" t="s">
        <v>13</v>
      </c>
      <c r="E235">
        <v>906.83841754354603</v>
      </c>
    </row>
    <row r="236" spans="1:14" x14ac:dyDescent="0.2">
      <c r="A236" t="s">
        <v>7</v>
      </c>
      <c r="B236" t="s">
        <v>7</v>
      </c>
      <c r="C236" t="s">
        <v>8</v>
      </c>
      <c r="D236" t="s">
        <v>9</v>
      </c>
      <c r="E236" t="s">
        <v>10</v>
      </c>
      <c r="F236" t="s">
        <v>11</v>
      </c>
      <c r="G236" t="s">
        <v>44</v>
      </c>
      <c r="H236">
        <v>24.667000000000002</v>
      </c>
      <c r="I236" t="s">
        <v>45</v>
      </c>
      <c r="J236">
        <v>-8.4000000000000005E-2</v>
      </c>
      <c r="K236" t="s">
        <v>46</v>
      </c>
      <c r="L236">
        <v>-20.001999999999999</v>
      </c>
      <c r="M236" t="s">
        <v>47</v>
      </c>
      <c r="N236" t="s">
        <v>48</v>
      </c>
    </row>
    <row r="237" spans="1:14" x14ac:dyDescent="0.2">
      <c r="A237" t="s">
        <v>12</v>
      </c>
      <c r="B237" t="s">
        <v>12</v>
      </c>
      <c r="C237" t="s">
        <v>166</v>
      </c>
      <c r="D237" t="s">
        <v>13</v>
      </c>
      <c r="E237">
        <v>933.01512819018797</v>
      </c>
    </row>
    <row r="238" spans="1:14" x14ac:dyDescent="0.2">
      <c r="A238" t="s">
        <v>7</v>
      </c>
      <c r="B238" t="s">
        <v>7</v>
      </c>
      <c r="C238" t="s">
        <v>8</v>
      </c>
      <c r="D238" t="s">
        <v>9</v>
      </c>
      <c r="E238" t="s">
        <v>10</v>
      </c>
      <c r="F238" t="s">
        <v>11</v>
      </c>
      <c r="G238" t="s">
        <v>44</v>
      </c>
      <c r="H238">
        <v>24.975999999999999</v>
      </c>
      <c r="I238" t="s">
        <v>45</v>
      </c>
      <c r="J238">
        <v>-7.8E-2</v>
      </c>
      <c r="K238" t="s">
        <v>46</v>
      </c>
      <c r="L238">
        <v>-22.523</v>
      </c>
      <c r="M238" t="s">
        <v>47</v>
      </c>
      <c r="N238" t="s">
        <v>48</v>
      </c>
    </row>
    <row r="239" spans="1:14" x14ac:dyDescent="0.2">
      <c r="A239" t="s">
        <v>12</v>
      </c>
      <c r="B239" t="s">
        <v>12</v>
      </c>
      <c r="C239" t="s">
        <v>167</v>
      </c>
      <c r="D239" t="s">
        <v>13</v>
      </c>
      <c r="E239">
        <v>945.29133674926504</v>
      </c>
    </row>
    <row r="240" spans="1:14" x14ac:dyDescent="0.2">
      <c r="A240" t="s">
        <v>7</v>
      </c>
      <c r="B240" t="s">
        <v>7</v>
      </c>
      <c r="C240" t="s">
        <v>8</v>
      </c>
      <c r="D240" t="s">
        <v>9</v>
      </c>
      <c r="E240" t="s">
        <v>10</v>
      </c>
      <c r="F240" t="s">
        <v>11</v>
      </c>
      <c r="G240" t="s">
        <v>44</v>
      </c>
      <c r="H240">
        <v>25.286000000000001</v>
      </c>
      <c r="I240" t="s">
        <v>45</v>
      </c>
      <c r="J240">
        <v>-7.0999999999999994E-2</v>
      </c>
      <c r="K240" t="s">
        <v>46</v>
      </c>
      <c r="L240">
        <v>-25.044</v>
      </c>
      <c r="M240" t="s">
        <v>47</v>
      </c>
      <c r="N240" t="s">
        <v>48</v>
      </c>
    </row>
    <row r="241" spans="1:14" x14ac:dyDescent="0.2">
      <c r="A241" t="s">
        <v>12</v>
      </c>
      <c r="B241" t="s">
        <v>12</v>
      </c>
      <c r="C241" t="s">
        <v>168</v>
      </c>
      <c r="D241" t="s">
        <v>13</v>
      </c>
      <c r="E241">
        <v>935.80258013819696</v>
      </c>
    </row>
    <row r="242" spans="1:14" x14ac:dyDescent="0.2">
      <c r="A242" t="s">
        <v>7</v>
      </c>
      <c r="B242" t="s">
        <v>7</v>
      </c>
      <c r="C242" t="s">
        <v>8</v>
      </c>
      <c r="D242" t="s">
        <v>9</v>
      </c>
      <c r="E242" t="s">
        <v>10</v>
      </c>
      <c r="F242" t="s">
        <v>11</v>
      </c>
      <c r="G242" t="s">
        <v>44</v>
      </c>
      <c r="H242">
        <v>25.594999999999999</v>
      </c>
      <c r="I242" t="s">
        <v>45</v>
      </c>
      <c r="J242">
        <v>-6.4000000000000001E-2</v>
      </c>
      <c r="K242" t="s">
        <v>46</v>
      </c>
      <c r="L242">
        <v>-27.565000000000001</v>
      </c>
      <c r="M242" t="s">
        <v>47</v>
      </c>
      <c r="N242" t="s">
        <v>48</v>
      </c>
    </row>
    <row r="243" spans="1:14" x14ac:dyDescent="0.2">
      <c r="A243" t="s">
        <v>12</v>
      </c>
      <c r="B243" t="s">
        <v>12</v>
      </c>
      <c r="C243" t="s">
        <v>169</v>
      </c>
      <c r="D243" t="s">
        <v>13</v>
      </c>
      <c r="E243">
        <v>894.03787437949904</v>
      </c>
    </row>
    <row r="244" spans="1:14" x14ac:dyDescent="0.2">
      <c r="A244" t="s">
        <v>7</v>
      </c>
      <c r="B244" t="s">
        <v>7</v>
      </c>
      <c r="C244" t="s">
        <v>8</v>
      </c>
      <c r="D244" t="s">
        <v>9</v>
      </c>
      <c r="E244" t="s">
        <v>10</v>
      </c>
      <c r="F244" t="s">
        <v>11</v>
      </c>
      <c r="G244" t="s">
        <v>44</v>
      </c>
      <c r="H244">
        <v>25.905000000000001</v>
      </c>
      <c r="I244" t="s">
        <v>45</v>
      </c>
      <c r="J244">
        <v>-5.7000000000000002E-2</v>
      </c>
      <c r="K244" t="s">
        <v>46</v>
      </c>
      <c r="L244">
        <v>-30.085999999999999</v>
      </c>
      <c r="M244" t="s">
        <v>47</v>
      </c>
      <c r="N244" t="s">
        <v>48</v>
      </c>
    </row>
    <row r="245" spans="1:14" x14ac:dyDescent="0.2">
      <c r="A245" t="s">
        <v>12</v>
      </c>
      <c r="B245" t="s">
        <v>12</v>
      </c>
      <c r="C245" t="s">
        <v>170</v>
      </c>
      <c r="D245" t="s">
        <v>13</v>
      </c>
      <c r="E245">
        <v>809.52641309201101</v>
      </c>
    </row>
    <row r="246" spans="1:14" x14ac:dyDescent="0.2">
      <c r="A246" t="s">
        <v>7</v>
      </c>
      <c r="B246" t="s">
        <v>7</v>
      </c>
      <c r="C246" t="s">
        <v>8</v>
      </c>
      <c r="D246" t="s">
        <v>9</v>
      </c>
      <c r="E246" t="s">
        <v>10</v>
      </c>
      <c r="F246" t="s">
        <v>11</v>
      </c>
      <c r="G246" t="s">
        <v>44</v>
      </c>
      <c r="H246">
        <v>26.213999999999999</v>
      </c>
      <c r="I246" t="s">
        <v>45</v>
      </c>
      <c r="J246">
        <v>-5.0999999999999997E-2</v>
      </c>
      <c r="K246" t="s">
        <v>46</v>
      </c>
      <c r="L246">
        <v>-32.607999999999997</v>
      </c>
      <c r="M246" t="s">
        <v>47</v>
      </c>
      <c r="N246" t="s">
        <v>48</v>
      </c>
    </row>
    <row r="247" spans="1:14" x14ac:dyDescent="0.2">
      <c r="A247" t="s">
        <v>12</v>
      </c>
      <c r="B247" t="s">
        <v>12</v>
      </c>
      <c r="C247" t="s">
        <v>171</v>
      </c>
      <c r="D247" t="s">
        <v>13</v>
      </c>
      <c r="E247">
        <v>684.78790703061998</v>
      </c>
    </row>
    <row r="248" spans="1:14" x14ac:dyDescent="0.2">
      <c r="A248" t="s">
        <v>7</v>
      </c>
      <c r="B248" t="s">
        <v>7</v>
      </c>
      <c r="C248" t="s">
        <v>8</v>
      </c>
      <c r="D248" t="s">
        <v>9</v>
      </c>
      <c r="E248" t="s">
        <v>10</v>
      </c>
      <c r="F248" t="s">
        <v>11</v>
      </c>
      <c r="G248" t="s">
        <v>44</v>
      </c>
      <c r="H248">
        <v>26.524000000000001</v>
      </c>
      <c r="I248" t="s">
        <v>45</v>
      </c>
      <c r="J248">
        <v>-4.3999999999999997E-2</v>
      </c>
      <c r="K248" t="s">
        <v>46</v>
      </c>
      <c r="L248">
        <v>-35.128999999999998</v>
      </c>
      <c r="M248" t="s">
        <v>47</v>
      </c>
      <c r="N248" t="s">
        <v>48</v>
      </c>
    </row>
    <row r="249" spans="1:14" x14ac:dyDescent="0.2">
      <c r="A249" t="s">
        <v>12</v>
      </c>
      <c r="B249" t="s">
        <v>12</v>
      </c>
      <c r="C249" t="s">
        <v>172</v>
      </c>
      <c r="D249" t="s">
        <v>13</v>
      </c>
      <c r="E249">
        <v>522.045352193545</v>
      </c>
    </row>
    <row r="250" spans="1:14" x14ac:dyDescent="0.2">
      <c r="A250" t="s">
        <v>7</v>
      </c>
      <c r="B250" t="s">
        <v>7</v>
      </c>
      <c r="C250" t="s">
        <v>8</v>
      </c>
      <c r="D250" t="s">
        <v>9</v>
      </c>
      <c r="E250" t="s">
        <v>10</v>
      </c>
      <c r="F250" t="s">
        <v>11</v>
      </c>
      <c r="G250" t="s">
        <v>44</v>
      </c>
      <c r="H250">
        <v>26.832999999999998</v>
      </c>
      <c r="I250" t="s">
        <v>45</v>
      </c>
      <c r="J250">
        <v>-3.6999999999999998E-2</v>
      </c>
      <c r="K250" t="s">
        <v>46</v>
      </c>
      <c r="L250">
        <v>-37.65</v>
      </c>
      <c r="M250" t="s">
        <v>47</v>
      </c>
      <c r="N250" t="s">
        <v>48</v>
      </c>
    </row>
    <row r="251" spans="1:14" x14ac:dyDescent="0.2">
      <c r="A251" t="s">
        <v>12</v>
      </c>
      <c r="B251" t="s">
        <v>12</v>
      </c>
      <c r="C251" t="s">
        <v>173</v>
      </c>
      <c r="D251" t="s">
        <v>13</v>
      </c>
      <c r="E251">
        <v>344.82107624822697</v>
      </c>
    </row>
    <row r="252" spans="1:14" x14ac:dyDescent="0.2">
      <c r="A252" t="s">
        <v>7</v>
      </c>
      <c r="B252" t="s">
        <v>7</v>
      </c>
      <c r="C252" t="s">
        <v>8</v>
      </c>
      <c r="D252" t="s">
        <v>9</v>
      </c>
      <c r="E252" t="s">
        <v>10</v>
      </c>
      <c r="F252" t="s">
        <v>11</v>
      </c>
      <c r="G252" t="s">
        <v>44</v>
      </c>
      <c r="H252">
        <v>27.143000000000001</v>
      </c>
      <c r="I252" t="s">
        <v>45</v>
      </c>
      <c r="J252">
        <v>-0.03</v>
      </c>
      <c r="K252" t="s">
        <v>46</v>
      </c>
      <c r="L252">
        <v>-40.170999999999999</v>
      </c>
      <c r="M252" t="s">
        <v>47</v>
      </c>
      <c r="N252" t="s">
        <v>48</v>
      </c>
    </row>
    <row r="253" spans="1:14" x14ac:dyDescent="0.2">
      <c r="A253" t="s">
        <v>12</v>
      </c>
      <c r="B253" t="s">
        <v>12</v>
      </c>
      <c r="C253" t="s">
        <v>174</v>
      </c>
      <c r="D253" t="s">
        <v>13</v>
      </c>
      <c r="E253">
        <v>172.69884848009099</v>
      </c>
    </row>
    <row r="254" spans="1:14" x14ac:dyDescent="0.2">
      <c r="A254" t="s">
        <v>7</v>
      </c>
      <c r="B254" t="s">
        <v>7</v>
      </c>
      <c r="C254" t="s">
        <v>8</v>
      </c>
      <c r="D254" t="s">
        <v>9</v>
      </c>
      <c r="E254" t="s">
        <v>10</v>
      </c>
      <c r="F254" t="s">
        <v>11</v>
      </c>
      <c r="G254" t="s">
        <v>44</v>
      </c>
      <c r="H254">
        <v>27.452000000000002</v>
      </c>
      <c r="I254" t="s">
        <v>45</v>
      </c>
      <c r="J254">
        <v>-2.4E-2</v>
      </c>
      <c r="K254" t="s">
        <v>46</v>
      </c>
      <c r="L254">
        <v>-42.692</v>
      </c>
      <c r="M254" t="s">
        <v>47</v>
      </c>
      <c r="N254" t="s">
        <v>48</v>
      </c>
    </row>
    <row r="255" spans="1:14" x14ac:dyDescent="0.2">
      <c r="A255" t="s">
        <v>12</v>
      </c>
      <c r="B255" t="s">
        <v>12</v>
      </c>
      <c r="C255" t="s">
        <v>175</v>
      </c>
      <c r="D255" t="s">
        <v>13</v>
      </c>
      <c r="E255">
        <v>22.971030624218699</v>
      </c>
    </row>
    <row r="256" spans="1:14" x14ac:dyDescent="0.2">
      <c r="A256" t="s">
        <v>7</v>
      </c>
      <c r="B256" t="s">
        <v>7</v>
      </c>
      <c r="C256" t="s">
        <v>8</v>
      </c>
      <c r="D256" t="s">
        <v>9</v>
      </c>
      <c r="E256" t="s">
        <v>10</v>
      </c>
      <c r="F256" t="s">
        <v>11</v>
      </c>
      <c r="G256" t="s">
        <v>44</v>
      </c>
      <c r="H256">
        <v>27.762</v>
      </c>
      <c r="I256" t="s">
        <v>45</v>
      </c>
      <c r="J256">
        <v>-1.7000000000000001E-2</v>
      </c>
      <c r="K256" t="s">
        <v>46</v>
      </c>
      <c r="L256">
        <v>-45.213000000000001</v>
      </c>
      <c r="M256" t="s">
        <v>47</v>
      </c>
      <c r="N256" t="s">
        <v>48</v>
      </c>
    </row>
    <row r="257" spans="1:14" x14ac:dyDescent="0.2">
      <c r="A257" t="s">
        <v>12</v>
      </c>
      <c r="B257" t="s">
        <v>12</v>
      </c>
      <c r="C257" t="s">
        <v>176</v>
      </c>
      <c r="D257" t="s">
        <v>13</v>
      </c>
      <c r="E257">
        <v>-95.998085768765094</v>
      </c>
    </row>
    <row r="258" spans="1:14" x14ac:dyDescent="0.2">
      <c r="A258" t="s">
        <v>7</v>
      </c>
      <c r="B258" t="s">
        <v>7</v>
      </c>
      <c r="C258" t="s">
        <v>8</v>
      </c>
      <c r="D258" t="s">
        <v>9</v>
      </c>
      <c r="E258" t="s">
        <v>10</v>
      </c>
      <c r="F258" t="s">
        <v>11</v>
      </c>
      <c r="G258" t="s">
        <v>44</v>
      </c>
      <c r="H258">
        <v>28.071000000000002</v>
      </c>
      <c r="I258" t="s">
        <v>45</v>
      </c>
      <c r="J258">
        <v>-0.01</v>
      </c>
      <c r="K258" t="s">
        <v>46</v>
      </c>
      <c r="L258">
        <v>-47.734000000000002</v>
      </c>
      <c r="M258" t="s">
        <v>47</v>
      </c>
      <c r="N258" t="s">
        <v>48</v>
      </c>
    </row>
    <row r="259" spans="1:14" x14ac:dyDescent="0.2">
      <c r="A259" t="s">
        <v>12</v>
      </c>
      <c r="B259" t="s">
        <v>12</v>
      </c>
      <c r="C259" t="s">
        <v>177</v>
      </c>
      <c r="D259" t="s">
        <v>13</v>
      </c>
      <c r="E259">
        <v>-176.350985101872</v>
      </c>
    </row>
    <row r="260" spans="1:14" x14ac:dyDescent="0.2">
      <c r="A260" t="s">
        <v>7</v>
      </c>
      <c r="B260" t="s">
        <v>7</v>
      </c>
      <c r="C260" t="s">
        <v>8</v>
      </c>
      <c r="D260" t="s">
        <v>9</v>
      </c>
      <c r="E260" t="s">
        <v>10</v>
      </c>
      <c r="F260" t="s">
        <v>11</v>
      </c>
      <c r="G260" t="s">
        <v>44</v>
      </c>
      <c r="H260">
        <v>28.381</v>
      </c>
      <c r="I260" t="s">
        <v>45</v>
      </c>
      <c r="J260">
        <v>-4.0000000000000001E-3</v>
      </c>
      <c r="K260" t="s">
        <v>46</v>
      </c>
      <c r="L260">
        <v>-50.255000000000003</v>
      </c>
      <c r="M260" t="s">
        <v>47</v>
      </c>
      <c r="N260" t="s">
        <v>48</v>
      </c>
    </row>
    <row r="261" spans="1:14" x14ac:dyDescent="0.2">
      <c r="A261" t="s">
        <v>12</v>
      </c>
      <c r="B261" t="s">
        <v>12</v>
      </c>
      <c r="C261" s="18" t="s">
        <v>178</v>
      </c>
      <c r="D261" t="s">
        <v>13</v>
      </c>
      <c r="E261">
        <v>-224.90905331612601</v>
      </c>
    </row>
    <row r="262" spans="1:14" x14ac:dyDescent="0.2">
      <c r="A262" t="s">
        <v>7</v>
      </c>
      <c r="B262" t="s">
        <v>7</v>
      </c>
      <c r="C262" t="s">
        <v>8</v>
      </c>
      <c r="D262" t="s">
        <v>9</v>
      </c>
      <c r="E262" t="s">
        <v>10</v>
      </c>
      <c r="F262" t="s">
        <v>11</v>
      </c>
      <c r="G262" t="s">
        <v>44</v>
      </c>
      <c r="H262">
        <v>28.69</v>
      </c>
      <c r="I262" t="s">
        <v>45</v>
      </c>
      <c r="J262">
        <v>3.0000000000000001E-3</v>
      </c>
      <c r="K262" t="s">
        <v>46</v>
      </c>
      <c r="L262">
        <v>-52.776000000000003</v>
      </c>
      <c r="M262" t="s">
        <v>47</v>
      </c>
      <c r="N262" t="s">
        <v>48</v>
      </c>
    </row>
    <row r="263" spans="1:14" x14ac:dyDescent="0.2">
      <c r="A263" t="s">
        <v>12</v>
      </c>
      <c r="B263" t="s">
        <v>12</v>
      </c>
      <c r="C263" s="18" t="s">
        <v>179</v>
      </c>
      <c r="D263" t="s">
        <v>13</v>
      </c>
      <c r="E263">
        <v>-246.37016229890699</v>
      </c>
    </row>
    <row r="264" spans="1:14" x14ac:dyDescent="0.2">
      <c r="A264" t="s">
        <v>7</v>
      </c>
      <c r="B264" t="s">
        <v>7</v>
      </c>
      <c r="C264" t="s">
        <v>8</v>
      </c>
      <c r="D264" t="s">
        <v>9</v>
      </c>
      <c r="E264" t="s">
        <v>10</v>
      </c>
      <c r="F264" t="s">
        <v>11</v>
      </c>
      <c r="G264" t="s">
        <v>44</v>
      </c>
      <c r="H264">
        <v>29</v>
      </c>
      <c r="I264" t="s">
        <v>45</v>
      </c>
      <c r="J264">
        <v>0.01</v>
      </c>
      <c r="K264" t="s">
        <v>46</v>
      </c>
      <c r="L264">
        <v>-55.296999999999997</v>
      </c>
      <c r="M264" t="s">
        <v>47</v>
      </c>
      <c r="N264" t="s">
        <v>48</v>
      </c>
    </row>
    <row r="265" spans="1:14" x14ac:dyDescent="0.2">
      <c r="A265" t="s">
        <v>12</v>
      </c>
      <c r="B265" t="s">
        <v>12</v>
      </c>
      <c r="C265" t="s">
        <v>180</v>
      </c>
      <c r="D265" t="s">
        <v>13</v>
      </c>
      <c r="E265">
        <v>-249.86661757122599</v>
      </c>
    </row>
    <row r="266" spans="1:14" x14ac:dyDescent="0.2">
      <c r="A266" t="s">
        <v>7</v>
      </c>
      <c r="B266" t="s">
        <v>7</v>
      </c>
      <c r="C266" t="s">
        <v>8</v>
      </c>
      <c r="D266" t="s">
        <v>9</v>
      </c>
      <c r="E266" t="s">
        <v>10</v>
      </c>
      <c r="F266" t="s">
        <v>11</v>
      </c>
      <c r="G266" t="s">
        <v>44</v>
      </c>
      <c r="H266">
        <v>29.31</v>
      </c>
      <c r="I266" t="s">
        <v>45</v>
      </c>
      <c r="J266">
        <v>1.7000000000000001E-2</v>
      </c>
      <c r="K266" t="s">
        <v>46</v>
      </c>
      <c r="L266">
        <v>-57.817999999999998</v>
      </c>
      <c r="M266" t="s">
        <v>47</v>
      </c>
      <c r="N266" t="s">
        <v>48</v>
      </c>
    </row>
    <row r="267" spans="1:14" x14ac:dyDescent="0.2">
      <c r="A267" t="s">
        <v>12</v>
      </c>
      <c r="B267" t="s">
        <v>12</v>
      </c>
      <c r="C267" t="s">
        <v>181</v>
      </c>
      <c r="D267" t="s">
        <v>13</v>
      </c>
      <c r="E267">
        <v>-240.791844571995</v>
      </c>
    </row>
    <row r="268" spans="1:14" x14ac:dyDescent="0.2">
      <c r="A268" t="s">
        <v>7</v>
      </c>
      <c r="B268" t="s">
        <v>7</v>
      </c>
      <c r="C268" t="s">
        <v>8</v>
      </c>
      <c r="D268" t="s">
        <v>9</v>
      </c>
      <c r="E268" t="s">
        <v>10</v>
      </c>
      <c r="F268" t="s">
        <v>11</v>
      </c>
      <c r="G268" t="s">
        <v>44</v>
      </c>
      <c r="H268">
        <v>17.591999999999999</v>
      </c>
      <c r="I268" t="s">
        <v>45</v>
      </c>
      <c r="J268">
        <v>-0.28899999999999998</v>
      </c>
      <c r="K268" t="s">
        <v>46</v>
      </c>
      <c r="L268">
        <v>58.46</v>
      </c>
      <c r="M268" t="s">
        <v>47</v>
      </c>
      <c r="N268" t="s">
        <v>48</v>
      </c>
    </row>
    <row r="269" spans="1:14" x14ac:dyDescent="0.2">
      <c r="A269" t="s">
        <v>12</v>
      </c>
      <c r="B269" t="s">
        <v>12</v>
      </c>
      <c r="C269" t="s">
        <v>182</v>
      </c>
      <c r="D269" t="s">
        <v>13</v>
      </c>
      <c r="E269">
        <v>-432.33742532381899</v>
      </c>
    </row>
    <row r="270" spans="1:14" x14ac:dyDescent="0.2">
      <c r="A270" t="s">
        <v>7</v>
      </c>
      <c r="B270" t="s">
        <v>7</v>
      </c>
      <c r="C270" t="s">
        <v>8</v>
      </c>
      <c r="D270" t="s">
        <v>9</v>
      </c>
      <c r="E270" t="s">
        <v>10</v>
      </c>
      <c r="F270" t="s">
        <v>11</v>
      </c>
      <c r="G270" t="s">
        <v>44</v>
      </c>
      <c r="H270">
        <v>17.902000000000001</v>
      </c>
      <c r="I270" t="s">
        <v>45</v>
      </c>
      <c r="J270">
        <v>-0.28199999999999997</v>
      </c>
      <c r="K270" t="s">
        <v>46</v>
      </c>
      <c r="L270">
        <v>55.939</v>
      </c>
      <c r="M270" t="s">
        <v>47</v>
      </c>
      <c r="N270" t="s">
        <v>48</v>
      </c>
    </row>
    <row r="271" spans="1:14" x14ac:dyDescent="0.2">
      <c r="A271" t="s">
        <v>12</v>
      </c>
      <c r="B271" t="s">
        <v>12</v>
      </c>
      <c r="C271" t="s">
        <v>183</v>
      </c>
      <c r="D271" t="s">
        <v>13</v>
      </c>
      <c r="E271">
        <v>-457.01848736031002</v>
      </c>
    </row>
    <row r="272" spans="1:14" x14ac:dyDescent="0.2">
      <c r="A272" t="s">
        <v>7</v>
      </c>
      <c r="B272" t="s">
        <v>7</v>
      </c>
      <c r="C272" t="s">
        <v>8</v>
      </c>
      <c r="D272" t="s">
        <v>9</v>
      </c>
      <c r="E272" t="s">
        <v>10</v>
      </c>
      <c r="F272" t="s">
        <v>11</v>
      </c>
      <c r="G272" t="s">
        <v>44</v>
      </c>
      <c r="H272">
        <v>18.210999999999999</v>
      </c>
      <c r="I272" t="s">
        <v>45</v>
      </c>
      <c r="J272">
        <v>-0.27500000000000002</v>
      </c>
      <c r="K272" t="s">
        <v>46</v>
      </c>
      <c r="L272">
        <v>53.417999999999999</v>
      </c>
      <c r="M272" t="s">
        <v>47</v>
      </c>
      <c r="N272" t="s">
        <v>48</v>
      </c>
    </row>
    <row r="273" spans="1:14" x14ac:dyDescent="0.2">
      <c r="A273" t="s">
        <v>12</v>
      </c>
      <c r="B273" t="s">
        <v>12</v>
      </c>
      <c r="C273" t="s">
        <v>184</v>
      </c>
      <c r="D273" t="s">
        <v>13</v>
      </c>
      <c r="E273">
        <v>-462.15784584145899</v>
      </c>
    </row>
    <row r="274" spans="1:14" x14ac:dyDescent="0.2">
      <c r="A274" t="s">
        <v>7</v>
      </c>
      <c r="B274" t="s">
        <v>7</v>
      </c>
      <c r="C274" t="s">
        <v>8</v>
      </c>
      <c r="D274" t="s">
        <v>9</v>
      </c>
      <c r="E274" t="s">
        <v>10</v>
      </c>
      <c r="F274" t="s">
        <v>11</v>
      </c>
      <c r="G274" t="s">
        <v>44</v>
      </c>
      <c r="H274">
        <v>18.521000000000001</v>
      </c>
      <c r="I274" t="s">
        <v>45</v>
      </c>
      <c r="J274">
        <v>-0.26800000000000002</v>
      </c>
      <c r="K274" t="s">
        <v>46</v>
      </c>
      <c r="L274">
        <v>50.896999999999998</v>
      </c>
      <c r="M274" t="s">
        <v>47</v>
      </c>
      <c r="N274" t="s">
        <v>48</v>
      </c>
    </row>
    <row r="275" spans="1:14" x14ac:dyDescent="0.2">
      <c r="A275" t="s">
        <v>12</v>
      </c>
      <c r="B275" t="s">
        <v>12</v>
      </c>
      <c r="C275" t="s">
        <v>185</v>
      </c>
      <c r="D275" t="s">
        <v>13</v>
      </c>
      <c r="E275">
        <v>-434.13400143050899</v>
      </c>
    </row>
    <row r="276" spans="1:14" x14ac:dyDescent="0.2">
      <c r="A276" t="s">
        <v>7</v>
      </c>
      <c r="B276" t="s">
        <v>7</v>
      </c>
      <c r="C276" t="s">
        <v>8</v>
      </c>
      <c r="D276" t="s">
        <v>9</v>
      </c>
      <c r="E276" t="s">
        <v>10</v>
      </c>
      <c r="F276" t="s">
        <v>11</v>
      </c>
      <c r="G276" t="s">
        <v>44</v>
      </c>
      <c r="H276">
        <v>18.829999999999998</v>
      </c>
      <c r="I276" t="s">
        <v>45</v>
      </c>
      <c r="J276">
        <v>-0.26200000000000001</v>
      </c>
      <c r="K276" t="s">
        <v>46</v>
      </c>
      <c r="L276">
        <v>48.375999999999998</v>
      </c>
      <c r="M276" t="s">
        <v>47</v>
      </c>
      <c r="N276" t="s">
        <v>48</v>
      </c>
    </row>
    <row r="277" spans="1:14" x14ac:dyDescent="0.2">
      <c r="A277" t="s">
        <v>12</v>
      </c>
      <c r="B277" t="s">
        <v>12</v>
      </c>
      <c r="C277" t="s">
        <v>186</v>
      </c>
      <c r="D277" t="s">
        <v>13</v>
      </c>
      <c r="E277">
        <v>-363.36712531639603</v>
      </c>
    </row>
    <row r="278" spans="1:14" x14ac:dyDescent="0.2">
      <c r="A278" t="s">
        <v>7</v>
      </c>
      <c r="B278" t="s">
        <v>7</v>
      </c>
      <c r="C278" t="s">
        <v>8</v>
      </c>
      <c r="D278" t="s">
        <v>9</v>
      </c>
      <c r="E278" t="s">
        <v>10</v>
      </c>
      <c r="F278" t="s">
        <v>11</v>
      </c>
      <c r="G278" t="s">
        <v>44</v>
      </c>
      <c r="H278">
        <v>19.14</v>
      </c>
      <c r="I278" t="s">
        <v>45</v>
      </c>
      <c r="J278">
        <v>-0.255</v>
      </c>
      <c r="K278" t="s">
        <v>46</v>
      </c>
      <c r="L278">
        <v>45.854999999999997</v>
      </c>
      <c r="M278" t="s">
        <v>47</v>
      </c>
      <c r="N278" t="s">
        <v>48</v>
      </c>
    </row>
    <row r="279" spans="1:14" x14ac:dyDescent="0.2">
      <c r="A279" t="s">
        <v>12</v>
      </c>
      <c r="B279" t="s">
        <v>12</v>
      </c>
      <c r="C279" t="s">
        <v>187</v>
      </c>
      <c r="D279" t="s">
        <v>13</v>
      </c>
      <c r="E279">
        <v>-240.555525384053</v>
      </c>
    </row>
    <row r="280" spans="1:14" x14ac:dyDescent="0.2">
      <c r="A280" t="s">
        <v>7</v>
      </c>
      <c r="B280" t="s">
        <v>7</v>
      </c>
      <c r="C280" t="s">
        <v>8</v>
      </c>
      <c r="D280" t="s">
        <v>9</v>
      </c>
      <c r="E280" t="s">
        <v>10</v>
      </c>
      <c r="F280" t="s">
        <v>11</v>
      </c>
      <c r="G280" t="s">
        <v>44</v>
      </c>
      <c r="H280">
        <v>19.449000000000002</v>
      </c>
      <c r="I280" t="s">
        <v>45</v>
      </c>
      <c r="J280">
        <v>-0.248</v>
      </c>
      <c r="K280" t="s">
        <v>46</v>
      </c>
      <c r="L280">
        <v>43.334000000000003</v>
      </c>
      <c r="M280" t="s">
        <v>47</v>
      </c>
      <c r="N280" t="s">
        <v>48</v>
      </c>
    </row>
    <row r="281" spans="1:14" x14ac:dyDescent="0.2">
      <c r="A281" t="s">
        <v>12</v>
      </c>
      <c r="B281" t="s">
        <v>12</v>
      </c>
      <c r="C281" t="s">
        <v>188</v>
      </c>
      <c r="D281" t="s">
        <v>13</v>
      </c>
      <c r="E281">
        <v>-68.5553173558948</v>
      </c>
    </row>
    <row r="282" spans="1:14" x14ac:dyDescent="0.2">
      <c r="A282" t="s">
        <v>7</v>
      </c>
      <c r="B282" t="s">
        <v>7</v>
      </c>
      <c r="C282" t="s">
        <v>8</v>
      </c>
      <c r="D282" t="s">
        <v>9</v>
      </c>
      <c r="E282" t="s">
        <v>10</v>
      </c>
      <c r="F282" t="s">
        <v>11</v>
      </c>
      <c r="G282" t="s">
        <v>44</v>
      </c>
      <c r="H282">
        <v>19.759</v>
      </c>
      <c r="I282" t="s">
        <v>45</v>
      </c>
      <c r="J282">
        <v>-0.24199999999999999</v>
      </c>
      <c r="K282" t="s">
        <v>46</v>
      </c>
      <c r="L282">
        <v>40.813000000000002</v>
      </c>
      <c r="M282" t="s">
        <v>47</v>
      </c>
      <c r="N282" t="s">
        <v>48</v>
      </c>
    </row>
    <row r="283" spans="1:14" x14ac:dyDescent="0.2">
      <c r="A283" t="s">
        <v>12</v>
      </c>
      <c r="B283" t="s">
        <v>12</v>
      </c>
      <c r="C283" t="s">
        <v>189</v>
      </c>
      <c r="D283" t="s">
        <v>13</v>
      </c>
      <c r="E283">
        <v>139.04659680928901</v>
      </c>
    </row>
    <row r="284" spans="1:14" x14ac:dyDescent="0.2">
      <c r="A284" t="s">
        <v>7</v>
      </c>
      <c r="B284" t="s">
        <v>7</v>
      </c>
      <c r="C284" t="s">
        <v>8</v>
      </c>
      <c r="D284" t="s">
        <v>9</v>
      </c>
      <c r="E284" t="s">
        <v>10</v>
      </c>
      <c r="F284" t="s">
        <v>11</v>
      </c>
      <c r="G284" t="s">
        <v>44</v>
      </c>
      <c r="H284">
        <v>20.068000000000001</v>
      </c>
      <c r="I284" t="s">
        <v>45</v>
      </c>
      <c r="J284">
        <v>-0.23499999999999999</v>
      </c>
      <c r="K284" t="s">
        <v>46</v>
      </c>
      <c r="L284">
        <v>38.292000000000002</v>
      </c>
      <c r="M284" t="s">
        <v>47</v>
      </c>
      <c r="N284" t="s">
        <v>48</v>
      </c>
    </row>
    <row r="285" spans="1:14" x14ac:dyDescent="0.2">
      <c r="A285" t="s">
        <v>12</v>
      </c>
      <c r="B285" t="s">
        <v>12</v>
      </c>
      <c r="C285" t="s">
        <v>190</v>
      </c>
      <c r="D285" t="s">
        <v>13</v>
      </c>
      <c r="E285">
        <v>354.09219283204402</v>
      </c>
    </row>
    <row r="286" spans="1:14" x14ac:dyDescent="0.2">
      <c r="A286" t="s">
        <v>7</v>
      </c>
      <c r="B286" t="s">
        <v>7</v>
      </c>
      <c r="C286" t="s">
        <v>8</v>
      </c>
      <c r="D286" t="s">
        <v>9</v>
      </c>
      <c r="E286" t="s">
        <v>10</v>
      </c>
      <c r="F286" t="s">
        <v>11</v>
      </c>
      <c r="G286" t="s">
        <v>44</v>
      </c>
      <c r="H286">
        <v>20.378</v>
      </c>
      <c r="I286" t="s">
        <v>45</v>
      </c>
      <c r="J286">
        <v>-0.22800000000000001</v>
      </c>
      <c r="K286" t="s">
        <v>46</v>
      </c>
      <c r="L286">
        <v>35.771000000000001</v>
      </c>
      <c r="M286" t="s">
        <v>47</v>
      </c>
      <c r="N286" t="s">
        <v>48</v>
      </c>
    </row>
    <row r="287" spans="1:14" x14ac:dyDescent="0.2">
      <c r="A287" t="s">
        <v>12</v>
      </c>
      <c r="B287" t="s">
        <v>12</v>
      </c>
      <c r="C287" t="s">
        <v>191</v>
      </c>
      <c r="D287" t="s">
        <v>13</v>
      </c>
      <c r="E287">
        <v>547.45279403675704</v>
      </c>
    </row>
    <row r="288" spans="1:14" x14ac:dyDescent="0.2">
      <c r="A288" t="s">
        <v>7</v>
      </c>
      <c r="B288" t="s">
        <v>7</v>
      </c>
      <c r="C288" t="s">
        <v>8</v>
      </c>
      <c r="D288" t="s">
        <v>9</v>
      </c>
      <c r="E288" t="s">
        <v>10</v>
      </c>
      <c r="F288" t="s">
        <v>11</v>
      </c>
      <c r="G288" t="s">
        <v>44</v>
      </c>
      <c r="H288">
        <v>20.687000000000001</v>
      </c>
      <c r="I288" t="s">
        <v>45</v>
      </c>
      <c r="J288">
        <v>-0.221</v>
      </c>
      <c r="K288" t="s">
        <v>46</v>
      </c>
      <c r="L288">
        <v>33.25</v>
      </c>
      <c r="M288" t="s">
        <v>47</v>
      </c>
      <c r="N288" t="s">
        <v>48</v>
      </c>
    </row>
    <row r="289" spans="1:14" x14ac:dyDescent="0.2">
      <c r="A289" t="s">
        <v>12</v>
      </c>
      <c r="B289" t="s">
        <v>12</v>
      </c>
      <c r="C289" t="s">
        <v>192</v>
      </c>
      <c r="D289" t="s">
        <v>13</v>
      </c>
      <c r="E289">
        <v>697.35376648122599</v>
      </c>
    </row>
    <row r="290" spans="1:14" x14ac:dyDescent="0.2">
      <c r="A290" t="s">
        <v>7</v>
      </c>
      <c r="B290" t="s">
        <v>7</v>
      </c>
      <c r="C290" t="s">
        <v>8</v>
      </c>
      <c r="D290" t="s">
        <v>9</v>
      </c>
      <c r="E290" t="s">
        <v>10</v>
      </c>
      <c r="F290" t="s">
        <v>11</v>
      </c>
      <c r="G290" t="s">
        <v>44</v>
      </c>
      <c r="H290">
        <v>20.997</v>
      </c>
      <c r="I290" t="s">
        <v>45</v>
      </c>
      <c r="J290">
        <v>-0.215</v>
      </c>
      <c r="K290" t="s">
        <v>46</v>
      </c>
      <c r="L290">
        <v>30.728999999999999</v>
      </c>
      <c r="M290" t="s">
        <v>47</v>
      </c>
      <c r="N290" t="s">
        <v>48</v>
      </c>
    </row>
    <row r="291" spans="1:14" x14ac:dyDescent="0.2">
      <c r="A291" t="s">
        <v>12</v>
      </c>
      <c r="B291" t="s">
        <v>12</v>
      </c>
      <c r="C291" t="s">
        <v>193</v>
      </c>
      <c r="D291" t="s">
        <v>13</v>
      </c>
      <c r="E291">
        <v>792.12320644783995</v>
      </c>
    </row>
    <row r="292" spans="1:14" x14ac:dyDescent="0.2">
      <c r="A292" t="s">
        <v>7</v>
      </c>
      <c r="B292" t="s">
        <v>7</v>
      </c>
      <c r="C292" t="s">
        <v>8</v>
      </c>
      <c r="D292" t="s">
        <v>9</v>
      </c>
      <c r="E292" t="s">
        <v>10</v>
      </c>
      <c r="F292" t="s">
        <v>11</v>
      </c>
      <c r="G292" t="s">
        <v>44</v>
      </c>
      <c r="H292">
        <v>21.306000000000001</v>
      </c>
      <c r="I292" t="s">
        <v>45</v>
      </c>
      <c r="J292">
        <v>-0.20799999999999999</v>
      </c>
      <c r="K292" t="s">
        <v>46</v>
      </c>
      <c r="L292">
        <v>28.207000000000001</v>
      </c>
      <c r="M292" t="s">
        <v>47</v>
      </c>
      <c r="N292" t="s">
        <v>48</v>
      </c>
    </row>
    <row r="293" spans="1:14" x14ac:dyDescent="0.2">
      <c r="A293" t="s">
        <v>12</v>
      </c>
      <c r="B293" t="s">
        <v>12</v>
      </c>
      <c r="C293" t="s">
        <v>194</v>
      </c>
      <c r="D293" t="s">
        <v>13</v>
      </c>
      <c r="E293">
        <v>836.30178818239096</v>
      </c>
    </row>
    <row r="294" spans="1:14" x14ac:dyDescent="0.2">
      <c r="A294" t="s">
        <v>7</v>
      </c>
      <c r="B294" t="s">
        <v>7</v>
      </c>
      <c r="C294" t="s">
        <v>8</v>
      </c>
      <c r="D294" t="s">
        <v>9</v>
      </c>
      <c r="E294" t="s">
        <v>10</v>
      </c>
      <c r="F294" t="s">
        <v>11</v>
      </c>
      <c r="G294" t="s">
        <v>44</v>
      </c>
      <c r="H294">
        <v>21.616</v>
      </c>
      <c r="I294" t="s">
        <v>45</v>
      </c>
      <c r="J294">
        <v>-0.20100000000000001</v>
      </c>
      <c r="K294" t="s">
        <v>46</v>
      </c>
      <c r="L294">
        <v>25.686</v>
      </c>
      <c r="M294" t="s">
        <v>47</v>
      </c>
      <c r="N294" t="s">
        <v>48</v>
      </c>
    </row>
    <row r="295" spans="1:14" x14ac:dyDescent="0.2">
      <c r="A295" t="s">
        <v>12</v>
      </c>
      <c r="B295" t="s">
        <v>12</v>
      </c>
      <c r="C295" t="s">
        <v>195</v>
      </c>
      <c r="D295" t="s">
        <v>13</v>
      </c>
      <c r="E295">
        <v>841.18017906617104</v>
      </c>
    </row>
    <row r="296" spans="1:14" x14ac:dyDescent="0.2">
      <c r="A296" t="s">
        <v>7</v>
      </c>
      <c r="B296" t="s">
        <v>7</v>
      </c>
      <c r="C296" t="s">
        <v>8</v>
      </c>
      <c r="D296" t="s">
        <v>9</v>
      </c>
      <c r="E296" t="s">
        <v>10</v>
      </c>
      <c r="F296" t="s">
        <v>11</v>
      </c>
      <c r="G296" t="s">
        <v>44</v>
      </c>
      <c r="H296">
        <v>21.925000000000001</v>
      </c>
      <c r="I296" t="s">
        <v>45</v>
      </c>
      <c r="J296">
        <v>-0.19400000000000001</v>
      </c>
      <c r="K296" t="s">
        <v>46</v>
      </c>
      <c r="L296">
        <v>23.164999999999999</v>
      </c>
      <c r="M296" t="s">
        <v>47</v>
      </c>
      <c r="N296" t="s">
        <v>48</v>
      </c>
    </row>
    <row r="297" spans="1:14" x14ac:dyDescent="0.2">
      <c r="A297" t="s">
        <v>12</v>
      </c>
      <c r="B297" t="s">
        <v>12</v>
      </c>
      <c r="C297" t="s">
        <v>196</v>
      </c>
      <c r="D297" t="s">
        <v>13</v>
      </c>
      <c r="E297">
        <v>821.67336981581502</v>
      </c>
    </row>
    <row r="298" spans="1:14" x14ac:dyDescent="0.2">
      <c r="A298" t="s">
        <v>7</v>
      </c>
      <c r="B298" t="s">
        <v>7</v>
      </c>
      <c r="C298" t="s">
        <v>8</v>
      </c>
      <c r="D298" t="s">
        <v>9</v>
      </c>
      <c r="E298" t="s">
        <v>10</v>
      </c>
      <c r="F298" t="s">
        <v>11</v>
      </c>
      <c r="G298" t="s">
        <v>44</v>
      </c>
      <c r="H298">
        <v>22.234999999999999</v>
      </c>
      <c r="I298" t="s">
        <v>45</v>
      </c>
      <c r="J298">
        <v>-0.188</v>
      </c>
      <c r="K298" t="s">
        <v>46</v>
      </c>
      <c r="L298">
        <v>20.643999999999998</v>
      </c>
      <c r="M298" t="s">
        <v>47</v>
      </c>
      <c r="N298" t="s">
        <v>48</v>
      </c>
    </row>
    <row r="299" spans="1:14" x14ac:dyDescent="0.2">
      <c r="A299" t="s">
        <v>12</v>
      </c>
      <c r="B299" t="s">
        <v>12</v>
      </c>
      <c r="C299" t="s">
        <v>197</v>
      </c>
      <c r="D299" t="s">
        <v>13</v>
      </c>
      <c r="E299">
        <v>789.24925740825199</v>
      </c>
    </row>
    <row r="300" spans="1:14" x14ac:dyDescent="0.2">
      <c r="A300" t="s">
        <v>7</v>
      </c>
      <c r="B300" t="s">
        <v>7</v>
      </c>
      <c r="C300" t="s">
        <v>8</v>
      </c>
      <c r="D300" t="s">
        <v>9</v>
      </c>
      <c r="E300" t="s">
        <v>10</v>
      </c>
      <c r="F300" t="s">
        <v>11</v>
      </c>
      <c r="G300" t="s">
        <v>44</v>
      </c>
      <c r="H300">
        <v>22.545000000000002</v>
      </c>
      <c r="I300" t="s">
        <v>45</v>
      </c>
      <c r="J300">
        <v>-0.18099999999999999</v>
      </c>
      <c r="K300" t="s">
        <v>46</v>
      </c>
      <c r="L300">
        <v>18.123000000000001</v>
      </c>
      <c r="M300" t="s">
        <v>47</v>
      </c>
      <c r="N300" t="s">
        <v>48</v>
      </c>
    </row>
    <row r="301" spans="1:14" x14ac:dyDescent="0.2">
      <c r="A301" t="s">
        <v>12</v>
      </c>
      <c r="B301" t="s">
        <v>12</v>
      </c>
      <c r="C301" t="s">
        <v>198</v>
      </c>
      <c r="D301" t="s">
        <v>13</v>
      </c>
      <c r="E301">
        <v>753.65300678016399</v>
      </c>
    </row>
    <row r="302" spans="1:14" x14ac:dyDescent="0.2">
      <c r="A302" t="s">
        <v>7</v>
      </c>
      <c r="B302" t="s">
        <v>7</v>
      </c>
      <c r="C302" t="s">
        <v>8</v>
      </c>
      <c r="D302" t="s">
        <v>9</v>
      </c>
      <c r="E302" t="s">
        <v>10</v>
      </c>
      <c r="F302" t="s">
        <v>11</v>
      </c>
      <c r="G302" t="s">
        <v>44</v>
      </c>
      <c r="H302">
        <v>22.853999999999999</v>
      </c>
      <c r="I302" t="s">
        <v>45</v>
      </c>
      <c r="J302">
        <v>-0.17399999999999999</v>
      </c>
      <c r="K302" t="s">
        <v>46</v>
      </c>
      <c r="L302">
        <v>15.602</v>
      </c>
      <c r="M302" t="s">
        <v>47</v>
      </c>
      <c r="N302" t="s">
        <v>48</v>
      </c>
    </row>
    <row r="303" spans="1:14" x14ac:dyDescent="0.2">
      <c r="A303" t="s">
        <v>12</v>
      </c>
      <c r="B303" t="s">
        <v>12</v>
      </c>
      <c r="C303" t="s">
        <v>199</v>
      </c>
      <c r="D303" t="s">
        <v>13</v>
      </c>
      <c r="E303">
        <v>719.21603127961805</v>
      </c>
    </row>
    <row r="304" spans="1:14" x14ac:dyDescent="0.2">
      <c r="A304" t="s">
        <v>7</v>
      </c>
      <c r="B304" t="s">
        <v>7</v>
      </c>
      <c r="C304" t="s">
        <v>8</v>
      </c>
      <c r="D304" t="s">
        <v>9</v>
      </c>
      <c r="E304" t="s">
        <v>10</v>
      </c>
      <c r="F304" t="s">
        <v>11</v>
      </c>
      <c r="G304" t="s">
        <v>44</v>
      </c>
      <c r="H304">
        <v>23.164000000000001</v>
      </c>
      <c r="I304" t="s">
        <v>45</v>
      </c>
      <c r="J304">
        <v>-0.16700000000000001</v>
      </c>
      <c r="K304" t="s">
        <v>46</v>
      </c>
      <c r="L304">
        <v>13.081</v>
      </c>
      <c r="M304" t="s">
        <v>47</v>
      </c>
      <c r="N304" t="s">
        <v>48</v>
      </c>
    </row>
    <row r="305" spans="1:14" x14ac:dyDescent="0.2">
      <c r="A305" t="s">
        <v>12</v>
      </c>
      <c r="B305" t="s">
        <v>12</v>
      </c>
      <c r="C305" t="s">
        <v>200</v>
      </c>
      <c r="D305" t="s">
        <v>13</v>
      </c>
      <c r="E305">
        <v>689.27854586054502</v>
      </c>
    </row>
    <row r="306" spans="1:14" x14ac:dyDescent="0.2">
      <c r="A306" t="s">
        <v>7</v>
      </c>
      <c r="B306" t="s">
        <v>7</v>
      </c>
      <c r="C306" t="s">
        <v>8</v>
      </c>
      <c r="D306" t="s">
        <v>9</v>
      </c>
      <c r="E306" t="s">
        <v>10</v>
      </c>
      <c r="F306" t="s">
        <v>11</v>
      </c>
      <c r="G306" t="s">
        <v>44</v>
      </c>
      <c r="H306">
        <v>23.472999999999999</v>
      </c>
      <c r="I306" t="s">
        <v>45</v>
      </c>
      <c r="J306">
        <v>-0.161</v>
      </c>
      <c r="K306" t="s">
        <v>46</v>
      </c>
      <c r="L306">
        <v>10.56</v>
      </c>
      <c r="M306" t="s">
        <v>47</v>
      </c>
      <c r="N306" t="s">
        <v>48</v>
      </c>
    </row>
    <row r="307" spans="1:14" x14ac:dyDescent="0.2">
      <c r="A307" t="s">
        <v>12</v>
      </c>
      <c r="B307" t="s">
        <v>12</v>
      </c>
      <c r="C307" t="s">
        <v>201</v>
      </c>
      <c r="D307" t="s">
        <v>13</v>
      </c>
      <c r="E307">
        <v>664.15764895018697</v>
      </c>
    </row>
    <row r="308" spans="1:14" x14ac:dyDescent="0.2">
      <c r="A308" t="s">
        <v>7</v>
      </c>
      <c r="B308" t="s">
        <v>7</v>
      </c>
      <c r="C308" t="s">
        <v>8</v>
      </c>
      <c r="D308" t="s">
        <v>9</v>
      </c>
      <c r="E308" t="s">
        <v>10</v>
      </c>
      <c r="F308" t="s">
        <v>11</v>
      </c>
      <c r="G308" t="s">
        <v>44</v>
      </c>
      <c r="H308">
        <v>23.783000000000001</v>
      </c>
      <c r="I308" t="s">
        <v>45</v>
      </c>
      <c r="J308">
        <v>-0.154</v>
      </c>
      <c r="K308" t="s">
        <v>46</v>
      </c>
      <c r="L308">
        <v>8.0389999999999997</v>
      </c>
      <c r="M308" t="s">
        <v>47</v>
      </c>
      <c r="N308" t="s">
        <v>48</v>
      </c>
    </row>
    <row r="309" spans="1:14" x14ac:dyDescent="0.2">
      <c r="A309" t="s">
        <v>12</v>
      </c>
      <c r="B309" t="s">
        <v>12</v>
      </c>
      <c r="C309" t="s">
        <v>202</v>
      </c>
      <c r="D309" t="s">
        <v>13</v>
      </c>
      <c r="E309">
        <v>644.18195365489601</v>
      </c>
    </row>
    <row r="310" spans="1:14" x14ac:dyDescent="0.2">
      <c r="A310" t="s">
        <v>7</v>
      </c>
      <c r="B310" t="s">
        <v>7</v>
      </c>
      <c r="C310" t="s">
        <v>8</v>
      </c>
      <c r="D310" t="s">
        <v>9</v>
      </c>
      <c r="E310" t="s">
        <v>10</v>
      </c>
      <c r="F310" t="s">
        <v>11</v>
      </c>
      <c r="G310" t="s">
        <v>44</v>
      </c>
      <c r="H310">
        <v>24.091999999999999</v>
      </c>
      <c r="I310" t="s">
        <v>45</v>
      </c>
      <c r="J310">
        <v>-0.14699999999999999</v>
      </c>
      <c r="K310" t="s">
        <v>46</v>
      </c>
      <c r="L310">
        <v>5.5179999999999998</v>
      </c>
      <c r="M310" t="s">
        <v>47</v>
      </c>
      <c r="N310" t="s">
        <v>48</v>
      </c>
    </row>
    <row r="311" spans="1:14" x14ac:dyDescent="0.2">
      <c r="A311" t="s">
        <v>12</v>
      </c>
      <c r="B311" t="s">
        <v>12</v>
      </c>
      <c r="C311" t="s">
        <v>203</v>
      </c>
      <c r="D311" t="s">
        <v>13</v>
      </c>
      <c r="E311">
        <v>629.67124041547095</v>
      </c>
    </row>
    <row r="312" spans="1:14" x14ac:dyDescent="0.2">
      <c r="A312" t="s">
        <v>7</v>
      </c>
      <c r="B312" t="s">
        <v>7</v>
      </c>
      <c r="C312" t="s">
        <v>8</v>
      </c>
      <c r="D312" t="s">
        <v>9</v>
      </c>
      <c r="E312" t="s">
        <v>10</v>
      </c>
      <c r="F312" t="s">
        <v>11</v>
      </c>
      <c r="G312" t="s">
        <v>44</v>
      </c>
      <c r="H312">
        <v>24.402000000000001</v>
      </c>
      <c r="I312" t="s">
        <v>45</v>
      </c>
      <c r="J312">
        <v>-0.14099999999999999</v>
      </c>
      <c r="K312" t="s">
        <v>46</v>
      </c>
      <c r="L312">
        <v>2.9969999999999999</v>
      </c>
      <c r="M312" t="s">
        <v>47</v>
      </c>
      <c r="N312" t="s">
        <v>48</v>
      </c>
    </row>
    <row r="313" spans="1:14" x14ac:dyDescent="0.2">
      <c r="A313" t="s">
        <v>12</v>
      </c>
      <c r="B313" t="s">
        <v>12</v>
      </c>
      <c r="C313" t="s">
        <v>204</v>
      </c>
      <c r="D313" t="s">
        <v>13</v>
      </c>
      <c r="E313">
        <v>619.29018866009596</v>
      </c>
    </row>
    <row r="314" spans="1:14" x14ac:dyDescent="0.2">
      <c r="A314" t="s">
        <v>7</v>
      </c>
      <c r="B314" t="s">
        <v>7</v>
      </c>
      <c r="C314" t="s">
        <v>8</v>
      </c>
      <c r="D314" t="s">
        <v>9</v>
      </c>
      <c r="E314" t="s">
        <v>10</v>
      </c>
      <c r="F314" t="s">
        <v>11</v>
      </c>
      <c r="G314" t="s">
        <v>44</v>
      </c>
      <c r="H314">
        <v>24.710999999999999</v>
      </c>
      <c r="I314" t="s">
        <v>45</v>
      </c>
      <c r="J314">
        <v>-0.13400000000000001</v>
      </c>
      <c r="K314" t="s">
        <v>46</v>
      </c>
      <c r="L314">
        <v>0.47599999999999998</v>
      </c>
      <c r="M314" t="s">
        <v>47</v>
      </c>
      <c r="N314" t="s">
        <v>48</v>
      </c>
    </row>
    <row r="315" spans="1:14" x14ac:dyDescent="0.2">
      <c r="A315" t="s">
        <v>12</v>
      </c>
      <c r="B315" t="s">
        <v>12</v>
      </c>
      <c r="C315" t="s">
        <v>205</v>
      </c>
      <c r="D315" t="s">
        <v>13</v>
      </c>
      <c r="E315">
        <v>613.73335086120403</v>
      </c>
    </row>
    <row r="316" spans="1:14" x14ac:dyDescent="0.2">
      <c r="A316" t="s">
        <v>7</v>
      </c>
      <c r="B316" t="s">
        <v>7</v>
      </c>
      <c r="C316" t="s">
        <v>8</v>
      </c>
      <c r="D316" t="s">
        <v>9</v>
      </c>
      <c r="E316" t="s">
        <v>10</v>
      </c>
      <c r="F316" t="s">
        <v>11</v>
      </c>
      <c r="G316" t="s">
        <v>44</v>
      </c>
      <c r="H316">
        <v>25.021000000000001</v>
      </c>
      <c r="I316" t="s">
        <v>45</v>
      </c>
      <c r="J316">
        <v>-0.127</v>
      </c>
      <c r="K316" t="s">
        <v>46</v>
      </c>
      <c r="L316">
        <v>-2.0449999999999999</v>
      </c>
      <c r="M316" t="s">
        <v>47</v>
      </c>
      <c r="N316" t="s">
        <v>48</v>
      </c>
    </row>
    <row r="317" spans="1:14" x14ac:dyDescent="0.2">
      <c r="A317" t="s">
        <v>12</v>
      </c>
      <c r="B317" t="s">
        <v>12</v>
      </c>
      <c r="C317" t="s">
        <v>206</v>
      </c>
      <c r="D317" t="s">
        <v>13</v>
      </c>
      <c r="E317">
        <v>612.818807227874</v>
      </c>
    </row>
    <row r="318" spans="1:14" x14ac:dyDescent="0.2">
      <c r="A318" t="s">
        <v>7</v>
      </c>
      <c r="B318" t="s">
        <v>7</v>
      </c>
      <c r="C318" t="s">
        <v>8</v>
      </c>
      <c r="D318" t="s">
        <v>9</v>
      </c>
      <c r="E318" t="s">
        <v>10</v>
      </c>
      <c r="F318" t="s">
        <v>11</v>
      </c>
      <c r="G318" t="s">
        <v>44</v>
      </c>
      <c r="H318">
        <v>25.33</v>
      </c>
      <c r="I318" t="s">
        <v>45</v>
      </c>
      <c r="J318">
        <v>-0.12</v>
      </c>
      <c r="K318" t="s">
        <v>46</v>
      </c>
      <c r="L318">
        <v>-4.5659999999999998</v>
      </c>
      <c r="M318" t="s">
        <v>47</v>
      </c>
      <c r="N318" t="s">
        <v>48</v>
      </c>
    </row>
    <row r="319" spans="1:14" x14ac:dyDescent="0.2">
      <c r="A319" t="s">
        <v>12</v>
      </c>
      <c r="B319" t="s">
        <v>12</v>
      </c>
      <c r="C319" t="s">
        <v>207</v>
      </c>
      <c r="D319" t="s">
        <v>13</v>
      </c>
      <c r="E319">
        <v>616.33107262803605</v>
      </c>
    </row>
    <row r="320" spans="1:14" x14ac:dyDescent="0.2">
      <c r="A320" t="s">
        <v>7</v>
      </c>
      <c r="B320" t="s">
        <v>7</v>
      </c>
      <c r="C320" t="s">
        <v>8</v>
      </c>
      <c r="D320" t="s">
        <v>9</v>
      </c>
      <c r="E320" t="s">
        <v>10</v>
      </c>
      <c r="F320" t="s">
        <v>11</v>
      </c>
      <c r="G320" t="s">
        <v>44</v>
      </c>
      <c r="H320">
        <v>25.64</v>
      </c>
      <c r="I320" t="s">
        <v>45</v>
      </c>
      <c r="J320">
        <v>-0.114</v>
      </c>
      <c r="K320" t="s">
        <v>46</v>
      </c>
      <c r="L320">
        <v>-7.0869999999999997</v>
      </c>
      <c r="M320" t="s">
        <v>47</v>
      </c>
      <c r="N320" t="s">
        <v>48</v>
      </c>
    </row>
    <row r="321" spans="1:14" x14ac:dyDescent="0.2">
      <c r="A321" t="s">
        <v>12</v>
      </c>
      <c r="B321" t="s">
        <v>12</v>
      </c>
      <c r="C321" t="s">
        <v>208</v>
      </c>
      <c r="D321" t="s">
        <v>13</v>
      </c>
      <c r="E321">
        <v>624.11075496903402</v>
      </c>
    </row>
    <row r="322" spans="1:14" x14ac:dyDescent="0.2">
      <c r="A322" t="s">
        <v>7</v>
      </c>
      <c r="B322" t="s">
        <v>7</v>
      </c>
      <c r="C322" t="s">
        <v>8</v>
      </c>
      <c r="D322" t="s">
        <v>9</v>
      </c>
      <c r="E322" t="s">
        <v>10</v>
      </c>
      <c r="F322" t="s">
        <v>11</v>
      </c>
      <c r="G322" t="s">
        <v>44</v>
      </c>
      <c r="H322">
        <v>25.949000000000002</v>
      </c>
      <c r="I322" t="s">
        <v>45</v>
      </c>
      <c r="J322">
        <v>-0.107</v>
      </c>
      <c r="K322" t="s">
        <v>46</v>
      </c>
      <c r="L322">
        <v>-9.6080000000000005</v>
      </c>
      <c r="M322" t="s">
        <v>47</v>
      </c>
      <c r="N322" t="s">
        <v>48</v>
      </c>
    </row>
    <row r="323" spans="1:14" x14ac:dyDescent="0.2">
      <c r="A323" t="s">
        <v>12</v>
      </c>
      <c r="B323" t="s">
        <v>12</v>
      </c>
      <c r="C323" t="s">
        <v>209</v>
      </c>
      <c r="D323" t="s">
        <v>13</v>
      </c>
      <c r="E323">
        <v>635.857444563027</v>
      </c>
    </row>
    <row r="324" spans="1:14" x14ac:dyDescent="0.2">
      <c r="A324" t="s">
        <v>7</v>
      </c>
      <c r="B324" t="s">
        <v>7</v>
      </c>
      <c r="C324" t="s">
        <v>8</v>
      </c>
      <c r="D324" t="s">
        <v>9</v>
      </c>
      <c r="E324" t="s">
        <v>10</v>
      </c>
      <c r="F324" t="s">
        <v>11</v>
      </c>
      <c r="G324" t="s">
        <v>44</v>
      </c>
      <c r="H324">
        <v>26.259</v>
      </c>
      <c r="I324" t="s">
        <v>45</v>
      </c>
      <c r="J324">
        <v>-0.1</v>
      </c>
      <c r="K324" t="s">
        <v>46</v>
      </c>
      <c r="L324">
        <v>-12.129</v>
      </c>
      <c r="M324" t="s">
        <v>47</v>
      </c>
      <c r="N324" t="s">
        <v>48</v>
      </c>
    </row>
    <row r="325" spans="1:14" x14ac:dyDescent="0.2">
      <c r="A325" t="s">
        <v>12</v>
      </c>
      <c r="B325" t="s">
        <v>12</v>
      </c>
      <c r="C325" t="s">
        <v>210</v>
      </c>
      <c r="D325" t="s">
        <v>13</v>
      </c>
      <c r="E325">
        <v>650.52425041713605</v>
      </c>
    </row>
    <row r="326" spans="1:14" x14ac:dyDescent="0.2">
      <c r="A326" t="s">
        <v>7</v>
      </c>
      <c r="B326" t="s">
        <v>7</v>
      </c>
      <c r="C326" t="s">
        <v>8</v>
      </c>
      <c r="D326" t="s">
        <v>9</v>
      </c>
      <c r="E326" t="s">
        <v>10</v>
      </c>
      <c r="F326" t="s">
        <v>11</v>
      </c>
      <c r="G326" t="s">
        <v>44</v>
      </c>
      <c r="H326">
        <v>26.568999999999999</v>
      </c>
      <c r="I326" t="s">
        <v>45</v>
      </c>
      <c r="J326">
        <v>-9.2999999999999999E-2</v>
      </c>
      <c r="K326" t="s">
        <v>46</v>
      </c>
      <c r="L326">
        <v>-14.651</v>
      </c>
      <c r="M326" t="s">
        <v>47</v>
      </c>
      <c r="N326" t="s">
        <v>48</v>
      </c>
    </row>
    <row r="327" spans="1:14" x14ac:dyDescent="0.2">
      <c r="A327" t="s">
        <v>12</v>
      </c>
      <c r="B327" t="s">
        <v>12</v>
      </c>
      <c r="C327" t="s">
        <v>211</v>
      </c>
      <c r="D327" t="s">
        <v>13</v>
      </c>
      <c r="E327">
        <v>667.115893654366</v>
      </c>
    </row>
    <row r="328" spans="1:14" x14ac:dyDescent="0.2">
      <c r="A328" t="s">
        <v>7</v>
      </c>
      <c r="B328" t="s">
        <v>7</v>
      </c>
      <c r="C328" t="s">
        <v>8</v>
      </c>
      <c r="D328" t="s">
        <v>9</v>
      </c>
      <c r="E328" t="s">
        <v>10</v>
      </c>
      <c r="F328" t="s">
        <v>11</v>
      </c>
      <c r="G328" t="s">
        <v>44</v>
      </c>
      <c r="H328">
        <v>26.878</v>
      </c>
      <c r="I328" t="s">
        <v>45</v>
      </c>
      <c r="J328">
        <v>-8.6999999999999994E-2</v>
      </c>
      <c r="K328" t="s">
        <v>46</v>
      </c>
      <c r="L328">
        <v>-17.172000000000001</v>
      </c>
      <c r="M328" t="s">
        <v>47</v>
      </c>
      <c r="N328" t="s">
        <v>48</v>
      </c>
    </row>
    <row r="329" spans="1:14" x14ac:dyDescent="0.2">
      <c r="A329" t="s">
        <v>12</v>
      </c>
      <c r="B329" t="s">
        <v>12</v>
      </c>
      <c r="C329" t="s">
        <v>212</v>
      </c>
      <c r="D329" t="s">
        <v>13</v>
      </c>
      <c r="E329">
        <v>684.756139549517</v>
      </c>
    </row>
    <row r="330" spans="1:14" x14ac:dyDescent="0.2">
      <c r="A330" t="s">
        <v>7</v>
      </c>
      <c r="B330" t="s">
        <v>7</v>
      </c>
      <c r="C330" t="s">
        <v>8</v>
      </c>
      <c r="D330" t="s">
        <v>9</v>
      </c>
      <c r="E330" t="s">
        <v>10</v>
      </c>
      <c r="F330" t="s">
        <v>11</v>
      </c>
      <c r="G330" t="s">
        <v>44</v>
      </c>
      <c r="H330">
        <v>27.187999999999999</v>
      </c>
      <c r="I330" t="s">
        <v>45</v>
      </c>
      <c r="J330">
        <v>-0.08</v>
      </c>
      <c r="K330" t="s">
        <v>46</v>
      </c>
      <c r="L330">
        <v>-19.693000000000001</v>
      </c>
      <c r="M330" t="s">
        <v>47</v>
      </c>
      <c r="N330" t="s">
        <v>48</v>
      </c>
    </row>
    <row r="331" spans="1:14" x14ac:dyDescent="0.2">
      <c r="A331" t="s">
        <v>12</v>
      </c>
      <c r="B331" t="s">
        <v>12</v>
      </c>
      <c r="C331" t="s">
        <v>213</v>
      </c>
      <c r="D331" t="s">
        <v>13</v>
      </c>
      <c r="E331">
        <v>697.05835824190206</v>
      </c>
    </row>
    <row r="332" spans="1:14" x14ac:dyDescent="0.2">
      <c r="A332" t="s">
        <v>7</v>
      </c>
      <c r="B332" t="s">
        <v>7</v>
      </c>
      <c r="C332" t="s">
        <v>8</v>
      </c>
      <c r="D332" t="s">
        <v>9</v>
      </c>
      <c r="E332" t="s">
        <v>10</v>
      </c>
      <c r="F332" t="s">
        <v>11</v>
      </c>
      <c r="G332" t="s">
        <v>44</v>
      </c>
      <c r="H332">
        <v>27.497</v>
      </c>
      <c r="I332" t="s">
        <v>45</v>
      </c>
      <c r="J332">
        <v>-7.2999999999999995E-2</v>
      </c>
      <c r="K332" t="s">
        <v>46</v>
      </c>
      <c r="L332">
        <v>-22.213999999999999</v>
      </c>
      <c r="M332" t="s">
        <v>47</v>
      </c>
      <c r="N332" t="s">
        <v>48</v>
      </c>
    </row>
    <row r="333" spans="1:14" x14ac:dyDescent="0.2">
      <c r="A333" t="s">
        <v>12</v>
      </c>
      <c r="B333" t="s">
        <v>12</v>
      </c>
      <c r="C333" t="s">
        <v>214</v>
      </c>
      <c r="D333" t="s">
        <v>13</v>
      </c>
      <c r="E333">
        <v>699.39217851894898</v>
      </c>
    </row>
    <row r="334" spans="1:14" x14ac:dyDescent="0.2">
      <c r="A334" t="s">
        <v>7</v>
      </c>
      <c r="B334" t="s">
        <v>7</v>
      </c>
      <c r="C334" t="s">
        <v>8</v>
      </c>
      <c r="D334" t="s">
        <v>9</v>
      </c>
      <c r="E334" t="s">
        <v>10</v>
      </c>
      <c r="F334" t="s">
        <v>11</v>
      </c>
      <c r="G334" t="s">
        <v>44</v>
      </c>
      <c r="H334">
        <v>27.806999999999999</v>
      </c>
      <c r="I334" t="s">
        <v>45</v>
      </c>
      <c r="J334">
        <v>-6.7000000000000004E-2</v>
      </c>
      <c r="K334" t="s">
        <v>46</v>
      </c>
      <c r="L334">
        <v>-24.734999999999999</v>
      </c>
      <c r="M334" t="s">
        <v>47</v>
      </c>
      <c r="N334" t="s">
        <v>48</v>
      </c>
    </row>
    <row r="335" spans="1:14" x14ac:dyDescent="0.2">
      <c r="A335" t="s">
        <v>12</v>
      </c>
      <c r="B335" t="s">
        <v>12</v>
      </c>
      <c r="C335" t="s">
        <v>215</v>
      </c>
      <c r="D335" t="s">
        <v>13</v>
      </c>
      <c r="E335">
        <v>687.006951202864</v>
      </c>
    </row>
    <row r="336" spans="1:14" x14ac:dyDescent="0.2">
      <c r="A336" t="s">
        <v>7</v>
      </c>
      <c r="B336" t="s">
        <v>7</v>
      </c>
      <c r="C336" t="s">
        <v>8</v>
      </c>
      <c r="D336" t="s">
        <v>9</v>
      </c>
      <c r="E336" t="s">
        <v>10</v>
      </c>
      <c r="F336" t="s">
        <v>11</v>
      </c>
      <c r="G336" t="s">
        <v>44</v>
      </c>
      <c r="H336">
        <v>28.116</v>
      </c>
      <c r="I336" t="s">
        <v>45</v>
      </c>
      <c r="J336">
        <v>-0.06</v>
      </c>
      <c r="K336" t="s">
        <v>46</v>
      </c>
      <c r="L336">
        <v>-27.256</v>
      </c>
      <c r="M336" t="s">
        <v>47</v>
      </c>
      <c r="N336" t="s">
        <v>48</v>
      </c>
    </row>
    <row r="337" spans="1:14" x14ac:dyDescent="0.2">
      <c r="A337" t="s">
        <v>12</v>
      </c>
      <c r="B337" t="s">
        <v>12</v>
      </c>
      <c r="C337" t="s">
        <v>216</v>
      </c>
      <c r="D337" t="s">
        <v>13</v>
      </c>
      <c r="E337">
        <v>652.94863421708305</v>
      </c>
    </row>
    <row r="338" spans="1:14" x14ac:dyDescent="0.2">
      <c r="A338" t="s">
        <v>7</v>
      </c>
      <c r="B338" t="s">
        <v>7</v>
      </c>
      <c r="C338" t="s">
        <v>8</v>
      </c>
      <c r="D338" t="s">
        <v>9</v>
      </c>
      <c r="E338" t="s">
        <v>10</v>
      </c>
      <c r="F338" t="s">
        <v>11</v>
      </c>
      <c r="G338" t="s">
        <v>44</v>
      </c>
      <c r="H338">
        <v>28.425999999999998</v>
      </c>
      <c r="I338" t="s">
        <v>45</v>
      </c>
      <c r="J338">
        <v>-5.2999999999999999E-2</v>
      </c>
      <c r="K338" t="s">
        <v>46</v>
      </c>
      <c r="L338">
        <v>-29.777000000000001</v>
      </c>
      <c r="M338" t="s">
        <v>47</v>
      </c>
      <c r="N338" t="s">
        <v>48</v>
      </c>
    </row>
    <row r="339" spans="1:14" x14ac:dyDescent="0.2">
      <c r="A339" t="s">
        <v>12</v>
      </c>
      <c r="B339" t="s">
        <v>12</v>
      </c>
      <c r="C339" t="s">
        <v>217</v>
      </c>
      <c r="D339" t="s">
        <v>13</v>
      </c>
      <c r="E339">
        <v>593.56107191667797</v>
      </c>
    </row>
    <row r="340" spans="1:14" x14ac:dyDescent="0.2">
      <c r="A340" t="s">
        <v>7</v>
      </c>
      <c r="B340" t="s">
        <v>7</v>
      </c>
      <c r="C340" t="s">
        <v>8</v>
      </c>
      <c r="D340" t="s">
        <v>9</v>
      </c>
      <c r="E340" t="s">
        <v>10</v>
      </c>
      <c r="F340" t="s">
        <v>11</v>
      </c>
      <c r="G340" t="s">
        <v>44</v>
      </c>
      <c r="H340">
        <v>28.734999999999999</v>
      </c>
      <c r="I340" t="s">
        <v>45</v>
      </c>
      <c r="J340">
        <v>-4.5999999999999999E-2</v>
      </c>
      <c r="K340" t="s">
        <v>46</v>
      </c>
      <c r="L340">
        <v>-32.298000000000002</v>
      </c>
      <c r="M340" t="s">
        <v>47</v>
      </c>
      <c r="N340" t="s">
        <v>48</v>
      </c>
    </row>
    <row r="341" spans="1:14" x14ac:dyDescent="0.2">
      <c r="A341" t="s">
        <v>12</v>
      </c>
      <c r="B341" t="s">
        <v>12</v>
      </c>
      <c r="C341" t="s">
        <v>218</v>
      </c>
      <c r="D341" t="s">
        <v>13</v>
      </c>
      <c r="E341">
        <v>506.98455970016198</v>
      </c>
    </row>
    <row r="342" spans="1:14" x14ac:dyDescent="0.2">
      <c r="A342" t="s">
        <v>7</v>
      </c>
      <c r="B342" t="s">
        <v>7</v>
      </c>
      <c r="C342" t="s">
        <v>8</v>
      </c>
      <c r="D342" t="s">
        <v>9</v>
      </c>
      <c r="E342" t="s">
        <v>10</v>
      </c>
      <c r="F342" t="s">
        <v>11</v>
      </c>
      <c r="G342" t="s">
        <v>44</v>
      </c>
      <c r="H342">
        <v>29.045000000000002</v>
      </c>
      <c r="I342" t="s">
        <v>45</v>
      </c>
      <c r="J342">
        <v>-0.04</v>
      </c>
      <c r="K342" t="s">
        <v>46</v>
      </c>
      <c r="L342">
        <v>-34.819000000000003</v>
      </c>
      <c r="M342" t="s">
        <v>47</v>
      </c>
      <c r="N342" t="s">
        <v>48</v>
      </c>
    </row>
    <row r="343" spans="1:14" x14ac:dyDescent="0.2">
      <c r="A343" t="s">
        <v>12</v>
      </c>
      <c r="B343" t="s">
        <v>12</v>
      </c>
      <c r="C343" t="s">
        <v>219</v>
      </c>
      <c r="D343" t="s">
        <v>13</v>
      </c>
      <c r="E343">
        <v>398.70218808902598</v>
      </c>
    </row>
    <row r="344" spans="1:14" x14ac:dyDescent="0.2">
      <c r="A344" t="s">
        <v>7</v>
      </c>
      <c r="B344" t="s">
        <v>7</v>
      </c>
      <c r="C344" t="s">
        <v>8</v>
      </c>
      <c r="D344" t="s">
        <v>9</v>
      </c>
      <c r="E344" t="s">
        <v>10</v>
      </c>
      <c r="F344" t="s">
        <v>11</v>
      </c>
      <c r="G344" t="s">
        <v>44</v>
      </c>
      <c r="H344">
        <v>29.353999999999999</v>
      </c>
      <c r="I344" t="s">
        <v>45</v>
      </c>
      <c r="J344">
        <v>-3.3000000000000002E-2</v>
      </c>
      <c r="K344" t="s">
        <v>46</v>
      </c>
      <c r="L344">
        <v>-37.340000000000003</v>
      </c>
      <c r="M344" t="s">
        <v>47</v>
      </c>
      <c r="N344" t="s">
        <v>48</v>
      </c>
    </row>
    <row r="345" spans="1:14" x14ac:dyDescent="0.2">
      <c r="A345" t="s">
        <v>12</v>
      </c>
      <c r="B345" t="s">
        <v>12</v>
      </c>
      <c r="C345" t="s">
        <v>220</v>
      </c>
      <c r="D345" t="s">
        <v>13</v>
      </c>
      <c r="E345">
        <v>278.47692028648902</v>
      </c>
    </row>
    <row r="346" spans="1:14" x14ac:dyDescent="0.2">
      <c r="A346" t="s">
        <v>7</v>
      </c>
      <c r="B346" t="s">
        <v>7</v>
      </c>
      <c r="C346" t="s">
        <v>8</v>
      </c>
      <c r="D346" t="s">
        <v>9</v>
      </c>
      <c r="E346" t="s">
        <v>10</v>
      </c>
      <c r="F346" t="s">
        <v>11</v>
      </c>
      <c r="G346" t="s">
        <v>44</v>
      </c>
      <c r="H346">
        <v>29.664000000000001</v>
      </c>
      <c r="I346" t="s">
        <v>45</v>
      </c>
      <c r="J346">
        <v>-2.5999999999999999E-2</v>
      </c>
      <c r="K346" t="s">
        <v>46</v>
      </c>
      <c r="L346">
        <v>-39.860999999999997</v>
      </c>
      <c r="M346" t="s">
        <v>47</v>
      </c>
      <c r="N346" t="s">
        <v>48</v>
      </c>
    </row>
    <row r="347" spans="1:14" x14ac:dyDescent="0.2">
      <c r="A347" t="s">
        <v>12</v>
      </c>
      <c r="B347" t="s">
        <v>12</v>
      </c>
      <c r="C347" t="s">
        <v>221</v>
      </c>
      <c r="D347" t="s">
        <v>13</v>
      </c>
      <c r="E347">
        <v>159.18391766738401</v>
      </c>
    </row>
    <row r="348" spans="1:14" x14ac:dyDescent="0.2">
      <c r="A348" t="s">
        <v>7</v>
      </c>
      <c r="B348" t="s">
        <v>7</v>
      </c>
      <c r="C348" t="s">
        <v>8</v>
      </c>
      <c r="D348" t="s">
        <v>9</v>
      </c>
      <c r="E348" t="s">
        <v>10</v>
      </c>
      <c r="F348" t="s">
        <v>11</v>
      </c>
      <c r="G348" t="s">
        <v>44</v>
      </c>
      <c r="H348">
        <v>29.972999999999999</v>
      </c>
      <c r="I348" t="s">
        <v>45</v>
      </c>
      <c r="J348">
        <v>-1.9E-2</v>
      </c>
      <c r="K348" t="s">
        <v>46</v>
      </c>
      <c r="L348">
        <v>-42.381999999999998</v>
      </c>
      <c r="M348" t="s">
        <v>47</v>
      </c>
      <c r="N348" t="s">
        <v>48</v>
      </c>
    </row>
    <row r="349" spans="1:14" x14ac:dyDescent="0.2">
      <c r="A349" t="s">
        <v>12</v>
      </c>
      <c r="B349" t="s">
        <v>12</v>
      </c>
      <c r="C349" t="s">
        <v>222</v>
      </c>
      <c r="D349" t="s">
        <v>13</v>
      </c>
      <c r="E349">
        <v>51.509795594792998</v>
      </c>
    </row>
    <row r="350" spans="1:14" x14ac:dyDescent="0.2">
      <c r="A350" t="s">
        <v>7</v>
      </c>
      <c r="B350" t="s">
        <v>7</v>
      </c>
      <c r="C350" t="s">
        <v>8</v>
      </c>
      <c r="D350" t="s">
        <v>9</v>
      </c>
      <c r="E350" t="s">
        <v>10</v>
      </c>
      <c r="F350" t="s">
        <v>11</v>
      </c>
      <c r="G350" t="s">
        <v>44</v>
      </c>
      <c r="H350">
        <v>30.283000000000001</v>
      </c>
      <c r="I350" t="s">
        <v>45</v>
      </c>
      <c r="J350">
        <v>-1.2999999999999999E-2</v>
      </c>
      <c r="K350" t="s">
        <v>46</v>
      </c>
      <c r="L350">
        <v>-44.902999999999999</v>
      </c>
      <c r="M350" t="s">
        <v>47</v>
      </c>
      <c r="N350" t="s">
        <v>48</v>
      </c>
    </row>
    <row r="351" spans="1:14" x14ac:dyDescent="0.2">
      <c r="A351" t="s">
        <v>12</v>
      </c>
      <c r="B351" t="s">
        <v>12</v>
      </c>
      <c r="C351" t="s">
        <v>223</v>
      </c>
      <c r="D351" t="s">
        <v>13</v>
      </c>
      <c r="E351">
        <v>-36.6586776884632</v>
      </c>
    </row>
    <row r="352" spans="1:14" x14ac:dyDescent="0.2">
      <c r="A352" t="s">
        <v>7</v>
      </c>
      <c r="B352" t="s">
        <v>7</v>
      </c>
      <c r="C352" t="s">
        <v>8</v>
      </c>
      <c r="D352" t="s">
        <v>9</v>
      </c>
      <c r="E352" t="s">
        <v>10</v>
      </c>
      <c r="F352" t="s">
        <v>11</v>
      </c>
      <c r="G352" t="s">
        <v>44</v>
      </c>
      <c r="H352">
        <v>30.591999999999999</v>
      </c>
      <c r="I352" t="s">
        <v>45</v>
      </c>
      <c r="J352">
        <v>-6.0000000000000001E-3</v>
      </c>
      <c r="K352" t="s">
        <v>46</v>
      </c>
      <c r="L352">
        <v>-47.423999999999999</v>
      </c>
      <c r="M352" t="s">
        <v>47</v>
      </c>
      <c r="N352" t="s">
        <v>48</v>
      </c>
    </row>
    <row r="353" spans="1:14" x14ac:dyDescent="0.2">
      <c r="A353" t="s">
        <v>12</v>
      </c>
      <c r="B353" t="s">
        <v>12</v>
      </c>
      <c r="C353" s="18" t="s">
        <v>224</v>
      </c>
      <c r="D353" t="s">
        <v>13</v>
      </c>
      <c r="E353">
        <v>-102.720754006817</v>
      </c>
    </row>
    <row r="354" spans="1:14" x14ac:dyDescent="0.2">
      <c r="A354" t="s">
        <v>7</v>
      </c>
      <c r="B354" t="s">
        <v>7</v>
      </c>
      <c r="C354" t="s">
        <v>8</v>
      </c>
      <c r="D354" t="s">
        <v>9</v>
      </c>
      <c r="E354" t="s">
        <v>10</v>
      </c>
      <c r="F354" t="s">
        <v>11</v>
      </c>
      <c r="G354" t="s">
        <v>44</v>
      </c>
      <c r="H354">
        <v>30.902000000000001</v>
      </c>
      <c r="I354" t="s">
        <v>45</v>
      </c>
      <c r="J354">
        <v>1E-3</v>
      </c>
      <c r="K354" t="s">
        <v>46</v>
      </c>
      <c r="L354">
        <v>-49.945</v>
      </c>
      <c r="M354" t="s">
        <v>47</v>
      </c>
      <c r="N354" t="s">
        <v>48</v>
      </c>
    </row>
    <row r="355" spans="1:14" x14ac:dyDescent="0.2">
      <c r="A355" t="s">
        <v>12</v>
      </c>
      <c r="B355" t="s">
        <v>12</v>
      </c>
      <c r="C355" s="18" t="s">
        <v>225</v>
      </c>
      <c r="D355" t="s">
        <v>13</v>
      </c>
      <c r="E355">
        <v>-146.78694290996199</v>
      </c>
    </row>
    <row r="356" spans="1:14" x14ac:dyDescent="0.2">
      <c r="A356" t="s">
        <v>7</v>
      </c>
      <c r="B356" t="s">
        <v>7</v>
      </c>
      <c r="C356" t="s">
        <v>8</v>
      </c>
      <c r="D356" t="s">
        <v>9</v>
      </c>
      <c r="E356" t="s">
        <v>10</v>
      </c>
      <c r="F356" t="s">
        <v>11</v>
      </c>
      <c r="G356" t="s">
        <v>44</v>
      </c>
      <c r="H356">
        <v>31.212</v>
      </c>
      <c r="I356" t="s">
        <v>45</v>
      </c>
      <c r="J356">
        <v>8.0000000000000002E-3</v>
      </c>
      <c r="K356" t="s">
        <v>46</v>
      </c>
      <c r="L356">
        <v>-52.466000000000001</v>
      </c>
      <c r="M356" t="s">
        <v>47</v>
      </c>
      <c r="N356" t="s">
        <v>48</v>
      </c>
    </row>
    <row r="357" spans="1:14" x14ac:dyDescent="0.2">
      <c r="A357" t="s">
        <v>12</v>
      </c>
      <c r="B357" t="s">
        <v>12</v>
      </c>
      <c r="C357" s="18" t="s">
        <v>226</v>
      </c>
      <c r="D357" t="s">
        <v>13</v>
      </c>
      <c r="E357">
        <v>-171.86918953195499</v>
      </c>
    </row>
    <row r="358" spans="1:14" x14ac:dyDescent="0.2">
      <c r="A358" t="s">
        <v>7</v>
      </c>
      <c r="B358" t="s">
        <v>7</v>
      </c>
      <c r="C358" t="s">
        <v>8</v>
      </c>
      <c r="D358" t="s">
        <v>9</v>
      </c>
      <c r="E358" t="s">
        <v>10</v>
      </c>
      <c r="F358" t="s">
        <v>11</v>
      </c>
      <c r="G358" t="s">
        <v>44</v>
      </c>
      <c r="H358">
        <v>31.521000000000001</v>
      </c>
      <c r="I358" t="s">
        <v>45</v>
      </c>
      <c r="J358">
        <v>1.4E-2</v>
      </c>
      <c r="K358" t="s">
        <v>46</v>
      </c>
      <c r="L358">
        <v>-54.988</v>
      </c>
      <c r="M358" t="s">
        <v>47</v>
      </c>
      <c r="N358" t="s">
        <v>48</v>
      </c>
    </row>
    <row r="359" spans="1:14" x14ac:dyDescent="0.2">
      <c r="A359" t="s">
        <v>12</v>
      </c>
      <c r="B359" t="s">
        <v>12</v>
      </c>
      <c r="C359" t="s">
        <v>227</v>
      </c>
      <c r="D359" t="s">
        <v>13</v>
      </c>
      <c r="E359">
        <v>-182.51418214562301</v>
      </c>
    </row>
    <row r="360" spans="1:14" ht="13.5" customHeight="1" x14ac:dyDescent="0.2">
      <c r="A360" t="s">
        <v>7</v>
      </c>
      <c r="B360" t="s">
        <v>7</v>
      </c>
      <c r="C360" t="s">
        <v>8</v>
      </c>
      <c r="D360" t="s">
        <v>9</v>
      </c>
      <c r="E360" t="s">
        <v>10</v>
      </c>
      <c r="F360" t="s">
        <v>11</v>
      </c>
      <c r="G360" t="s">
        <v>44</v>
      </c>
      <c r="H360">
        <v>31.831</v>
      </c>
      <c r="I360" t="s">
        <v>45</v>
      </c>
      <c r="J360">
        <v>2.1000000000000001E-2</v>
      </c>
      <c r="K360" t="s">
        <v>46</v>
      </c>
      <c r="L360">
        <v>-57.509</v>
      </c>
      <c r="M360" t="s">
        <v>47</v>
      </c>
      <c r="N360" t="s">
        <v>48</v>
      </c>
    </row>
    <row r="361" spans="1:14" x14ac:dyDescent="0.2">
      <c r="A361" t="s">
        <v>12</v>
      </c>
      <c r="B361" t="s">
        <v>12</v>
      </c>
      <c r="C361" t="s">
        <v>228</v>
      </c>
      <c r="D361" t="s">
        <v>13</v>
      </c>
      <c r="E361">
        <v>-182.59448124477501</v>
      </c>
    </row>
    <row r="362" spans="1:14" x14ac:dyDescent="0.2">
      <c r="A362" t="s">
        <v>7</v>
      </c>
      <c r="B362" t="s">
        <v>7</v>
      </c>
      <c r="C362" t="s">
        <v>8</v>
      </c>
      <c r="D362" t="s">
        <v>9</v>
      </c>
      <c r="E362" t="s">
        <v>10</v>
      </c>
      <c r="F362" t="s">
        <v>11</v>
      </c>
      <c r="G362" t="s">
        <v>44</v>
      </c>
      <c r="H362">
        <v>20.113</v>
      </c>
      <c r="I362" t="s">
        <v>45</v>
      </c>
      <c r="J362">
        <v>-0.28399999999999997</v>
      </c>
      <c r="K362" t="s">
        <v>46</v>
      </c>
      <c r="L362">
        <v>58.77</v>
      </c>
      <c r="M362" t="s">
        <v>47</v>
      </c>
      <c r="N362" t="s">
        <v>48</v>
      </c>
    </row>
    <row r="363" spans="1:14" x14ac:dyDescent="0.2">
      <c r="A363" t="s">
        <v>12</v>
      </c>
      <c r="B363" t="s">
        <v>12</v>
      </c>
      <c r="C363" t="s">
        <v>229</v>
      </c>
      <c r="D363" t="s">
        <v>13</v>
      </c>
      <c r="E363">
        <v>-328.12135578120098</v>
      </c>
    </row>
    <row r="364" spans="1:14" x14ac:dyDescent="0.2">
      <c r="A364" t="s">
        <v>7</v>
      </c>
      <c r="B364" t="s">
        <v>7</v>
      </c>
      <c r="C364" t="s">
        <v>8</v>
      </c>
      <c r="D364" t="s">
        <v>9</v>
      </c>
      <c r="E364" t="s">
        <v>10</v>
      </c>
      <c r="F364" t="s">
        <v>11</v>
      </c>
      <c r="G364" t="s">
        <v>44</v>
      </c>
      <c r="H364">
        <v>20.422999999999998</v>
      </c>
      <c r="I364" t="s">
        <v>45</v>
      </c>
      <c r="J364">
        <v>-0.27800000000000002</v>
      </c>
      <c r="K364" t="s">
        <v>46</v>
      </c>
      <c r="L364">
        <v>56.249000000000002</v>
      </c>
      <c r="M364" t="s">
        <v>47</v>
      </c>
      <c r="N364" t="s">
        <v>48</v>
      </c>
    </row>
    <row r="365" spans="1:14" x14ac:dyDescent="0.2">
      <c r="A365" t="s">
        <v>12</v>
      </c>
      <c r="B365" t="s">
        <v>12</v>
      </c>
      <c r="C365" t="s">
        <v>230</v>
      </c>
      <c r="D365" t="s">
        <v>13</v>
      </c>
      <c r="E365">
        <v>-336.53467764375199</v>
      </c>
    </row>
    <row r="366" spans="1:14" x14ac:dyDescent="0.2">
      <c r="A366" t="s">
        <v>7</v>
      </c>
      <c r="B366" t="s">
        <v>7</v>
      </c>
      <c r="C366" t="s">
        <v>8</v>
      </c>
      <c r="D366" t="s">
        <v>9</v>
      </c>
      <c r="E366" t="s">
        <v>10</v>
      </c>
      <c r="F366" t="s">
        <v>11</v>
      </c>
      <c r="G366" t="s">
        <v>44</v>
      </c>
      <c r="H366">
        <v>20.731999999999999</v>
      </c>
      <c r="I366" t="s">
        <v>45</v>
      </c>
      <c r="J366">
        <v>-0.27100000000000002</v>
      </c>
      <c r="K366" t="s">
        <v>46</v>
      </c>
      <c r="L366">
        <v>53.728000000000002</v>
      </c>
      <c r="M366" t="s">
        <v>47</v>
      </c>
      <c r="N366" t="s">
        <v>48</v>
      </c>
    </row>
    <row r="367" spans="1:14" x14ac:dyDescent="0.2">
      <c r="A367" t="s">
        <v>12</v>
      </c>
      <c r="B367" t="s">
        <v>12</v>
      </c>
      <c r="C367" t="s">
        <v>231</v>
      </c>
      <c r="D367" t="s">
        <v>13</v>
      </c>
      <c r="E367">
        <v>-328.07460208229901</v>
      </c>
    </row>
    <row r="368" spans="1:14" x14ac:dyDescent="0.2">
      <c r="A368" t="s">
        <v>7</v>
      </c>
      <c r="B368" t="s">
        <v>7</v>
      </c>
      <c r="C368" t="s">
        <v>8</v>
      </c>
      <c r="D368" t="s">
        <v>9</v>
      </c>
      <c r="E368" t="s">
        <v>10</v>
      </c>
      <c r="F368" t="s">
        <v>11</v>
      </c>
      <c r="G368" t="s">
        <v>44</v>
      </c>
      <c r="H368">
        <v>21.042000000000002</v>
      </c>
      <c r="I368" t="s">
        <v>45</v>
      </c>
      <c r="J368">
        <v>-0.26400000000000001</v>
      </c>
      <c r="K368" t="s">
        <v>46</v>
      </c>
      <c r="L368">
        <v>51.207000000000001</v>
      </c>
      <c r="M368" t="s">
        <v>47</v>
      </c>
      <c r="N368" t="s">
        <v>48</v>
      </c>
    </row>
    <row r="369" spans="1:14" x14ac:dyDescent="0.2">
      <c r="A369" t="s">
        <v>12</v>
      </c>
      <c r="B369" t="s">
        <v>12</v>
      </c>
      <c r="C369" t="s">
        <v>232</v>
      </c>
      <c r="D369" t="s">
        <v>13</v>
      </c>
      <c r="E369">
        <v>-296.08643588645702</v>
      </c>
    </row>
    <row r="370" spans="1:14" x14ac:dyDescent="0.2">
      <c r="A370" t="s">
        <v>7</v>
      </c>
      <c r="B370" t="s">
        <v>7</v>
      </c>
      <c r="C370" t="s">
        <v>8</v>
      </c>
      <c r="D370" t="s">
        <v>9</v>
      </c>
      <c r="E370" t="s">
        <v>10</v>
      </c>
      <c r="F370" t="s">
        <v>11</v>
      </c>
      <c r="G370" t="s">
        <v>44</v>
      </c>
      <c r="H370">
        <v>21.350999999999999</v>
      </c>
      <c r="I370" t="s">
        <v>45</v>
      </c>
      <c r="J370">
        <v>-0.25700000000000001</v>
      </c>
      <c r="K370" t="s">
        <v>46</v>
      </c>
      <c r="L370">
        <v>48.685000000000002</v>
      </c>
      <c r="M370" t="s">
        <v>47</v>
      </c>
      <c r="N370" t="s">
        <v>48</v>
      </c>
    </row>
    <row r="371" spans="1:14" x14ac:dyDescent="0.2">
      <c r="A371" t="s">
        <v>12</v>
      </c>
      <c r="B371" t="s">
        <v>12</v>
      </c>
      <c r="C371" t="s">
        <v>233</v>
      </c>
      <c r="D371" t="s">
        <v>13</v>
      </c>
      <c r="E371">
        <v>-233.22380401977699</v>
      </c>
    </row>
    <row r="372" spans="1:14" x14ac:dyDescent="0.2">
      <c r="A372" t="s">
        <v>7</v>
      </c>
      <c r="B372" t="s">
        <v>7</v>
      </c>
      <c r="C372" t="s">
        <v>8</v>
      </c>
      <c r="D372" t="s">
        <v>9</v>
      </c>
      <c r="E372" t="s">
        <v>10</v>
      </c>
      <c r="F372" t="s">
        <v>11</v>
      </c>
      <c r="G372" t="s">
        <v>44</v>
      </c>
      <c r="H372">
        <v>21.661000000000001</v>
      </c>
      <c r="I372" t="s">
        <v>45</v>
      </c>
      <c r="J372">
        <v>-0.251</v>
      </c>
      <c r="K372" t="s">
        <v>46</v>
      </c>
      <c r="L372">
        <v>46.164000000000001</v>
      </c>
      <c r="M372" t="s">
        <v>47</v>
      </c>
      <c r="N372" t="s">
        <v>48</v>
      </c>
    </row>
    <row r="373" spans="1:14" x14ac:dyDescent="0.2">
      <c r="A373" t="s">
        <v>12</v>
      </c>
      <c r="B373" t="s">
        <v>12</v>
      </c>
      <c r="C373" t="s">
        <v>234</v>
      </c>
      <c r="D373" t="s">
        <v>13</v>
      </c>
      <c r="E373">
        <v>-139.058893554729</v>
      </c>
    </row>
    <row r="374" spans="1:14" x14ac:dyDescent="0.2">
      <c r="A374" t="s">
        <v>7</v>
      </c>
      <c r="B374" t="s">
        <v>7</v>
      </c>
      <c r="C374" t="s">
        <v>8</v>
      </c>
      <c r="D374" t="s">
        <v>9</v>
      </c>
      <c r="E374" t="s">
        <v>10</v>
      </c>
      <c r="F374" t="s">
        <v>11</v>
      </c>
      <c r="G374" t="s">
        <v>44</v>
      </c>
      <c r="H374">
        <v>21.97</v>
      </c>
      <c r="I374" t="s">
        <v>45</v>
      </c>
      <c r="J374">
        <v>-0.24399999999999999</v>
      </c>
      <c r="K374" t="s">
        <v>46</v>
      </c>
      <c r="L374">
        <v>43.643000000000001</v>
      </c>
      <c r="M374" t="s">
        <v>47</v>
      </c>
      <c r="N374" t="s">
        <v>48</v>
      </c>
    </row>
    <row r="375" spans="1:14" x14ac:dyDescent="0.2">
      <c r="A375" t="s">
        <v>12</v>
      </c>
      <c r="B375" t="s">
        <v>12</v>
      </c>
      <c r="C375" t="s">
        <v>235</v>
      </c>
      <c r="D375" t="s">
        <v>13</v>
      </c>
      <c r="E375">
        <v>-15.6712078853388</v>
      </c>
    </row>
    <row r="376" spans="1:14" x14ac:dyDescent="0.2">
      <c r="A376" t="s">
        <v>7</v>
      </c>
      <c r="B376" t="s">
        <v>7</v>
      </c>
      <c r="C376" t="s">
        <v>8</v>
      </c>
      <c r="D376" t="s">
        <v>9</v>
      </c>
      <c r="E376" t="s">
        <v>10</v>
      </c>
      <c r="F376" t="s">
        <v>11</v>
      </c>
      <c r="G376" t="s">
        <v>44</v>
      </c>
      <c r="H376">
        <v>22.28</v>
      </c>
      <c r="I376" t="s">
        <v>45</v>
      </c>
      <c r="J376">
        <v>-0.23699999999999999</v>
      </c>
      <c r="K376" t="s">
        <v>46</v>
      </c>
      <c r="L376">
        <v>41.122</v>
      </c>
      <c r="M376" t="s">
        <v>47</v>
      </c>
      <c r="N376" t="s">
        <v>48</v>
      </c>
    </row>
    <row r="377" spans="1:14" x14ac:dyDescent="0.2">
      <c r="A377" t="s">
        <v>12</v>
      </c>
      <c r="B377" t="s">
        <v>12</v>
      </c>
      <c r="C377" t="s">
        <v>236</v>
      </c>
      <c r="D377" t="s">
        <v>13</v>
      </c>
      <c r="E377">
        <v>124.45883898856999</v>
      </c>
    </row>
    <row r="378" spans="1:14" x14ac:dyDescent="0.2">
      <c r="A378" t="s">
        <v>7</v>
      </c>
      <c r="B378" t="s">
        <v>7</v>
      </c>
      <c r="C378" t="s">
        <v>8</v>
      </c>
      <c r="D378" t="s">
        <v>9</v>
      </c>
      <c r="E378" t="s">
        <v>10</v>
      </c>
      <c r="F378" t="s">
        <v>11</v>
      </c>
      <c r="G378" t="s">
        <v>44</v>
      </c>
      <c r="H378">
        <v>22.588999999999999</v>
      </c>
      <c r="I378" t="s">
        <v>45</v>
      </c>
      <c r="J378">
        <v>-0.23</v>
      </c>
      <c r="K378" t="s">
        <v>46</v>
      </c>
      <c r="L378">
        <v>38.600999999999999</v>
      </c>
      <c r="M378" t="s">
        <v>47</v>
      </c>
      <c r="N378" t="s">
        <v>48</v>
      </c>
    </row>
    <row r="379" spans="1:14" x14ac:dyDescent="0.2">
      <c r="A379" t="s">
        <v>12</v>
      </c>
      <c r="B379" t="s">
        <v>12</v>
      </c>
      <c r="C379" t="s">
        <v>237</v>
      </c>
      <c r="D379" t="s">
        <v>13</v>
      </c>
      <c r="E379">
        <v>267.30847587218199</v>
      </c>
    </row>
    <row r="380" spans="1:14" x14ac:dyDescent="0.2">
      <c r="A380" t="s">
        <v>7</v>
      </c>
      <c r="B380" t="s">
        <v>7</v>
      </c>
      <c r="C380" t="s">
        <v>8</v>
      </c>
      <c r="D380" t="s">
        <v>9</v>
      </c>
      <c r="E380" t="s">
        <v>10</v>
      </c>
      <c r="F380" t="s">
        <v>11</v>
      </c>
      <c r="G380" t="s">
        <v>44</v>
      </c>
      <c r="H380">
        <v>22.899000000000001</v>
      </c>
      <c r="I380" t="s">
        <v>45</v>
      </c>
      <c r="J380">
        <v>-0.224</v>
      </c>
      <c r="K380" t="s">
        <v>46</v>
      </c>
      <c r="L380">
        <v>36.08</v>
      </c>
      <c r="M380" t="s">
        <v>47</v>
      </c>
      <c r="N380" t="s">
        <v>48</v>
      </c>
    </row>
    <row r="381" spans="1:14" x14ac:dyDescent="0.2">
      <c r="A381" t="s">
        <v>12</v>
      </c>
      <c r="B381" t="s">
        <v>12</v>
      </c>
      <c r="C381" t="s">
        <v>238</v>
      </c>
      <c r="D381" t="s">
        <v>13</v>
      </c>
      <c r="E381">
        <v>395.77645916591399</v>
      </c>
    </row>
    <row r="382" spans="1:14" x14ac:dyDescent="0.2">
      <c r="A382" t="s">
        <v>7</v>
      </c>
      <c r="B382" t="s">
        <v>7</v>
      </c>
      <c r="C382" t="s">
        <v>8</v>
      </c>
      <c r="D382" t="s">
        <v>9</v>
      </c>
      <c r="E382" t="s">
        <v>10</v>
      </c>
      <c r="F382" t="s">
        <v>11</v>
      </c>
      <c r="G382" t="s">
        <v>44</v>
      </c>
      <c r="H382">
        <v>23.207999999999998</v>
      </c>
      <c r="I382" t="s">
        <v>45</v>
      </c>
      <c r="J382">
        <v>-0.217</v>
      </c>
      <c r="K382" t="s">
        <v>46</v>
      </c>
      <c r="L382">
        <v>33.558999999999997</v>
      </c>
      <c r="M382" t="s">
        <v>47</v>
      </c>
      <c r="N382" t="s">
        <v>48</v>
      </c>
    </row>
    <row r="383" spans="1:14" x14ac:dyDescent="0.2">
      <c r="A383" t="s">
        <v>12</v>
      </c>
      <c r="B383" t="s">
        <v>12</v>
      </c>
      <c r="C383" t="s">
        <v>239</v>
      </c>
      <c r="D383" t="s">
        <v>13</v>
      </c>
      <c r="E383">
        <v>497.134820207497</v>
      </c>
    </row>
    <row r="384" spans="1:14" x14ac:dyDescent="0.2">
      <c r="A384" t="s">
        <v>7</v>
      </c>
      <c r="B384" t="s">
        <v>7</v>
      </c>
      <c r="C384" t="s">
        <v>8</v>
      </c>
      <c r="D384" t="s">
        <v>9</v>
      </c>
      <c r="E384" t="s">
        <v>10</v>
      </c>
      <c r="F384" t="s">
        <v>11</v>
      </c>
      <c r="G384" t="s">
        <v>44</v>
      </c>
      <c r="H384">
        <v>23.518000000000001</v>
      </c>
      <c r="I384" t="s">
        <v>45</v>
      </c>
      <c r="J384">
        <v>-0.21</v>
      </c>
      <c r="K384" t="s">
        <v>46</v>
      </c>
      <c r="L384">
        <v>31.038</v>
      </c>
      <c r="M384" t="s">
        <v>47</v>
      </c>
      <c r="N384" t="s">
        <v>48</v>
      </c>
    </row>
    <row r="385" spans="1:14" x14ac:dyDescent="0.2">
      <c r="A385" t="s">
        <v>12</v>
      </c>
      <c r="B385" t="s">
        <v>12</v>
      </c>
      <c r="C385" t="s">
        <v>240</v>
      </c>
      <c r="D385" t="s">
        <v>13</v>
      </c>
      <c r="E385">
        <v>565.55295616386502</v>
      </c>
    </row>
    <row r="386" spans="1:14" x14ac:dyDescent="0.2">
      <c r="A386" t="s">
        <v>7</v>
      </c>
      <c r="B386" t="s">
        <v>7</v>
      </c>
      <c r="C386" t="s">
        <v>8</v>
      </c>
      <c r="D386" t="s">
        <v>9</v>
      </c>
      <c r="E386" t="s">
        <v>10</v>
      </c>
      <c r="F386" t="s">
        <v>11</v>
      </c>
      <c r="G386" t="s">
        <v>44</v>
      </c>
      <c r="H386">
        <v>23.827000000000002</v>
      </c>
      <c r="I386" t="s">
        <v>45</v>
      </c>
      <c r="J386">
        <v>-0.20399999999999999</v>
      </c>
      <c r="K386" t="s">
        <v>46</v>
      </c>
      <c r="L386">
        <v>28.516999999999999</v>
      </c>
      <c r="M386" t="s">
        <v>47</v>
      </c>
      <c r="N386" t="s">
        <v>48</v>
      </c>
    </row>
    <row r="387" spans="1:14" x14ac:dyDescent="0.2">
      <c r="A387" t="s">
        <v>12</v>
      </c>
      <c r="B387" t="s">
        <v>12</v>
      </c>
      <c r="C387" t="s">
        <v>241</v>
      </c>
      <c r="D387" t="s">
        <v>13</v>
      </c>
      <c r="E387">
        <v>603.21354629188204</v>
      </c>
    </row>
    <row r="388" spans="1:14" x14ac:dyDescent="0.2">
      <c r="A388" t="s">
        <v>7</v>
      </c>
      <c r="B388" t="s">
        <v>7</v>
      </c>
      <c r="C388" t="s">
        <v>8</v>
      </c>
      <c r="D388" t="s">
        <v>9</v>
      </c>
      <c r="E388" t="s">
        <v>10</v>
      </c>
      <c r="F388" t="s">
        <v>11</v>
      </c>
      <c r="G388" t="s">
        <v>44</v>
      </c>
      <c r="H388">
        <v>24.137</v>
      </c>
      <c r="I388" t="s">
        <v>45</v>
      </c>
      <c r="J388">
        <v>-0.19700000000000001</v>
      </c>
      <c r="K388" t="s">
        <v>46</v>
      </c>
      <c r="L388">
        <v>25.995999999999999</v>
      </c>
      <c r="M388" t="s">
        <v>47</v>
      </c>
      <c r="N388" t="s">
        <v>48</v>
      </c>
    </row>
    <row r="389" spans="1:14" x14ac:dyDescent="0.2">
      <c r="A389" t="s">
        <v>12</v>
      </c>
      <c r="B389" t="s">
        <v>12</v>
      </c>
      <c r="C389" t="s">
        <v>242</v>
      </c>
      <c r="D389" t="s">
        <v>13</v>
      </c>
      <c r="E389">
        <v>614.68756919572797</v>
      </c>
    </row>
    <row r="390" spans="1:14" x14ac:dyDescent="0.2">
      <c r="A390" t="s">
        <v>7</v>
      </c>
      <c r="B390" t="s">
        <v>7</v>
      </c>
      <c r="C390" t="s">
        <v>8</v>
      </c>
      <c r="D390" t="s">
        <v>9</v>
      </c>
      <c r="E390" t="s">
        <v>10</v>
      </c>
      <c r="F390" t="s">
        <v>11</v>
      </c>
      <c r="G390" t="s">
        <v>44</v>
      </c>
      <c r="H390">
        <v>24.446999999999999</v>
      </c>
      <c r="I390" t="s">
        <v>45</v>
      </c>
      <c r="J390">
        <v>-0.19</v>
      </c>
      <c r="K390" t="s">
        <v>46</v>
      </c>
      <c r="L390">
        <v>23.475000000000001</v>
      </c>
      <c r="M390" t="s">
        <v>47</v>
      </c>
      <c r="N390" t="s">
        <v>48</v>
      </c>
    </row>
    <row r="391" spans="1:14" x14ac:dyDescent="0.2">
      <c r="A391" t="s">
        <v>12</v>
      </c>
      <c r="B391" t="s">
        <v>12</v>
      </c>
      <c r="C391" t="s">
        <v>243</v>
      </c>
      <c r="D391" t="s">
        <v>13</v>
      </c>
      <c r="E391">
        <v>608.21249549400204</v>
      </c>
    </row>
    <row r="392" spans="1:14" x14ac:dyDescent="0.2">
      <c r="A392" t="s">
        <v>7</v>
      </c>
      <c r="B392" t="s">
        <v>7</v>
      </c>
      <c r="C392" t="s">
        <v>8</v>
      </c>
      <c r="D392" t="s">
        <v>9</v>
      </c>
      <c r="E392" t="s">
        <v>10</v>
      </c>
      <c r="F392" t="s">
        <v>11</v>
      </c>
      <c r="G392" t="s">
        <v>44</v>
      </c>
      <c r="H392">
        <v>24.756</v>
      </c>
      <c r="I392" t="s">
        <v>45</v>
      </c>
      <c r="J392">
        <v>-0.183</v>
      </c>
      <c r="K392" t="s">
        <v>46</v>
      </c>
      <c r="L392">
        <v>20.954000000000001</v>
      </c>
      <c r="M392" t="s">
        <v>47</v>
      </c>
      <c r="N392" t="s">
        <v>48</v>
      </c>
    </row>
    <row r="393" spans="1:14" x14ac:dyDescent="0.2">
      <c r="A393" t="s">
        <v>12</v>
      </c>
      <c r="B393" t="s">
        <v>12</v>
      </c>
      <c r="C393" t="s">
        <v>244</v>
      </c>
      <c r="D393" t="s">
        <v>13</v>
      </c>
      <c r="E393">
        <v>591.14812124079901</v>
      </c>
    </row>
    <row r="394" spans="1:14" x14ac:dyDescent="0.2">
      <c r="A394" t="s">
        <v>7</v>
      </c>
      <c r="B394" t="s">
        <v>7</v>
      </c>
      <c r="C394" t="s">
        <v>8</v>
      </c>
      <c r="D394" t="s">
        <v>9</v>
      </c>
      <c r="E394" t="s">
        <v>10</v>
      </c>
      <c r="F394" t="s">
        <v>11</v>
      </c>
      <c r="G394" t="s">
        <v>44</v>
      </c>
      <c r="H394">
        <v>25.065999999999999</v>
      </c>
      <c r="I394" t="s">
        <v>45</v>
      </c>
      <c r="J394">
        <v>-0.17699999999999999</v>
      </c>
      <c r="K394" t="s">
        <v>46</v>
      </c>
      <c r="L394">
        <v>18.433</v>
      </c>
      <c r="M394" t="s">
        <v>47</v>
      </c>
      <c r="N394" t="s">
        <v>48</v>
      </c>
    </row>
    <row r="395" spans="1:14" x14ac:dyDescent="0.2">
      <c r="A395" t="s">
        <v>12</v>
      </c>
      <c r="B395" t="s">
        <v>12</v>
      </c>
      <c r="C395" t="s">
        <v>245</v>
      </c>
      <c r="D395" t="s">
        <v>13</v>
      </c>
      <c r="E395">
        <v>570.67367792507901</v>
      </c>
    </row>
    <row r="396" spans="1:14" x14ac:dyDescent="0.2">
      <c r="A396" t="s">
        <v>7</v>
      </c>
      <c r="B396" t="s">
        <v>7</v>
      </c>
      <c r="C396" t="s">
        <v>8</v>
      </c>
      <c r="D396" t="s">
        <v>9</v>
      </c>
      <c r="E396" t="s">
        <v>10</v>
      </c>
      <c r="F396" t="s">
        <v>11</v>
      </c>
      <c r="G396" t="s">
        <v>44</v>
      </c>
      <c r="H396">
        <v>25.375</v>
      </c>
      <c r="I396" t="s">
        <v>45</v>
      </c>
      <c r="J396">
        <v>-0.17</v>
      </c>
      <c r="K396" t="s">
        <v>46</v>
      </c>
      <c r="L396">
        <v>15.912000000000001</v>
      </c>
      <c r="M396" t="s">
        <v>47</v>
      </c>
      <c r="N396" t="s">
        <v>48</v>
      </c>
    </row>
    <row r="397" spans="1:14" x14ac:dyDescent="0.2">
      <c r="A397" t="s">
        <v>12</v>
      </c>
      <c r="B397" t="s">
        <v>12</v>
      </c>
      <c r="C397" t="s">
        <v>246</v>
      </c>
      <c r="D397" t="s">
        <v>13</v>
      </c>
      <c r="E397">
        <v>547.62549492234302</v>
      </c>
    </row>
    <row r="398" spans="1:14" x14ac:dyDescent="0.2">
      <c r="A398" t="s">
        <v>7</v>
      </c>
      <c r="B398" t="s">
        <v>7</v>
      </c>
      <c r="C398" t="s">
        <v>8</v>
      </c>
      <c r="D398" t="s">
        <v>9</v>
      </c>
      <c r="E398" t="s">
        <v>10</v>
      </c>
      <c r="F398" t="s">
        <v>11</v>
      </c>
      <c r="G398" t="s">
        <v>44</v>
      </c>
      <c r="H398">
        <v>25.684999999999999</v>
      </c>
      <c r="I398" t="s">
        <v>45</v>
      </c>
      <c r="J398">
        <v>-0.16300000000000001</v>
      </c>
      <c r="K398" t="s">
        <v>46</v>
      </c>
      <c r="L398">
        <v>13.391</v>
      </c>
      <c r="M398" t="s">
        <v>47</v>
      </c>
      <c r="N398" t="s">
        <v>48</v>
      </c>
    </row>
    <row r="399" spans="1:14" x14ac:dyDescent="0.2">
      <c r="A399" t="s">
        <v>12</v>
      </c>
      <c r="B399" t="s">
        <v>12</v>
      </c>
      <c r="C399" t="s">
        <v>247</v>
      </c>
      <c r="D399" t="s">
        <v>13</v>
      </c>
      <c r="E399">
        <v>528.03495934816794</v>
      </c>
    </row>
    <row r="400" spans="1:14" x14ac:dyDescent="0.2">
      <c r="A400" t="s">
        <v>7</v>
      </c>
      <c r="B400" t="s">
        <v>7</v>
      </c>
      <c r="C400" t="s">
        <v>8</v>
      </c>
      <c r="D400" t="s">
        <v>9</v>
      </c>
      <c r="E400" t="s">
        <v>10</v>
      </c>
      <c r="F400" t="s">
        <v>11</v>
      </c>
      <c r="G400" t="s">
        <v>44</v>
      </c>
      <c r="H400">
        <v>25.994</v>
      </c>
      <c r="I400" t="s">
        <v>45</v>
      </c>
      <c r="J400">
        <v>-0.156</v>
      </c>
      <c r="K400" t="s">
        <v>46</v>
      </c>
      <c r="L400">
        <v>10.87</v>
      </c>
      <c r="M400" t="s">
        <v>47</v>
      </c>
      <c r="N400" t="s">
        <v>48</v>
      </c>
    </row>
    <row r="401" spans="1:14" x14ac:dyDescent="0.2">
      <c r="A401" t="s">
        <v>12</v>
      </c>
      <c r="B401" t="s">
        <v>12</v>
      </c>
      <c r="C401" t="s">
        <v>248</v>
      </c>
      <c r="D401" t="s">
        <v>13</v>
      </c>
      <c r="E401">
        <v>510.15303901499101</v>
      </c>
    </row>
    <row r="402" spans="1:14" x14ac:dyDescent="0.2">
      <c r="A402" t="s">
        <v>7</v>
      </c>
      <c r="B402" t="s">
        <v>7</v>
      </c>
      <c r="C402" t="s">
        <v>8</v>
      </c>
      <c r="D402" t="s">
        <v>9</v>
      </c>
      <c r="E402" t="s">
        <v>10</v>
      </c>
      <c r="F402" t="s">
        <v>11</v>
      </c>
      <c r="G402" t="s">
        <v>44</v>
      </c>
      <c r="H402">
        <v>26.303999999999998</v>
      </c>
      <c r="I402" t="s">
        <v>45</v>
      </c>
      <c r="J402">
        <v>-0.15</v>
      </c>
      <c r="K402" t="s">
        <v>46</v>
      </c>
      <c r="L402">
        <v>8.3490000000000002</v>
      </c>
      <c r="M402" t="s">
        <v>47</v>
      </c>
      <c r="N402" t="s">
        <v>48</v>
      </c>
    </row>
    <row r="403" spans="1:14" x14ac:dyDescent="0.2">
      <c r="A403" t="s">
        <v>12</v>
      </c>
      <c r="B403" t="s">
        <v>12</v>
      </c>
      <c r="C403" t="s">
        <v>249</v>
      </c>
      <c r="D403" t="s">
        <v>13</v>
      </c>
      <c r="E403">
        <v>495.81699052883403</v>
      </c>
    </row>
    <row r="404" spans="1:14" x14ac:dyDescent="0.2">
      <c r="A404" t="s">
        <v>7</v>
      </c>
      <c r="B404" t="s">
        <v>7</v>
      </c>
      <c r="C404" t="s">
        <v>8</v>
      </c>
      <c r="D404" t="s">
        <v>9</v>
      </c>
      <c r="E404" t="s">
        <v>10</v>
      </c>
      <c r="F404" t="s">
        <v>11</v>
      </c>
      <c r="G404" t="s">
        <v>44</v>
      </c>
      <c r="H404">
        <v>26.613</v>
      </c>
      <c r="I404" t="s">
        <v>45</v>
      </c>
      <c r="J404">
        <v>-0.14299999999999999</v>
      </c>
      <c r="K404" t="s">
        <v>46</v>
      </c>
      <c r="L404">
        <v>5.827</v>
      </c>
      <c r="M404" t="s">
        <v>47</v>
      </c>
      <c r="N404" t="s">
        <v>48</v>
      </c>
    </row>
    <row r="405" spans="1:14" x14ac:dyDescent="0.2">
      <c r="A405" t="s">
        <v>12</v>
      </c>
      <c r="B405" t="s">
        <v>12</v>
      </c>
      <c r="C405" t="s">
        <v>250</v>
      </c>
      <c r="D405" t="s">
        <v>13</v>
      </c>
      <c r="E405">
        <v>485.42336128454298</v>
      </c>
    </row>
    <row r="406" spans="1:14" x14ac:dyDescent="0.2">
      <c r="A406" t="s">
        <v>7</v>
      </c>
      <c r="B406" t="s">
        <v>7</v>
      </c>
      <c r="C406" t="s">
        <v>8</v>
      </c>
      <c r="D406" t="s">
        <v>9</v>
      </c>
      <c r="E406" t="s">
        <v>10</v>
      </c>
      <c r="F406" t="s">
        <v>11</v>
      </c>
      <c r="G406" t="s">
        <v>44</v>
      </c>
      <c r="H406">
        <v>26.922999999999998</v>
      </c>
      <c r="I406" t="s">
        <v>45</v>
      </c>
      <c r="J406">
        <v>-0.13600000000000001</v>
      </c>
      <c r="K406" t="s">
        <v>46</v>
      </c>
      <c r="L406">
        <v>3.306</v>
      </c>
      <c r="M406" t="s">
        <v>47</v>
      </c>
      <c r="N406" t="s">
        <v>48</v>
      </c>
    </row>
    <row r="407" spans="1:14" x14ac:dyDescent="0.2">
      <c r="A407" t="s">
        <v>12</v>
      </c>
      <c r="B407" t="s">
        <v>12</v>
      </c>
      <c r="C407" t="s">
        <v>251</v>
      </c>
      <c r="D407" t="s">
        <v>13</v>
      </c>
      <c r="E407">
        <v>478.05808629755501</v>
      </c>
    </row>
    <row r="408" spans="1:14" x14ac:dyDescent="0.2">
      <c r="A408" t="s">
        <v>7</v>
      </c>
      <c r="B408" t="s">
        <v>7</v>
      </c>
      <c r="C408" t="s">
        <v>8</v>
      </c>
      <c r="D408" t="s">
        <v>9</v>
      </c>
      <c r="E408" t="s">
        <v>10</v>
      </c>
      <c r="F408" t="s">
        <v>11</v>
      </c>
      <c r="G408" t="s">
        <v>44</v>
      </c>
      <c r="H408">
        <v>27.231999999999999</v>
      </c>
      <c r="I408" t="s">
        <v>45</v>
      </c>
      <c r="J408">
        <v>-0.129</v>
      </c>
      <c r="K408" t="s">
        <v>46</v>
      </c>
      <c r="L408">
        <v>0.78500000000000003</v>
      </c>
      <c r="M408" t="s">
        <v>47</v>
      </c>
      <c r="N408" t="s">
        <v>48</v>
      </c>
    </row>
    <row r="409" spans="1:14" x14ac:dyDescent="0.2">
      <c r="A409" t="s">
        <v>12</v>
      </c>
      <c r="B409" t="s">
        <v>12</v>
      </c>
      <c r="C409" t="s">
        <v>252</v>
      </c>
      <c r="D409" t="s">
        <v>13</v>
      </c>
      <c r="E409">
        <v>473.75627330115498</v>
      </c>
    </row>
    <row r="410" spans="1:14" x14ac:dyDescent="0.2">
      <c r="A410" t="s">
        <v>7</v>
      </c>
      <c r="B410" t="s">
        <v>7</v>
      </c>
      <c r="C410" t="s">
        <v>8</v>
      </c>
      <c r="D410" t="s">
        <v>9</v>
      </c>
      <c r="E410" t="s">
        <v>10</v>
      </c>
      <c r="F410" t="s">
        <v>11</v>
      </c>
      <c r="G410" t="s">
        <v>44</v>
      </c>
      <c r="H410">
        <v>27.542000000000002</v>
      </c>
      <c r="I410" t="s">
        <v>45</v>
      </c>
      <c r="J410">
        <v>-0.123</v>
      </c>
      <c r="K410" t="s">
        <v>46</v>
      </c>
      <c r="L410">
        <v>-1.736</v>
      </c>
      <c r="M410" t="s">
        <v>47</v>
      </c>
      <c r="N410" t="s">
        <v>48</v>
      </c>
    </row>
    <row r="411" spans="1:14" x14ac:dyDescent="0.2">
      <c r="A411" t="s">
        <v>12</v>
      </c>
      <c r="B411" t="s">
        <v>12</v>
      </c>
      <c r="C411" t="s">
        <v>253</v>
      </c>
      <c r="D411" t="s">
        <v>13</v>
      </c>
      <c r="E411">
        <v>472.66597307797502</v>
      </c>
    </row>
    <row r="412" spans="1:14" x14ac:dyDescent="0.2">
      <c r="A412" t="s">
        <v>7</v>
      </c>
      <c r="B412" t="s">
        <v>7</v>
      </c>
      <c r="C412" t="s">
        <v>8</v>
      </c>
      <c r="D412" t="s">
        <v>9</v>
      </c>
      <c r="E412" t="s">
        <v>10</v>
      </c>
      <c r="F412" t="s">
        <v>11</v>
      </c>
      <c r="G412" t="s">
        <v>44</v>
      </c>
      <c r="H412">
        <v>27.850999999999999</v>
      </c>
      <c r="I412" t="s">
        <v>45</v>
      </c>
      <c r="J412">
        <v>-0.11600000000000001</v>
      </c>
      <c r="K412" t="s">
        <v>46</v>
      </c>
      <c r="L412">
        <v>-4.2569999999999997</v>
      </c>
      <c r="M412" t="s">
        <v>47</v>
      </c>
      <c r="N412" t="s">
        <v>48</v>
      </c>
    </row>
    <row r="413" spans="1:14" x14ac:dyDescent="0.2">
      <c r="A413" t="s">
        <v>12</v>
      </c>
      <c r="B413" t="s">
        <v>12</v>
      </c>
      <c r="C413" t="s">
        <v>254</v>
      </c>
      <c r="D413" t="s">
        <v>13</v>
      </c>
      <c r="E413">
        <v>474.93453682154399</v>
      </c>
    </row>
    <row r="414" spans="1:14" x14ac:dyDescent="0.2">
      <c r="A414" t="s">
        <v>7</v>
      </c>
      <c r="B414" t="s">
        <v>7</v>
      </c>
      <c r="C414" t="s">
        <v>8</v>
      </c>
      <c r="D414" t="s">
        <v>9</v>
      </c>
      <c r="E414" t="s">
        <v>10</v>
      </c>
      <c r="F414" t="s">
        <v>11</v>
      </c>
      <c r="G414" t="s">
        <v>44</v>
      </c>
      <c r="H414">
        <v>28.161000000000001</v>
      </c>
      <c r="I414" t="s">
        <v>45</v>
      </c>
      <c r="J414">
        <v>-0.109</v>
      </c>
      <c r="K414" t="s">
        <v>46</v>
      </c>
      <c r="L414">
        <v>-6.7779999999999996</v>
      </c>
      <c r="M414" t="s">
        <v>47</v>
      </c>
      <c r="N414" t="s">
        <v>48</v>
      </c>
    </row>
    <row r="415" spans="1:14" x14ac:dyDescent="0.2">
      <c r="A415" t="s">
        <v>12</v>
      </c>
      <c r="B415" t="s">
        <v>12</v>
      </c>
      <c r="C415" t="s">
        <v>255</v>
      </c>
      <c r="D415" t="s">
        <v>13</v>
      </c>
      <c r="E415">
        <v>480.18299977388102</v>
      </c>
    </row>
    <row r="416" spans="1:14" x14ac:dyDescent="0.2">
      <c r="A416" t="s">
        <v>7</v>
      </c>
      <c r="B416" t="s">
        <v>7</v>
      </c>
      <c r="C416" t="s">
        <v>8</v>
      </c>
      <c r="D416" t="s">
        <v>9</v>
      </c>
      <c r="E416" t="s">
        <v>10</v>
      </c>
      <c r="F416" t="s">
        <v>11</v>
      </c>
      <c r="G416" t="s">
        <v>44</v>
      </c>
      <c r="H416">
        <v>28.47</v>
      </c>
      <c r="I416" t="s">
        <v>45</v>
      </c>
      <c r="J416">
        <v>-0.10299999999999999</v>
      </c>
      <c r="K416" t="s">
        <v>46</v>
      </c>
      <c r="L416">
        <v>-9.2989999999999995</v>
      </c>
      <c r="M416" t="s">
        <v>47</v>
      </c>
      <c r="N416" t="s">
        <v>48</v>
      </c>
    </row>
    <row r="417" spans="1:14" x14ac:dyDescent="0.2">
      <c r="A417" t="s">
        <v>12</v>
      </c>
      <c r="B417" t="s">
        <v>12</v>
      </c>
      <c r="C417" t="s">
        <v>256</v>
      </c>
      <c r="D417" t="s">
        <v>13</v>
      </c>
      <c r="E417">
        <v>488.04547006594697</v>
      </c>
    </row>
    <row r="418" spans="1:14" x14ac:dyDescent="0.2">
      <c r="A418" t="s">
        <v>7</v>
      </c>
      <c r="B418" t="s">
        <v>7</v>
      </c>
      <c r="C418" t="s">
        <v>8</v>
      </c>
      <c r="D418" t="s">
        <v>9</v>
      </c>
      <c r="E418" t="s">
        <v>10</v>
      </c>
      <c r="F418" t="s">
        <v>11</v>
      </c>
      <c r="G418" t="s">
        <v>44</v>
      </c>
      <c r="H418">
        <v>28.78</v>
      </c>
      <c r="I418" t="s">
        <v>45</v>
      </c>
      <c r="J418">
        <v>-9.6000000000000002E-2</v>
      </c>
      <c r="K418" t="s">
        <v>46</v>
      </c>
      <c r="L418">
        <v>-11.82</v>
      </c>
      <c r="M418" t="s">
        <v>47</v>
      </c>
      <c r="N418" t="s">
        <v>48</v>
      </c>
    </row>
    <row r="419" spans="1:14" x14ac:dyDescent="0.2">
      <c r="A419" t="s">
        <v>12</v>
      </c>
      <c r="B419" t="s">
        <v>12</v>
      </c>
      <c r="C419" t="s">
        <v>257</v>
      </c>
      <c r="D419" t="s">
        <v>13</v>
      </c>
      <c r="E419">
        <v>497.68656343411902</v>
      </c>
    </row>
    <row r="420" spans="1:14" x14ac:dyDescent="0.2">
      <c r="A420" t="s">
        <v>7</v>
      </c>
      <c r="B420" t="s">
        <v>7</v>
      </c>
      <c r="C420" t="s">
        <v>8</v>
      </c>
      <c r="D420" t="s">
        <v>9</v>
      </c>
      <c r="E420" t="s">
        <v>10</v>
      </c>
      <c r="F420" t="s">
        <v>11</v>
      </c>
      <c r="G420" t="s">
        <v>44</v>
      </c>
      <c r="H420">
        <v>29.09</v>
      </c>
      <c r="I420" t="s">
        <v>45</v>
      </c>
      <c r="J420">
        <v>-8.8999999999999996E-2</v>
      </c>
      <c r="K420" t="s">
        <v>46</v>
      </c>
      <c r="L420">
        <v>-14.340999999999999</v>
      </c>
      <c r="M420" t="s">
        <v>47</v>
      </c>
      <c r="N420" t="s">
        <v>48</v>
      </c>
    </row>
    <row r="421" spans="1:14" x14ac:dyDescent="0.2">
      <c r="A421" t="s">
        <v>12</v>
      </c>
      <c r="B421" t="s">
        <v>12</v>
      </c>
      <c r="C421" t="s">
        <v>258</v>
      </c>
      <c r="D421" t="s">
        <v>13</v>
      </c>
      <c r="E421">
        <v>508.03768019878999</v>
      </c>
    </row>
    <row r="422" spans="1:14" x14ac:dyDescent="0.2">
      <c r="A422" t="s">
        <v>7</v>
      </c>
      <c r="B422" t="s">
        <v>7</v>
      </c>
      <c r="C422" t="s">
        <v>8</v>
      </c>
      <c r="D422" t="s">
        <v>9</v>
      </c>
      <c r="E422" t="s">
        <v>10</v>
      </c>
      <c r="F422" t="s">
        <v>11</v>
      </c>
      <c r="G422" t="s">
        <v>44</v>
      </c>
      <c r="H422">
        <v>29.399000000000001</v>
      </c>
      <c r="I422" t="s">
        <v>45</v>
      </c>
      <c r="J422">
        <v>-8.2000000000000003E-2</v>
      </c>
      <c r="K422" t="s">
        <v>46</v>
      </c>
      <c r="L422">
        <v>-16.861999999999998</v>
      </c>
      <c r="M422" t="s">
        <v>47</v>
      </c>
      <c r="N422" t="s">
        <v>48</v>
      </c>
    </row>
    <row r="423" spans="1:14" x14ac:dyDescent="0.2">
      <c r="A423" t="s">
        <v>12</v>
      </c>
      <c r="B423" t="s">
        <v>12</v>
      </c>
      <c r="C423" t="s">
        <v>259</v>
      </c>
      <c r="D423" t="s">
        <v>13</v>
      </c>
      <c r="E423">
        <v>517.12658056711905</v>
      </c>
    </row>
    <row r="424" spans="1:14" x14ac:dyDescent="0.2">
      <c r="A424" t="s">
        <v>7</v>
      </c>
      <c r="B424" t="s">
        <v>7</v>
      </c>
      <c r="C424" t="s">
        <v>8</v>
      </c>
      <c r="D424" t="s">
        <v>9</v>
      </c>
      <c r="E424" t="s">
        <v>10</v>
      </c>
      <c r="F424" t="s">
        <v>11</v>
      </c>
      <c r="G424" t="s">
        <v>44</v>
      </c>
      <c r="H424">
        <v>29.709</v>
      </c>
      <c r="I424" t="s">
        <v>45</v>
      </c>
      <c r="J424">
        <v>-7.5999999999999998E-2</v>
      </c>
      <c r="K424" t="s">
        <v>46</v>
      </c>
      <c r="L424">
        <v>-19.382999999999999</v>
      </c>
      <c r="M424" t="s">
        <v>47</v>
      </c>
      <c r="N424" t="s">
        <v>48</v>
      </c>
    </row>
    <row r="425" spans="1:14" x14ac:dyDescent="0.2">
      <c r="A425" t="s">
        <v>12</v>
      </c>
      <c r="B425" t="s">
        <v>12</v>
      </c>
      <c r="C425" t="s">
        <v>260</v>
      </c>
      <c r="D425" t="s">
        <v>13</v>
      </c>
      <c r="E425">
        <v>521.93329150506202</v>
      </c>
    </row>
    <row r="426" spans="1:14" x14ac:dyDescent="0.2">
      <c r="A426" t="s">
        <v>7</v>
      </c>
      <c r="B426" t="s">
        <v>7</v>
      </c>
      <c r="C426" t="s">
        <v>8</v>
      </c>
      <c r="D426" t="s">
        <v>9</v>
      </c>
      <c r="E426" t="s">
        <v>10</v>
      </c>
      <c r="F426" t="s">
        <v>11</v>
      </c>
      <c r="G426" t="s">
        <v>44</v>
      </c>
      <c r="H426">
        <v>30.018000000000001</v>
      </c>
      <c r="I426" t="s">
        <v>45</v>
      </c>
      <c r="J426">
        <v>-6.9000000000000006E-2</v>
      </c>
      <c r="K426" t="s">
        <v>46</v>
      </c>
      <c r="L426">
        <v>-21.904</v>
      </c>
      <c r="M426" t="s">
        <v>47</v>
      </c>
      <c r="N426" t="s">
        <v>48</v>
      </c>
    </row>
    <row r="427" spans="1:14" x14ac:dyDescent="0.2">
      <c r="A427" t="s">
        <v>12</v>
      </c>
      <c r="B427" t="s">
        <v>12</v>
      </c>
      <c r="C427" t="s">
        <v>261</v>
      </c>
      <c r="D427" t="s">
        <v>13</v>
      </c>
      <c r="E427">
        <v>520.38571262570599</v>
      </c>
    </row>
    <row r="428" spans="1:14" x14ac:dyDescent="0.2">
      <c r="A428" t="s">
        <v>7</v>
      </c>
      <c r="B428" t="s">
        <v>7</v>
      </c>
      <c r="C428" t="s">
        <v>8</v>
      </c>
      <c r="D428" t="s">
        <v>9</v>
      </c>
      <c r="E428" t="s">
        <v>10</v>
      </c>
      <c r="F428" t="s">
        <v>11</v>
      </c>
      <c r="G428" t="s">
        <v>44</v>
      </c>
      <c r="H428">
        <v>30.327999999999999</v>
      </c>
      <c r="I428" t="s">
        <v>45</v>
      </c>
      <c r="J428">
        <v>-6.2E-2</v>
      </c>
      <c r="K428" t="s">
        <v>46</v>
      </c>
      <c r="L428">
        <v>-24.425000000000001</v>
      </c>
      <c r="M428" t="s">
        <v>47</v>
      </c>
      <c r="N428" t="s">
        <v>48</v>
      </c>
    </row>
    <row r="429" spans="1:14" x14ac:dyDescent="0.2">
      <c r="A429" t="s">
        <v>12</v>
      </c>
      <c r="B429" t="s">
        <v>12</v>
      </c>
      <c r="C429" t="s">
        <v>262</v>
      </c>
      <c r="D429" t="s">
        <v>13</v>
      </c>
      <c r="E429">
        <v>507.03385674284903</v>
      </c>
    </row>
    <row r="430" spans="1:14" x14ac:dyDescent="0.2">
      <c r="A430" t="s">
        <v>7</v>
      </c>
      <c r="B430" t="s">
        <v>7</v>
      </c>
      <c r="C430" t="s">
        <v>8</v>
      </c>
      <c r="D430" t="s">
        <v>9</v>
      </c>
      <c r="E430" t="s">
        <v>10</v>
      </c>
      <c r="F430" t="s">
        <v>11</v>
      </c>
      <c r="G430" t="s">
        <v>44</v>
      </c>
      <c r="H430">
        <v>30.637</v>
      </c>
      <c r="I430" t="s">
        <v>45</v>
      </c>
      <c r="J430">
        <v>-5.5E-2</v>
      </c>
      <c r="K430" t="s">
        <v>46</v>
      </c>
      <c r="L430">
        <v>-26.946000000000002</v>
      </c>
      <c r="M430" t="s">
        <v>47</v>
      </c>
      <c r="N430" t="s">
        <v>48</v>
      </c>
    </row>
    <row r="431" spans="1:14" x14ac:dyDescent="0.2">
      <c r="A431" t="s">
        <v>12</v>
      </c>
      <c r="B431" t="s">
        <v>12</v>
      </c>
      <c r="C431" t="s">
        <v>263</v>
      </c>
      <c r="D431" t="s">
        <v>13</v>
      </c>
      <c r="E431">
        <v>479.32329916600901</v>
      </c>
    </row>
    <row r="432" spans="1:14" x14ac:dyDescent="0.2">
      <c r="A432" t="s">
        <v>7</v>
      </c>
      <c r="B432" t="s">
        <v>7</v>
      </c>
      <c r="C432" t="s">
        <v>8</v>
      </c>
      <c r="D432" t="s">
        <v>9</v>
      </c>
      <c r="E432" t="s">
        <v>10</v>
      </c>
      <c r="F432" t="s">
        <v>11</v>
      </c>
      <c r="G432" t="s">
        <v>44</v>
      </c>
      <c r="H432">
        <v>30.946999999999999</v>
      </c>
      <c r="I432" t="s">
        <v>45</v>
      </c>
      <c r="J432">
        <v>-4.9000000000000002E-2</v>
      </c>
      <c r="K432" t="s">
        <v>46</v>
      </c>
      <c r="L432">
        <v>-29.466999999999999</v>
      </c>
      <c r="M432" t="s">
        <v>47</v>
      </c>
      <c r="N432" t="s">
        <v>48</v>
      </c>
    </row>
    <row r="433" spans="1:14" x14ac:dyDescent="0.2">
      <c r="A433" t="s">
        <v>12</v>
      </c>
      <c r="B433" t="s">
        <v>12</v>
      </c>
      <c r="C433" t="s">
        <v>264</v>
      </c>
      <c r="D433" t="s">
        <v>13</v>
      </c>
      <c r="E433">
        <v>434.739448506261</v>
      </c>
    </row>
    <row r="434" spans="1:14" x14ac:dyDescent="0.2">
      <c r="A434" t="s">
        <v>7</v>
      </c>
      <c r="B434" t="s">
        <v>7</v>
      </c>
      <c r="C434" t="s">
        <v>8</v>
      </c>
      <c r="D434" t="s">
        <v>9</v>
      </c>
      <c r="E434" t="s">
        <v>10</v>
      </c>
      <c r="F434" t="s">
        <v>11</v>
      </c>
      <c r="G434" t="s">
        <v>44</v>
      </c>
      <c r="H434">
        <v>31.256</v>
      </c>
      <c r="I434" t="s">
        <v>45</v>
      </c>
      <c r="J434">
        <v>-4.2000000000000003E-2</v>
      </c>
      <c r="K434" t="s">
        <v>46</v>
      </c>
      <c r="L434">
        <v>-31.988</v>
      </c>
      <c r="M434" t="s">
        <v>47</v>
      </c>
      <c r="N434" t="s">
        <v>48</v>
      </c>
    </row>
    <row r="435" spans="1:14" x14ac:dyDescent="0.2">
      <c r="A435" t="s">
        <v>12</v>
      </c>
      <c r="B435" t="s">
        <v>12</v>
      </c>
      <c r="C435" t="s">
        <v>265</v>
      </c>
      <c r="D435" t="s">
        <v>13</v>
      </c>
      <c r="E435">
        <v>374.81887129804301</v>
      </c>
    </row>
    <row r="436" spans="1:14" x14ac:dyDescent="0.2">
      <c r="A436" t="s">
        <v>7</v>
      </c>
      <c r="B436" t="s">
        <v>7</v>
      </c>
      <c r="C436" t="s">
        <v>8</v>
      </c>
      <c r="D436" t="s">
        <v>9</v>
      </c>
      <c r="E436" t="s">
        <v>10</v>
      </c>
      <c r="F436" t="s">
        <v>11</v>
      </c>
      <c r="G436" t="s">
        <v>44</v>
      </c>
      <c r="H436">
        <v>31.565999999999999</v>
      </c>
      <c r="I436" t="s">
        <v>45</v>
      </c>
      <c r="J436">
        <v>-3.5000000000000003E-2</v>
      </c>
      <c r="K436" t="s">
        <v>46</v>
      </c>
      <c r="L436">
        <v>-34.509</v>
      </c>
      <c r="M436" t="s">
        <v>47</v>
      </c>
      <c r="N436" t="s">
        <v>48</v>
      </c>
    </row>
    <row r="437" spans="1:14" x14ac:dyDescent="0.2">
      <c r="A437" t="s">
        <v>12</v>
      </c>
      <c r="B437" t="s">
        <v>12</v>
      </c>
      <c r="C437" t="s">
        <v>266</v>
      </c>
      <c r="D437" t="s">
        <v>13</v>
      </c>
      <c r="E437">
        <v>300.07719117316998</v>
      </c>
    </row>
    <row r="438" spans="1:14" x14ac:dyDescent="0.2">
      <c r="A438" t="s">
        <v>7</v>
      </c>
      <c r="B438" t="s">
        <v>7</v>
      </c>
      <c r="C438" t="s">
        <v>8</v>
      </c>
      <c r="D438" t="s">
        <v>9</v>
      </c>
      <c r="E438" t="s">
        <v>10</v>
      </c>
      <c r="F438" t="s">
        <v>11</v>
      </c>
      <c r="G438" t="s">
        <v>44</v>
      </c>
      <c r="H438">
        <v>31.875</v>
      </c>
      <c r="I438" t="s">
        <v>45</v>
      </c>
      <c r="J438">
        <v>-2.8000000000000001E-2</v>
      </c>
      <c r="K438" t="s">
        <v>46</v>
      </c>
      <c r="L438">
        <v>-37.030999999999999</v>
      </c>
      <c r="M438" t="s">
        <v>47</v>
      </c>
      <c r="N438" t="s">
        <v>48</v>
      </c>
    </row>
    <row r="439" spans="1:14" x14ac:dyDescent="0.2">
      <c r="A439" t="s">
        <v>12</v>
      </c>
      <c r="B439" t="s">
        <v>12</v>
      </c>
      <c r="C439" t="s">
        <v>267</v>
      </c>
      <c r="D439" t="s">
        <v>13</v>
      </c>
      <c r="E439">
        <v>218.69709066496199</v>
      </c>
    </row>
    <row r="440" spans="1:14" x14ac:dyDescent="0.2">
      <c r="A440" t="s">
        <v>7</v>
      </c>
      <c r="B440" t="s">
        <v>7</v>
      </c>
      <c r="C440" t="s">
        <v>8</v>
      </c>
      <c r="D440" t="s">
        <v>9</v>
      </c>
      <c r="E440" t="s">
        <v>10</v>
      </c>
      <c r="F440" t="s">
        <v>11</v>
      </c>
      <c r="G440" t="s">
        <v>44</v>
      </c>
      <c r="H440">
        <v>32.185000000000002</v>
      </c>
      <c r="I440" t="s">
        <v>45</v>
      </c>
      <c r="J440">
        <v>-2.1999999999999999E-2</v>
      </c>
      <c r="K440" t="s">
        <v>46</v>
      </c>
      <c r="L440">
        <v>-39.552</v>
      </c>
      <c r="M440" t="s">
        <v>47</v>
      </c>
      <c r="N440" t="s">
        <v>48</v>
      </c>
    </row>
    <row r="441" spans="1:14" x14ac:dyDescent="0.2">
      <c r="A441" t="s">
        <v>12</v>
      </c>
      <c r="B441" t="s">
        <v>12</v>
      </c>
      <c r="C441" t="s">
        <v>268</v>
      </c>
      <c r="D441" t="s">
        <v>13</v>
      </c>
      <c r="E441">
        <v>135.03448972172299</v>
      </c>
    </row>
    <row r="442" spans="1:14" x14ac:dyDescent="0.2">
      <c r="A442" t="s">
        <v>7</v>
      </c>
      <c r="B442" t="s">
        <v>7</v>
      </c>
      <c r="C442" t="s">
        <v>8</v>
      </c>
      <c r="D442" t="s">
        <v>9</v>
      </c>
      <c r="E442" t="s">
        <v>10</v>
      </c>
      <c r="F442" t="s">
        <v>11</v>
      </c>
      <c r="G442" t="s">
        <v>44</v>
      </c>
      <c r="H442">
        <v>32.494</v>
      </c>
      <c r="I442" t="s">
        <v>45</v>
      </c>
      <c r="J442">
        <v>-1.4999999999999999E-2</v>
      </c>
      <c r="K442" t="s">
        <v>46</v>
      </c>
      <c r="L442">
        <v>-42.073</v>
      </c>
      <c r="M442" t="s">
        <v>47</v>
      </c>
      <c r="N442" t="s">
        <v>48</v>
      </c>
    </row>
    <row r="443" spans="1:14" x14ac:dyDescent="0.2">
      <c r="A443" t="s">
        <v>12</v>
      </c>
      <c r="B443" t="s">
        <v>12</v>
      </c>
      <c r="C443" t="s">
        <v>269</v>
      </c>
      <c r="D443" t="s">
        <v>13</v>
      </c>
      <c r="E443">
        <v>58.6040553573728</v>
      </c>
    </row>
    <row r="444" spans="1:14" x14ac:dyDescent="0.2">
      <c r="A444" t="s">
        <v>7</v>
      </c>
      <c r="B444" t="s">
        <v>7</v>
      </c>
      <c r="C444" t="s">
        <v>8</v>
      </c>
      <c r="D444" t="s">
        <v>9</v>
      </c>
      <c r="E444" t="s">
        <v>10</v>
      </c>
      <c r="F444" t="s">
        <v>11</v>
      </c>
      <c r="G444" t="s">
        <v>44</v>
      </c>
      <c r="H444">
        <v>32.804000000000002</v>
      </c>
      <c r="I444" t="s">
        <v>45</v>
      </c>
      <c r="J444">
        <v>-8.0000000000000002E-3</v>
      </c>
      <c r="K444" t="s">
        <v>46</v>
      </c>
      <c r="L444">
        <v>-44.594000000000001</v>
      </c>
      <c r="M444" t="s">
        <v>47</v>
      </c>
      <c r="N444" t="s">
        <v>48</v>
      </c>
    </row>
    <row r="445" spans="1:14" x14ac:dyDescent="0.2">
      <c r="A445" t="s">
        <v>12</v>
      </c>
      <c r="B445" t="s">
        <v>12</v>
      </c>
      <c r="C445" s="18" t="s">
        <v>270</v>
      </c>
      <c r="D445" t="s">
        <v>13</v>
      </c>
      <c r="E445">
        <v>-7.3751528751021604</v>
      </c>
    </row>
    <row r="446" spans="1:14" x14ac:dyDescent="0.2">
      <c r="A446" t="s">
        <v>7</v>
      </c>
      <c r="B446" t="s">
        <v>7</v>
      </c>
      <c r="C446" t="s">
        <v>8</v>
      </c>
      <c r="D446" t="s">
        <v>9</v>
      </c>
      <c r="E446" t="s">
        <v>10</v>
      </c>
      <c r="F446" t="s">
        <v>11</v>
      </c>
      <c r="G446" t="s">
        <v>44</v>
      </c>
      <c r="H446">
        <v>33.113999999999997</v>
      </c>
      <c r="I446" t="s">
        <v>45</v>
      </c>
      <c r="J446">
        <v>-2E-3</v>
      </c>
      <c r="K446" t="s">
        <v>46</v>
      </c>
      <c r="L446">
        <v>-47.115000000000002</v>
      </c>
      <c r="M446" t="s">
        <v>47</v>
      </c>
      <c r="N446" t="s">
        <v>48</v>
      </c>
    </row>
    <row r="447" spans="1:14" x14ac:dyDescent="0.2">
      <c r="A447" t="s">
        <v>12</v>
      </c>
      <c r="B447" t="s">
        <v>12</v>
      </c>
      <c r="C447" s="18" t="s">
        <v>271</v>
      </c>
      <c r="D447" t="s">
        <v>13</v>
      </c>
      <c r="E447">
        <v>-58.951836573428302</v>
      </c>
    </row>
    <row r="448" spans="1:14" x14ac:dyDescent="0.2">
      <c r="A448" t="s">
        <v>7</v>
      </c>
      <c r="B448" t="s">
        <v>7</v>
      </c>
      <c r="C448" t="s">
        <v>8</v>
      </c>
      <c r="D448" t="s">
        <v>9</v>
      </c>
      <c r="E448" t="s">
        <v>10</v>
      </c>
      <c r="F448" t="s">
        <v>11</v>
      </c>
      <c r="G448" t="s">
        <v>44</v>
      </c>
      <c r="H448">
        <v>33.423000000000002</v>
      </c>
      <c r="I448" t="s">
        <v>45</v>
      </c>
      <c r="J448">
        <v>5.0000000000000001E-3</v>
      </c>
      <c r="K448" t="s">
        <v>46</v>
      </c>
      <c r="L448">
        <v>-49.636000000000003</v>
      </c>
      <c r="M448" t="s">
        <v>47</v>
      </c>
      <c r="N448" t="s">
        <v>48</v>
      </c>
    </row>
    <row r="449" spans="1:14" x14ac:dyDescent="0.2">
      <c r="A449" t="s">
        <v>12</v>
      </c>
      <c r="B449" t="s">
        <v>12</v>
      </c>
      <c r="C449" s="18" t="s">
        <v>272</v>
      </c>
      <c r="D449" t="s">
        <v>13</v>
      </c>
      <c r="E449">
        <v>-96.337247626545704</v>
      </c>
    </row>
    <row r="450" spans="1:14" x14ac:dyDescent="0.2">
      <c r="A450" t="s">
        <v>7</v>
      </c>
      <c r="B450" t="s">
        <v>7</v>
      </c>
      <c r="C450" t="s">
        <v>8</v>
      </c>
      <c r="D450" t="s">
        <v>9</v>
      </c>
      <c r="E450" t="s">
        <v>10</v>
      </c>
      <c r="F450" t="s">
        <v>11</v>
      </c>
      <c r="G450" t="s">
        <v>44</v>
      </c>
      <c r="H450">
        <v>33.732999999999997</v>
      </c>
      <c r="I450" t="s">
        <v>45</v>
      </c>
      <c r="J450">
        <v>1.2E-2</v>
      </c>
      <c r="K450" t="s">
        <v>46</v>
      </c>
      <c r="L450">
        <v>-52.156999999999996</v>
      </c>
      <c r="M450" t="s">
        <v>47</v>
      </c>
      <c r="N450" t="s">
        <v>48</v>
      </c>
    </row>
    <row r="451" spans="1:14" x14ac:dyDescent="0.2">
      <c r="A451" t="s">
        <v>12</v>
      </c>
      <c r="B451" t="s">
        <v>12</v>
      </c>
      <c r="C451" t="s">
        <v>273</v>
      </c>
      <c r="D451" t="s">
        <v>13</v>
      </c>
      <c r="E451">
        <v>-120.34457884677801</v>
      </c>
    </row>
    <row r="452" spans="1:14" x14ac:dyDescent="0.2">
      <c r="A452" t="s">
        <v>7</v>
      </c>
      <c r="B452" t="s">
        <v>7</v>
      </c>
      <c r="C452" t="s">
        <v>8</v>
      </c>
      <c r="D452" t="s">
        <v>9</v>
      </c>
      <c r="E452" t="s">
        <v>10</v>
      </c>
      <c r="F452" t="s">
        <v>11</v>
      </c>
      <c r="G452" t="s">
        <v>44</v>
      </c>
      <c r="H452">
        <v>34.042000000000002</v>
      </c>
      <c r="I452" t="s">
        <v>45</v>
      </c>
      <c r="J452">
        <v>1.9E-2</v>
      </c>
      <c r="K452" t="s">
        <v>46</v>
      </c>
      <c r="L452">
        <v>-54.677999999999997</v>
      </c>
      <c r="M452" t="s">
        <v>47</v>
      </c>
      <c r="N452" t="s">
        <v>48</v>
      </c>
    </row>
    <row r="453" spans="1:14" x14ac:dyDescent="0.2">
      <c r="A453" t="s">
        <v>12</v>
      </c>
      <c r="B453" t="s">
        <v>12</v>
      </c>
      <c r="C453" t="s">
        <v>274</v>
      </c>
      <c r="D453" t="s">
        <v>13</v>
      </c>
      <c r="E453">
        <v>-133.554502169378</v>
      </c>
    </row>
    <row r="454" spans="1:14" x14ac:dyDescent="0.2">
      <c r="A454" t="s">
        <v>7</v>
      </c>
      <c r="B454" t="s">
        <v>7</v>
      </c>
      <c r="C454" t="s">
        <v>8</v>
      </c>
      <c r="D454" t="s">
        <v>9</v>
      </c>
      <c r="E454" t="s">
        <v>10</v>
      </c>
      <c r="F454" t="s">
        <v>11</v>
      </c>
      <c r="G454" t="s">
        <v>44</v>
      </c>
      <c r="H454">
        <v>34.351999999999997</v>
      </c>
      <c r="I454" t="s">
        <v>45</v>
      </c>
      <c r="J454">
        <v>2.5000000000000001E-2</v>
      </c>
      <c r="K454" t="s">
        <v>46</v>
      </c>
      <c r="L454">
        <v>-57.198999999999998</v>
      </c>
      <c r="M454" t="s">
        <v>47</v>
      </c>
      <c r="N454" t="s">
        <v>48</v>
      </c>
    </row>
    <row r="455" spans="1:14" x14ac:dyDescent="0.2">
      <c r="A455" t="s">
        <v>12</v>
      </c>
      <c r="B455" t="s">
        <v>12</v>
      </c>
      <c r="C455" t="s">
        <v>275</v>
      </c>
      <c r="D455" t="s">
        <v>13</v>
      </c>
      <c r="E455">
        <v>-138.16240506206501</v>
      </c>
    </row>
    <row r="456" spans="1:14" x14ac:dyDescent="0.2">
      <c r="A456" t="s">
        <v>7</v>
      </c>
      <c r="B456" t="s">
        <v>7</v>
      </c>
      <c r="C456" t="s">
        <v>8</v>
      </c>
      <c r="D456" t="s">
        <v>9</v>
      </c>
      <c r="E456" t="s">
        <v>10</v>
      </c>
      <c r="F456" t="s">
        <v>11</v>
      </c>
      <c r="G456" t="s">
        <v>44</v>
      </c>
      <c r="H456">
        <v>22.634</v>
      </c>
      <c r="I456" t="s">
        <v>45</v>
      </c>
      <c r="J456">
        <v>-0.28000000000000003</v>
      </c>
      <c r="K456" t="s">
        <v>46</v>
      </c>
      <c r="L456">
        <v>59.079000000000001</v>
      </c>
      <c r="M456" t="s">
        <v>47</v>
      </c>
      <c r="N456" t="s">
        <v>48</v>
      </c>
    </row>
    <row r="457" spans="1:14" x14ac:dyDescent="0.2">
      <c r="A457" t="s">
        <v>12</v>
      </c>
      <c r="B457" t="s">
        <v>12</v>
      </c>
      <c r="C457" t="s">
        <v>276</v>
      </c>
      <c r="D457" t="s">
        <v>13</v>
      </c>
      <c r="E457">
        <v>-249.13663568271201</v>
      </c>
    </row>
    <row r="458" spans="1:14" x14ac:dyDescent="0.2">
      <c r="A458" t="s">
        <v>7</v>
      </c>
      <c r="B458" t="s">
        <v>7</v>
      </c>
      <c r="C458" t="s">
        <v>8</v>
      </c>
      <c r="D458" t="s">
        <v>9</v>
      </c>
      <c r="E458" t="s">
        <v>10</v>
      </c>
      <c r="F458" t="s">
        <v>11</v>
      </c>
      <c r="G458" t="s">
        <v>44</v>
      </c>
      <c r="H458">
        <v>22.943999999999999</v>
      </c>
      <c r="I458" t="s">
        <v>45</v>
      </c>
      <c r="J458">
        <v>-0.27300000000000002</v>
      </c>
      <c r="K458" t="s">
        <v>46</v>
      </c>
      <c r="L458">
        <v>56.558</v>
      </c>
      <c r="M458" t="s">
        <v>47</v>
      </c>
      <c r="N458" t="s">
        <v>48</v>
      </c>
    </row>
    <row r="459" spans="1:14" x14ac:dyDescent="0.2">
      <c r="A459" t="s">
        <v>12</v>
      </c>
      <c r="B459" t="s">
        <v>12</v>
      </c>
      <c r="C459" t="s">
        <v>277</v>
      </c>
      <c r="D459" t="s">
        <v>13</v>
      </c>
      <c r="E459">
        <v>-249.07484277184599</v>
      </c>
    </row>
    <row r="460" spans="1:14" x14ac:dyDescent="0.2">
      <c r="A460" t="s">
        <v>7</v>
      </c>
      <c r="B460" t="s">
        <v>7</v>
      </c>
      <c r="C460" t="s">
        <v>8</v>
      </c>
      <c r="D460" t="s">
        <v>9</v>
      </c>
      <c r="E460" t="s">
        <v>10</v>
      </c>
      <c r="F460" t="s">
        <v>11</v>
      </c>
      <c r="G460" t="s">
        <v>44</v>
      </c>
      <c r="H460">
        <v>23.253</v>
      </c>
      <c r="I460" t="s">
        <v>45</v>
      </c>
      <c r="J460">
        <v>-0.26600000000000001</v>
      </c>
      <c r="K460" t="s">
        <v>46</v>
      </c>
      <c r="L460">
        <v>54.036999999999999</v>
      </c>
      <c r="M460" t="s">
        <v>47</v>
      </c>
      <c r="N460" t="s">
        <v>48</v>
      </c>
    </row>
    <row r="461" spans="1:14" x14ac:dyDescent="0.2">
      <c r="A461" t="s">
        <v>12</v>
      </c>
      <c r="B461" t="s">
        <v>12</v>
      </c>
      <c r="C461" t="s">
        <v>278</v>
      </c>
      <c r="D461" t="s">
        <v>13</v>
      </c>
      <c r="E461">
        <v>-235.49681746212099</v>
      </c>
    </row>
    <row r="462" spans="1:14" x14ac:dyDescent="0.2">
      <c r="A462" t="s">
        <v>7</v>
      </c>
      <c r="B462" t="s">
        <v>7</v>
      </c>
      <c r="C462" t="s">
        <v>8</v>
      </c>
      <c r="D462" t="s">
        <v>9</v>
      </c>
      <c r="E462" t="s">
        <v>10</v>
      </c>
      <c r="F462" t="s">
        <v>11</v>
      </c>
      <c r="G462" t="s">
        <v>44</v>
      </c>
      <c r="H462">
        <v>23.562999999999999</v>
      </c>
      <c r="I462" t="s">
        <v>45</v>
      </c>
      <c r="J462">
        <v>-0.26</v>
      </c>
      <c r="K462" t="s">
        <v>46</v>
      </c>
      <c r="L462">
        <v>51.515999999999998</v>
      </c>
      <c r="M462" t="s">
        <v>47</v>
      </c>
      <c r="N462" t="s">
        <v>48</v>
      </c>
    </row>
    <row r="463" spans="1:14" x14ac:dyDescent="0.2">
      <c r="A463" t="s">
        <v>12</v>
      </c>
      <c r="B463" t="s">
        <v>12</v>
      </c>
      <c r="C463" t="s">
        <v>279</v>
      </c>
      <c r="D463" t="s">
        <v>13</v>
      </c>
      <c r="E463">
        <v>-204.31814488569199</v>
      </c>
    </row>
    <row r="464" spans="1:14" x14ac:dyDescent="0.2">
      <c r="A464" t="s">
        <v>7</v>
      </c>
      <c r="B464" t="s">
        <v>7</v>
      </c>
      <c r="C464" t="s">
        <v>8</v>
      </c>
      <c r="D464" t="s">
        <v>9</v>
      </c>
      <c r="E464" t="s">
        <v>10</v>
      </c>
      <c r="F464" t="s">
        <v>11</v>
      </c>
      <c r="G464" t="s">
        <v>44</v>
      </c>
      <c r="H464">
        <v>23.872</v>
      </c>
      <c r="I464" t="s">
        <v>45</v>
      </c>
      <c r="J464">
        <v>-0.253</v>
      </c>
      <c r="K464" t="s">
        <v>46</v>
      </c>
      <c r="L464">
        <v>48.994999999999997</v>
      </c>
      <c r="M464" t="s">
        <v>47</v>
      </c>
      <c r="N464" t="s">
        <v>48</v>
      </c>
    </row>
    <row r="465" spans="1:14" x14ac:dyDescent="0.2">
      <c r="A465" t="s">
        <v>12</v>
      </c>
      <c r="B465" t="s">
        <v>12</v>
      </c>
      <c r="C465" t="s">
        <v>280</v>
      </c>
      <c r="D465" t="s">
        <v>13</v>
      </c>
      <c r="E465">
        <v>-154.12008266713801</v>
      </c>
    </row>
    <row r="466" spans="1:14" x14ac:dyDescent="0.2">
      <c r="A466" t="s">
        <v>7</v>
      </c>
      <c r="B466" t="s">
        <v>7</v>
      </c>
      <c r="C466" t="s">
        <v>8</v>
      </c>
      <c r="D466" t="s">
        <v>9</v>
      </c>
      <c r="E466" t="s">
        <v>10</v>
      </c>
      <c r="F466" t="s">
        <v>11</v>
      </c>
      <c r="G466" t="s">
        <v>44</v>
      </c>
      <c r="H466">
        <v>24.181999999999999</v>
      </c>
      <c r="I466" t="s">
        <v>45</v>
      </c>
      <c r="J466">
        <v>-0.246</v>
      </c>
      <c r="K466" t="s">
        <v>46</v>
      </c>
      <c r="L466">
        <v>46.473999999999997</v>
      </c>
      <c r="M466" t="s">
        <v>47</v>
      </c>
      <c r="N466" t="s">
        <v>48</v>
      </c>
    </row>
    <row r="467" spans="1:14" x14ac:dyDescent="0.2">
      <c r="A467" t="s">
        <v>12</v>
      </c>
      <c r="B467" t="s">
        <v>12</v>
      </c>
      <c r="C467" t="s">
        <v>281</v>
      </c>
      <c r="D467" t="s">
        <v>13</v>
      </c>
      <c r="E467">
        <v>-83.117772917531894</v>
      </c>
    </row>
    <row r="468" spans="1:14" x14ac:dyDescent="0.2">
      <c r="A468" t="s">
        <v>7</v>
      </c>
      <c r="B468" t="s">
        <v>7</v>
      </c>
      <c r="C468" t="s">
        <v>8</v>
      </c>
      <c r="D468" t="s">
        <v>9</v>
      </c>
      <c r="E468" t="s">
        <v>10</v>
      </c>
      <c r="F468" t="s">
        <v>11</v>
      </c>
      <c r="G468" t="s">
        <v>44</v>
      </c>
      <c r="H468">
        <v>24.491</v>
      </c>
      <c r="I468" t="s">
        <v>45</v>
      </c>
      <c r="J468">
        <v>-0.24</v>
      </c>
      <c r="K468" t="s">
        <v>46</v>
      </c>
      <c r="L468">
        <v>43.953000000000003</v>
      </c>
      <c r="M468" t="s">
        <v>47</v>
      </c>
      <c r="N468" t="s">
        <v>48</v>
      </c>
    </row>
    <row r="469" spans="1:14" x14ac:dyDescent="0.2">
      <c r="A469" t="s">
        <v>12</v>
      </c>
      <c r="B469" t="s">
        <v>12</v>
      </c>
      <c r="C469" t="s">
        <v>282</v>
      </c>
      <c r="D469" t="s">
        <v>13</v>
      </c>
      <c r="E469">
        <v>3.6261103869291298</v>
      </c>
    </row>
    <row r="470" spans="1:14" x14ac:dyDescent="0.2">
      <c r="A470" t="s">
        <v>7</v>
      </c>
      <c r="B470" t="s">
        <v>7</v>
      </c>
      <c r="C470" t="s">
        <v>8</v>
      </c>
      <c r="D470" t="s">
        <v>9</v>
      </c>
      <c r="E470" t="s">
        <v>10</v>
      </c>
      <c r="F470" t="s">
        <v>11</v>
      </c>
      <c r="G470" t="s">
        <v>44</v>
      </c>
      <c r="H470">
        <v>24.800999999999998</v>
      </c>
      <c r="I470" t="s">
        <v>45</v>
      </c>
      <c r="J470">
        <v>-0.23300000000000001</v>
      </c>
      <c r="K470" t="s">
        <v>46</v>
      </c>
      <c r="L470">
        <v>41.432000000000002</v>
      </c>
      <c r="M470" t="s">
        <v>47</v>
      </c>
      <c r="N470" t="s">
        <v>48</v>
      </c>
    </row>
    <row r="471" spans="1:14" x14ac:dyDescent="0.2">
      <c r="A471" t="s">
        <v>12</v>
      </c>
      <c r="B471" t="s">
        <v>12</v>
      </c>
      <c r="C471" t="s">
        <v>283</v>
      </c>
      <c r="D471" t="s">
        <v>13</v>
      </c>
      <c r="E471">
        <v>100.015418902091</v>
      </c>
    </row>
    <row r="472" spans="1:14" x14ac:dyDescent="0.2">
      <c r="A472" t="s">
        <v>7</v>
      </c>
      <c r="B472" t="s">
        <v>7</v>
      </c>
      <c r="C472" t="s">
        <v>8</v>
      </c>
      <c r="D472" t="s">
        <v>9</v>
      </c>
      <c r="E472" t="s">
        <v>10</v>
      </c>
      <c r="F472" t="s">
        <v>11</v>
      </c>
      <c r="G472" t="s">
        <v>44</v>
      </c>
      <c r="H472">
        <v>25.11</v>
      </c>
      <c r="I472" t="s">
        <v>45</v>
      </c>
      <c r="J472">
        <v>-0.22600000000000001</v>
      </c>
      <c r="K472" t="s">
        <v>46</v>
      </c>
      <c r="L472">
        <v>38.911000000000001</v>
      </c>
      <c r="M472" t="s">
        <v>47</v>
      </c>
      <c r="N472" t="s">
        <v>48</v>
      </c>
    </row>
    <row r="473" spans="1:14" x14ac:dyDescent="0.2">
      <c r="A473" t="s">
        <v>12</v>
      </c>
      <c r="B473" t="s">
        <v>12</v>
      </c>
      <c r="C473" t="s">
        <v>284</v>
      </c>
      <c r="D473" t="s">
        <v>13</v>
      </c>
      <c r="E473">
        <v>195.84986023533699</v>
      </c>
    </row>
    <row r="474" spans="1:14" x14ac:dyDescent="0.2">
      <c r="A474" t="s">
        <v>7</v>
      </c>
      <c r="B474" t="s">
        <v>7</v>
      </c>
      <c r="C474" t="s">
        <v>8</v>
      </c>
      <c r="D474" t="s">
        <v>9</v>
      </c>
      <c r="E474" t="s">
        <v>10</v>
      </c>
      <c r="F474" t="s">
        <v>11</v>
      </c>
      <c r="G474" t="s">
        <v>44</v>
      </c>
      <c r="H474">
        <v>25.42</v>
      </c>
      <c r="I474" t="s">
        <v>45</v>
      </c>
      <c r="J474">
        <v>-0.219</v>
      </c>
      <c r="K474" t="s">
        <v>46</v>
      </c>
      <c r="L474">
        <v>36.39</v>
      </c>
      <c r="M474" t="s">
        <v>47</v>
      </c>
      <c r="N474" t="s">
        <v>48</v>
      </c>
    </row>
    <row r="475" spans="1:14" x14ac:dyDescent="0.2">
      <c r="A475" t="s">
        <v>12</v>
      </c>
      <c r="B475" t="s">
        <v>12</v>
      </c>
      <c r="C475" t="s">
        <v>285</v>
      </c>
      <c r="D475" t="s">
        <v>13</v>
      </c>
      <c r="E475">
        <v>283.88939060445898</v>
      </c>
    </row>
    <row r="476" spans="1:14" x14ac:dyDescent="0.2">
      <c r="A476" t="s">
        <v>7</v>
      </c>
      <c r="B476" t="s">
        <v>7</v>
      </c>
      <c r="C476" t="s">
        <v>8</v>
      </c>
      <c r="D476" t="s">
        <v>9</v>
      </c>
      <c r="E476" t="s">
        <v>10</v>
      </c>
      <c r="F476" t="s">
        <v>11</v>
      </c>
      <c r="G476" t="s">
        <v>44</v>
      </c>
      <c r="H476">
        <v>25.728999999999999</v>
      </c>
      <c r="I476" t="s">
        <v>45</v>
      </c>
      <c r="J476">
        <v>-0.21299999999999999</v>
      </c>
      <c r="K476" t="s">
        <v>46</v>
      </c>
      <c r="L476">
        <v>33.869</v>
      </c>
      <c r="M476" t="s">
        <v>47</v>
      </c>
      <c r="N476" t="s">
        <v>48</v>
      </c>
    </row>
    <row r="477" spans="1:14" x14ac:dyDescent="0.2">
      <c r="A477" t="s">
        <v>12</v>
      </c>
      <c r="B477" t="s">
        <v>12</v>
      </c>
      <c r="C477" t="s">
        <v>286</v>
      </c>
      <c r="D477" t="s">
        <v>13</v>
      </c>
      <c r="E477">
        <v>354.59001880447698</v>
      </c>
    </row>
    <row r="478" spans="1:14" x14ac:dyDescent="0.2">
      <c r="A478" t="s">
        <v>7</v>
      </c>
      <c r="B478" t="s">
        <v>7</v>
      </c>
      <c r="C478" t="s">
        <v>8</v>
      </c>
      <c r="D478" t="s">
        <v>9</v>
      </c>
      <c r="E478" t="s">
        <v>10</v>
      </c>
      <c r="F478" t="s">
        <v>11</v>
      </c>
      <c r="G478" t="s">
        <v>44</v>
      </c>
      <c r="H478">
        <v>26.039000000000001</v>
      </c>
      <c r="I478" t="s">
        <v>45</v>
      </c>
      <c r="J478">
        <v>-0.20599999999999999</v>
      </c>
      <c r="K478" t="s">
        <v>46</v>
      </c>
      <c r="L478">
        <v>31.347999999999999</v>
      </c>
      <c r="M478" t="s">
        <v>47</v>
      </c>
      <c r="N478" t="s">
        <v>48</v>
      </c>
    </row>
    <row r="479" spans="1:14" x14ac:dyDescent="0.2">
      <c r="A479" t="s">
        <v>12</v>
      </c>
      <c r="B479" t="s">
        <v>12</v>
      </c>
      <c r="C479" t="s">
        <v>287</v>
      </c>
      <c r="D479" t="s">
        <v>13</v>
      </c>
      <c r="E479">
        <v>405.57878777655498</v>
      </c>
    </row>
    <row r="480" spans="1:14" x14ac:dyDescent="0.2">
      <c r="A480" t="s">
        <v>7</v>
      </c>
      <c r="B480" t="s">
        <v>7</v>
      </c>
      <c r="C480" t="s">
        <v>8</v>
      </c>
      <c r="D480" t="s">
        <v>9</v>
      </c>
      <c r="E480" t="s">
        <v>10</v>
      </c>
      <c r="F480" t="s">
        <v>11</v>
      </c>
      <c r="G480" t="s">
        <v>44</v>
      </c>
      <c r="H480">
        <v>26.349</v>
      </c>
      <c r="I480" t="s">
        <v>45</v>
      </c>
      <c r="J480">
        <v>-0.19900000000000001</v>
      </c>
      <c r="K480" t="s">
        <v>46</v>
      </c>
      <c r="L480">
        <v>28.827000000000002</v>
      </c>
      <c r="M480" t="s">
        <v>47</v>
      </c>
      <c r="N480" t="s">
        <v>48</v>
      </c>
    </row>
    <row r="481" spans="1:14" x14ac:dyDescent="0.2">
      <c r="A481" t="s">
        <v>12</v>
      </c>
      <c r="B481" t="s">
        <v>12</v>
      </c>
      <c r="C481" t="s">
        <v>288</v>
      </c>
      <c r="D481" t="s">
        <v>13</v>
      </c>
      <c r="E481">
        <v>435.82722660317899</v>
      </c>
    </row>
    <row r="482" spans="1:14" x14ac:dyDescent="0.2">
      <c r="A482" t="s">
        <v>7</v>
      </c>
      <c r="B482" t="s">
        <v>7</v>
      </c>
      <c r="C482" t="s">
        <v>8</v>
      </c>
      <c r="D482" t="s">
        <v>9</v>
      </c>
      <c r="E482" t="s">
        <v>10</v>
      </c>
      <c r="F482" t="s">
        <v>11</v>
      </c>
      <c r="G482" t="s">
        <v>44</v>
      </c>
      <c r="H482">
        <v>26.658000000000001</v>
      </c>
      <c r="I482" t="s">
        <v>45</v>
      </c>
      <c r="J482">
        <v>-0.192</v>
      </c>
      <c r="K482" t="s">
        <v>46</v>
      </c>
      <c r="L482">
        <v>26.306000000000001</v>
      </c>
      <c r="M482" t="s">
        <v>47</v>
      </c>
      <c r="N482" t="s">
        <v>48</v>
      </c>
    </row>
    <row r="483" spans="1:14" x14ac:dyDescent="0.2">
      <c r="A483" t="s">
        <v>12</v>
      </c>
      <c r="B483" t="s">
        <v>12</v>
      </c>
      <c r="C483" t="s">
        <v>289</v>
      </c>
      <c r="D483" t="s">
        <v>13</v>
      </c>
      <c r="E483">
        <v>449.88069543930499</v>
      </c>
    </row>
    <row r="484" spans="1:14" x14ac:dyDescent="0.2">
      <c r="A484" t="s">
        <v>7</v>
      </c>
      <c r="B484" t="s">
        <v>7</v>
      </c>
      <c r="C484" t="s">
        <v>8</v>
      </c>
      <c r="D484" t="s">
        <v>9</v>
      </c>
      <c r="E484" t="s">
        <v>10</v>
      </c>
      <c r="F484" t="s">
        <v>11</v>
      </c>
      <c r="G484" t="s">
        <v>44</v>
      </c>
      <c r="H484">
        <v>26.968</v>
      </c>
      <c r="I484" t="s">
        <v>45</v>
      </c>
      <c r="J484">
        <v>-0.186</v>
      </c>
      <c r="K484" t="s">
        <v>46</v>
      </c>
      <c r="L484">
        <v>23.783999999999999</v>
      </c>
      <c r="M484" t="s">
        <v>47</v>
      </c>
      <c r="N484" t="s">
        <v>48</v>
      </c>
    </row>
    <row r="485" spans="1:14" x14ac:dyDescent="0.2">
      <c r="A485" t="s">
        <v>12</v>
      </c>
      <c r="B485" t="s">
        <v>12</v>
      </c>
      <c r="C485" t="s">
        <v>290</v>
      </c>
      <c r="D485" t="s">
        <v>13</v>
      </c>
      <c r="E485">
        <v>450.45801233435998</v>
      </c>
    </row>
    <row r="486" spans="1:14" x14ac:dyDescent="0.2">
      <c r="A486" t="s">
        <v>7</v>
      </c>
      <c r="B486" t="s">
        <v>7</v>
      </c>
      <c r="C486" t="s">
        <v>8</v>
      </c>
      <c r="D486" t="s">
        <v>9</v>
      </c>
      <c r="E486" t="s">
        <v>10</v>
      </c>
      <c r="F486" t="s">
        <v>11</v>
      </c>
      <c r="G486" t="s">
        <v>44</v>
      </c>
      <c r="H486">
        <v>27.277000000000001</v>
      </c>
      <c r="I486" t="s">
        <v>45</v>
      </c>
      <c r="J486">
        <v>-0.17899999999999999</v>
      </c>
      <c r="K486" t="s">
        <v>46</v>
      </c>
      <c r="L486">
        <v>21.263000000000002</v>
      </c>
      <c r="M486" t="s">
        <v>47</v>
      </c>
      <c r="N486" t="s">
        <v>48</v>
      </c>
    </row>
    <row r="487" spans="1:14" x14ac:dyDescent="0.2">
      <c r="A487" t="s">
        <v>12</v>
      </c>
      <c r="B487" t="s">
        <v>12</v>
      </c>
      <c r="C487" t="s">
        <v>291</v>
      </c>
      <c r="D487" t="s">
        <v>13</v>
      </c>
      <c r="E487">
        <v>442.70229831376599</v>
      </c>
    </row>
    <row r="488" spans="1:14" x14ac:dyDescent="0.2">
      <c r="A488" t="s">
        <v>7</v>
      </c>
      <c r="B488" t="s">
        <v>7</v>
      </c>
      <c r="C488" t="s">
        <v>8</v>
      </c>
      <c r="D488" t="s">
        <v>9</v>
      </c>
      <c r="E488" t="s">
        <v>10</v>
      </c>
      <c r="F488" t="s">
        <v>11</v>
      </c>
      <c r="G488" t="s">
        <v>44</v>
      </c>
      <c r="H488">
        <v>27.587</v>
      </c>
      <c r="I488" t="s">
        <v>45</v>
      </c>
      <c r="J488">
        <v>-0.17199999999999999</v>
      </c>
      <c r="K488" t="s">
        <v>46</v>
      </c>
      <c r="L488">
        <v>18.742000000000001</v>
      </c>
      <c r="M488" t="s">
        <v>47</v>
      </c>
      <c r="N488" t="s">
        <v>48</v>
      </c>
    </row>
    <row r="489" spans="1:14" x14ac:dyDescent="0.2">
      <c r="A489" t="s">
        <v>12</v>
      </c>
      <c r="B489" t="s">
        <v>12</v>
      </c>
      <c r="C489" t="s">
        <v>292</v>
      </c>
      <c r="D489" t="s">
        <v>13</v>
      </c>
      <c r="E489">
        <v>430.98055541212199</v>
      </c>
    </row>
    <row r="490" spans="1:14" x14ac:dyDescent="0.2">
      <c r="A490" t="s">
        <v>7</v>
      </c>
      <c r="B490" t="s">
        <v>7</v>
      </c>
      <c r="C490" t="s">
        <v>8</v>
      </c>
      <c r="D490" t="s">
        <v>9</v>
      </c>
      <c r="E490" t="s">
        <v>10</v>
      </c>
      <c r="F490" t="s">
        <v>11</v>
      </c>
      <c r="G490" t="s">
        <v>44</v>
      </c>
      <c r="H490">
        <v>27.896000000000001</v>
      </c>
      <c r="I490" t="s">
        <v>45</v>
      </c>
      <c r="J490">
        <v>-0.16500000000000001</v>
      </c>
      <c r="K490" t="s">
        <v>46</v>
      </c>
      <c r="L490">
        <v>16.221</v>
      </c>
      <c r="M490" t="s">
        <v>47</v>
      </c>
      <c r="N490" t="s">
        <v>48</v>
      </c>
    </row>
    <row r="491" spans="1:14" x14ac:dyDescent="0.2">
      <c r="A491" t="s">
        <v>12</v>
      </c>
      <c r="B491" t="s">
        <v>12</v>
      </c>
      <c r="C491" t="s">
        <v>293</v>
      </c>
      <c r="D491" t="s">
        <v>13</v>
      </c>
      <c r="E491">
        <v>418.045575189001</v>
      </c>
    </row>
    <row r="492" spans="1:14" x14ac:dyDescent="0.2">
      <c r="A492" t="s">
        <v>7</v>
      </c>
      <c r="B492" t="s">
        <v>7</v>
      </c>
      <c r="C492" t="s">
        <v>8</v>
      </c>
      <c r="D492" t="s">
        <v>9</v>
      </c>
      <c r="E492" t="s">
        <v>10</v>
      </c>
      <c r="F492" t="s">
        <v>11</v>
      </c>
      <c r="G492" t="s">
        <v>44</v>
      </c>
      <c r="H492">
        <v>28.206</v>
      </c>
      <c r="I492" t="s">
        <v>45</v>
      </c>
      <c r="J492">
        <v>-0.159</v>
      </c>
      <c r="K492" t="s">
        <v>46</v>
      </c>
      <c r="L492">
        <v>13.7</v>
      </c>
      <c r="M492" t="s">
        <v>47</v>
      </c>
      <c r="N492" t="s">
        <v>48</v>
      </c>
    </row>
    <row r="493" spans="1:14" x14ac:dyDescent="0.2">
      <c r="A493" t="s">
        <v>12</v>
      </c>
      <c r="B493" t="s">
        <v>12</v>
      </c>
      <c r="C493" t="s">
        <v>294</v>
      </c>
      <c r="D493" t="s">
        <v>13</v>
      </c>
      <c r="E493">
        <v>405.28692449642199</v>
      </c>
    </row>
    <row r="494" spans="1:14" x14ac:dyDescent="0.2">
      <c r="A494" t="s">
        <v>7</v>
      </c>
      <c r="B494" t="s">
        <v>7</v>
      </c>
      <c r="C494" t="s">
        <v>8</v>
      </c>
      <c r="D494" t="s">
        <v>9</v>
      </c>
      <c r="E494" t="s">
        <v>10</v>
      </c>
      <c r="F494" t="s">
        <v>11</v>
      </c>
      <c r="G494" t="s">
        <v>44</v>
      </c>
      <c r="H494">
        <v>28.515000000000001</v>
      </c>
      <c r="I494" t="s">
        <v>45</v>
      </c>
      <c r="J494">
        <v>-0.152</v>
      </c>
      <c r="K494" t="s">
        <v>46</v>
      </c>
      <c r="L494">
        <v>11.179</v>
      </c>
      <c r="M494" t="s">
        <v>47</v>
      </c>
      <c r="N494" t="s">
        <v>48</v>
      </c>
    </row>
    <row r="495" spans="1:14" x14ac:dyDescent="0.2">
      <c r="A495" t="s">
        <v>12</v>
      </c>
      <c r="B495" t="s">
        <v>12</v>
      </c>
      <c r="C495" t="s">
        <v>295</v>
      </c>
      <c r="D495" t="s">
        <v>13</v>
      </c>
      <c r="E495">
        <v>393.605097438347</v>
      </c>
    </row>
    <row r="496" spans="1:14" x14ac:dyDescent="0.2">
      <c r="A496" t="s">
        <v>7</v>
      </c>
      <c r="B496" t="s">
        <v>7</v>
      </c>
      <c r="C496" t="s">
        <v>8</v>
      </c>
      <c r="D496" t="s">
        <v>9</v>
      </c>
      <c r="E496" t="s">
        <v>10</v>
      </c>
      <c r="F496" t="s">
        <v>11</v>
      </c>
      <c r="G496" t="s">
        <v>44</v>
      </c>
      <c r="H496">
        <v>28.824999999999999</v>
      </c>
      <c r="I496" t="s">
        <v>45</v>
      </c>
      <c r="J496">
        <v>-0.14499999999999999</v>
      </c>
      <c r="K496" t="s">
        <v>46</v>
      </c>
      <c r="L496">
        <v>8.6579999999999995</v>
      </c>
      <c r="M496" t="s">
        <v>47</v>
      </c>
      <c r="N496" t="s">
        <v>48</v>
      </c>
    </row>
    <row r="497" spans="1:14" x14ac:dyDescent="0.2">
      <c r="A497" t="s">
        <v>12</v>
      </c>
      <c r="B497" t="s">
        <v>12</v>
      </c>
      <c r="C497" t="s">
        <v>296</v>
      </c>
      <c r="D497" t="s">
        <v>13</v>
      </c>
      <c r="E497">
        <v>383.660224081477</v>
      </c>
    </row>
    <row r="498" spans="1:14" x14ac:dyDescent="0.2">
      <c r="A498" t="s">
        <v>7</v>
      </c>
      <c r="B498" t="s">
        <v>7</v>
      </c>
      <c r="C498" t="s">
        <v>8</v>
      </c>
      <c r="D498" t="s">
        <v>9</v>
      </c>
      <c r="E498" t="s">
        <v>10</v>
      </c>
      <c r="F498" t="s">
        <v>11</v>
      </c>
      <c r="G498" t="s">
        <v>44</v>
      </c>
      <c r="H498">
        <v>29.134</v>
      </c>
      <c r="I498" t="s">
        <v>45</v>
      </c>
      <c r="J498">
        <v>-0.13900000000000001</v>
      </c>
      <c r="K498" t="s">
        <v>46</v>
      </c>
      <c r="L498">
        <v>6.1369999999999996</v>
      </c>
      <c r="M498" t="s">
        <v>47</v>
      </c>
      <c r="N498" t="s">
        <v>48</v>
      </c>
    </row>
    <row r="499" spans="1:14" x14ac:dyDescent="0.2">
      <c r="A499" t="s">
        <v>12</v>
      </c>
      <c r="B499" t="s">
        <v>12</v>
      </c>
      <c r="C499" t="s">
        <v>297</v>
      </c>
      <c r="D499" t="s">
        <v>13</v>
      </c>
      <c r="E499">
        <v>376.22022794093698</v>
      </c>
    </row>
    <row r="500" spans="1:14" x14ac:dyDescent="0.2">
      <c r="A500" t="s">
        <v>7</v>
      </c>
      <c r="B500" t="s">
        <v>7</v>
      </c>
      <c r="C500" t="s">
        <v>8</v>
      </c>
      <c r="D500" t="s">
        <v>9</v>
      </c>
      <c r="E500" t="s">
        <v>10</v>
      </c>
      <c r="F500" t="s">
        <v>11</v>
      </c>
      <c r="G500" t="s">
        <v>44</v>
      </c>
      <c r="H500">
        <v>29.443999999999999</v>
      </c>
      <c r="I500" t="s">
        <v>45</v>
      </c>
      <c r="J500">
        <v>-0.13200000000000001</v>
      </c>
      <c r="K500" t="s">
        <v>46</v>
      </c>
      <c r="L500">
        <v>3.6160000000000001</v>
      </c>
      <c r="M500" t="s">
        <v>47</v>
      </c>
      <c r="N500" t="s">
        <v>48</v>
      </c>
    </row>
    <row r="501" spans="1:14" x14ac:dyDescent="0.2">
      <c r="A501" t="s">
        <v>12</v>
      </c>
      <c r="B501" t="s">
        <v>12</v>
      </c>
      <c r="C501" t="s">
        <v>298</v>
      </c>
      <c r="D501" t="s">
        <v>13</v>
      </c>
      <c r="E501">
        <v>370.79480139958798</v>
      </c>
    </row>
    <row r="502" spans="1:14" x14ac:dyDescent="0.2">
      <c r="A502" t="s">
        <v>7</v>
      </c>
      <c r="B502" t="s">
        <v>7</v>
      </c>
      <c r="C502" t="s">
        <v>8</v>
      </c>
      <c r="D502" t="s">
        <v>9</v>
      </c>
      <c r="E502" t="s">
        <v>10</v>
      </c>
      <c r="F502" t="s">
        <v>11</v>
      </c>
      <c r="G502" t="s">
        <v>44</v>
      </c>
      <c r="H502">
        <v>29.753</v>
      </c>
      <c r="I502" t="s">
        <v>45</v>
      </c>
      <c r="J502">
        <v>-0.125</v>
      </c>
      <c r="K502" t="s">
        <v>46</v>
      </c>
      <c r="L502">
        <v>1.095</v>
      </c>
      <c r="M502" t="s">
        <v>47</v>
      </c>
      <c r="N502" t="s">
        <v>48</v>
      </c>
    </row>
    <row r="503" spans="1:14" x14ac:dyDescent="0.2">
      <c r="A503" t="s">
        <v>12</v>
      </c>
      <c r="B503" t="s">
        <v>12</v>
      </c>
      <c r="C503" t="s">
        <v>299</v>
      </c>
      <c r="D503" t="s">
        <v>13</v>
      </c>
      <c r="E503">
        <v>368.02748331445201</v>
      </c>
    </row>
    <row r="504" spans="1:14" x14ac:dyDescent="0.2">
      <c r="A504" t="s">
        <v>7</v>
      </c>
      <c r="B504" t="s">
        <v>7</v>
      </c>
      <c r="C504" t="s">
        <v>8</v>
      </c>
      <c r="D504" t="s">
        <v>9</v>
      </c>
      <c r="E504" t="s">
        <v>10</v>
      </c>
      <c r="F504" t="s">
        <v>11</v>
      </c>
      <c r="G504" t="s">
        <v>44</v>
      </c>
      <c r="H504">
        <v>30.062999999999999</v>
      </c>
      <c r="I504" t="s">
        <v>45</v>
      </c>
      <c r="J504">
        <v>-0.11799999999999999</v>
      </c>
      <c r="K504" t="s">
        <v>46</v>
      </c>
      <c r="L504">
        <v>-1.4259999999999999</v>
      </c>
      <c r="M504" t="s">
        <v>47</v>
      </c>
      <c r="N504" t="s">
        <v>48</v>
      </c>
    </row>
    <row r="505" spans="1:14" x14ac:dyDescent="0.2">
      <c r="A505" t="s">
        <v>12</v>
      </c>
      <c r="B505" t="s">
        <v>12</v>
      </c>
      <c r="C505" t="s">
        <v>300</v>
      </c>
      <c r="D505" t="s">
        <v>13</v>
      </c>
      <c r="E505">
        <v>367.23557535331997</v>
      </c>
    </row>
    <row r="506" spans="1:14" x14ac:dyDescent="0.2">
      <c r="A506" t="s">
        <v>7</v>
      </c>
      <c r="B506" t="s">
        <v>7</v>
      </c>
      <c r="C506" t="s">
        <v>8</v>
      </c>
      <c r="D506" t="s">
        <v>9</v>
      </c>
      <c r="E506" t="s">
        <v>10</v>
      </c>
      <c r="F506" t="s">
        <v>11</v>
      </c>
      <c r="G506" t="s">
        <v>44</v>
      </c>
      <c r="H506">
        <v>30.372</v>
      </c>
      <c r="I506" t="s">
        <v>45</v>
      </c>
      <c r="J506">
        <v>-0.112</v>
      </c>
      <c r="K506" t="s">
        <v>46</v>
      </c>
      <c r="L506">
        <v>-3.9470000000000001</v>
      </c>
      <c r="M506" t="s">
        <v>47</v>
      </c>
      <c r="N506" t="s">
        <v>48</v>
      </c>
    </row>
    <row r="507" spans="1:14" x14ac:dyDescent="0.2">
      <c r="A507" t="s">
        <v>12</v>
      </c>
      <c r="B507" t="s">
        <v>12</v>
      </c>
      <c r="C507" t="s">
        <v>301</v>
      </c>
      <c r="D507" t="s">
        <v>13</v>
      </c>
      <c r="E507">
        <v>368.43200307020697</v>
      </c>
    </row>
    <row r="508" spans="1:14" x14ac:dyDescent="0.2">
      <c r="A508" t="s">
        <v>7</v>
      </c>
      <c r="B508" t="s">
        <v>7</v>
      </c>
      <c r="C508" t="s">
        <v>8</v>
      </c>
      <c r="D508" t="s">
        <v>9</v>
      </c>
      <c r="E508" t="s">
        <v>10</v>
      </c>
      <c r="F508" t="s">
        <v>11</v>
      </c>
      <c r="G508" t="s">
        <v>44</v>
      </c>
      <c r="H508">
        <v>30.681999999999999</v>
      </c>
      <c r="I508" t="s">
        <v>45</v>
      </c>
      <c r="J508">
        <v>-0.105</v>
      </c>
      <c r="K508" t="s">
        <v>46</v>
      </c>
      <c r="L508">
        <v>-6.468</v>
      </c>
      <c r="M508" t="s">
        <v>47</v>
      </c>
      <c r="N508" t="s">
        <v>48</v>
      </c>
    </row>
    <row r="509" spans="1:14" x14ac:dyDescent="0.2">
      <c r="A509" t="s">
        <v>12</v>
      </c>
      <c r="B509" t="s">
        <v>12</v>
      </c>
      <c r="C509" t="s">
        <v>302</v>
      </c>
      <c r="D509" t="s">
        <v>13</v>
      </c>
      <c r="E509">
        <v>372.42176115991998</v>
      </c>
    </row>
    <row r="510" spans="1:14" x14ac:dyDescent="0.2">
      <c r="A510" t="s">
        <v>7</v>
      </c>
      <c r="B510" t="s">
        <v>7</v>
      </c>
      <c r="C510" t="s">
        <v>8</v>
      </c>
      <c r="D510" t="s">
        <v>9</v>
      </c>
      <c r="E510" t="s">
        <v>10</v>
      </c>
      <c r="F510" t="s">
        <v>11</v>
      </c>
      <c r="G510" t="s">
        <v>44</v>
      </c>
      <c r="H510">
        <v>30.992000000000001</v>
      </c>
      <c r="I510" t="s">
        <v>45</v>
      </c>
      <c r="J510">
        <v>-9.8000000000000004E-2</v>
      </c>
      <c r="K510" t="s">
        <v>46</v>
      </c>
      <c r="L510">
        <v>-8.9890000000000008</v>
      </c>
      <c r="M510" t="s">
        <v>47</v>
      </c>
      <c r="N510" t="s">
        <v>48</v>
      </c>
    </row>
    <row r="511" spans="1:14" x14ac:dyDescent="0.2">
      <c r="A511" t="s">
        <v>12</v>
      </c>
      <c r="B511" t="s">
        <v>12</v>
      </c>
      <c r="C511" t="s">
        <v>303</v>
      </c>
      <c r="D511" t="s">
        <v>13</v>
      </c>
      <c r="E511">
        <v>376.98778041435901</v>
      </c>
    </row>
    <row r="512" spans="1:14" x14ac:dyDescent="0.2">
      <c r="A512" t="s">
        <v>7</v>
      </c>
      <c r="B512" t="s">
        <v>7</v>
      </c>
      <c r="C512" t="s">
        <v>8</v>
      </c>
      <c r="D512" t="s">
        <v>9</v>
      </c>
      <c r="E512" t="s">
        <v>10</v>
      </c>
      <c r="F512" t="s">
        <v>11</v>
      </c>
      <c r="G512" t="s">
        <v>44</v>
      </c>
      <c r="H512">
        <v>31.300999999999998</v>
      </c>
      <c r="I512" t="s">
        <v>45</v>
      </c>
      <c r="J512">
        <v>-9.0999999999999998E-2</v>
      </c>
      <c r="K512" t="s">
        <v>46</v>
      </c>
      <c r="L512">
        <v>-11.51</v>
      </c>
      <c r="M512" t="s">
        <v>47</v>
      </c>
      <c r="N512" t="s">
        <v>48</v>
      </c>
    </row>
    <row r="513" spans="1:14" x14ac:dyDescent="0.2">
      <c r="A513" t="s">
        <v>12</v>
      </c>
      <c r="B513" t="s">
        <v>12</v>
      </c>
      <c r="C513" t="s">
        <v>304</v>
      </c>
      <c r="D513" t="s">
        <v>13</v>
      </c>
      <c r="E513">
        <v>382.78892247654898</v>
      </c>
    </row>
    <row r="514" spans="1:14" x14ac:dyDescent="0.2">
      <c r="A514" t="s">
        <v>7</v>
      </c>
      <c r="B514" t="s">
        <v>7</v>
      </c>
      <c r="C514" t="s">
        <v>8</v>
      </c>
      <c r="D514" t="s">
        <v>9</v>
      </c>
      <c r="E514" t="s">
        <v>10</v>
      </c>
      <c r="F514" t="s">
        <v>11</v>
      </c>
      <c r="G514" t="s">
        <v>44</v>
      </c>
      <c r="H514">
        <v>31.611000000000001</v>
      </c>
      <c r="I514" t="s">
        <v>45</v>
      </c>
      <c r="J514">
        <v>-8.5000000000000006E-2</v>
      </c>
      <c r="K514" t="s">
        <v>46</v>
      </c>
      <c r="L514">
        <v>-14.031000000000001</v>
      </c>
      <c r="M514" t="s">
        <v>47</v>
      </c>
      <c r="N514" t="s">
        <v>48</v>
      </c>
    </row>
    <row r="515" spans="1:14" x14ac:dyDescent="0.2">
      <c r="A515" t="s">
        <v>12</v>
      </c>
      <c r="B515" t="s">
        <v>12</v>
      </c>
      <c r="C515" t="s">
        <v>305</v>
      </c>
      <c r="D515" t="s">
        <v>13</v>
      </c>
      <c r="E515">
        <v>388.535537190855</v>
      </c>
    </row>
    <row r="516" spans="1:14" x14ac:dyDescent="0.2">
      <c r="A516" t="s">
        <v>7</v>
      </c>
      <c r="B516" t="s">
        <v>7</v>
      </c>
      <c r="C516" t="s">
        <v>8</v>
      </c>
      <c r="D516" t="s">
        <v>9</v>
      </c>
      <c r="E516" t="s">
        <v>10</v>
      </c>
      <c r="F516" t="s">
        <v>11</v>
      </c>
      <c r="G516" t="s">
        <v>44</v>
      </c>
      <c r="H516">
        <v>31.92</v>
      </c>
      <c r="I516" t="s">
        <v>45</v>
      </c>
      <c r="J516">
        <v>-7.8E-2</v>
      </c>
      <c r="K516" t="s">
        <v>46</v>
      </c>
      <c r="L516">
        <v>-16.553000000000001</v>
      </c>
      <c r="M516" t="s">
        <v>47</v>
      </c>
      <c r="N516" t="s">
        <v>48</v>
      </c>
    </row>
    <row r="517" spans="1:14" x14ac:dyDescent="0.2">
      <c r="A517" t="s">
        <v>12</v>
      </c>
      <c r="B517" t="s">
        <v>12</v>
      </c>
      <c r="C517" t="s">
        <v>306</v>
      </c>
      <c r="D517" t="s">
        <v>13</v>
      </c>
      <c r="E517">
        <v>392.52296655754299</v>
      </c>
    </row>
    <row r="518" spans="1:14" x14ac:dyDescent="0.2">
      <c r="A518" t="s">
        <v>7</v>
      </c>
      <c r="B518" t="s">
        <v>7</v>
      </c>
      <c r="C518" t="s">
        <v>8</v>
      </c>
      <c r="D518" t="s">
        <v>9</v>
      </c>
      <c r="E518" t="s">
        <v>10</v>
      </c>
      <c r="F518" t="s">
        <v>11</v>
      </c>
      <c r="G518" t="s">
        <v>44</v>
      </c>
      <c r="H518">
        <v>32.229999999999997</v>
      </c>
      <c r="I518" t="s">
        <v>45</v>
      </c>
      <c r="J518">
        <v>-7.0999999999999994E-2</v>
      </c>
      <c r="K518" t="s">
        <v>46</v>
      </c>
      <c r="L518">
        <v>-19.074000000000002</v>
      </c>
      <c r="M518" t="s">
        <v>47</v>
      </c>
      <c r="N518" t="s">
        <v>48</v>
      </c>
    </row>
    <row r="519" spans="1:14" x14ac:dyDescent="0.2">
      <c r="A519" t="s">
        <v>12</v>
      </c>
      <c r="B519" t="s">
        <v>12</v>
      </c>
      <c r="C519" t="s">
        <v>307</v>
      </c>
      <c r="D519" t="s">
        <v>13</v>
      </c>
      <c r="E519">
        <v>393.30600940642103</v>
      </c>
    </row>
    <row r="520" spans="1:14" x14ac:dyDescent="0.2">
      <c r="A520" t="s">
        <v>7</v>
      </c>
      <c r="B520" t="s">
        <v>7</v>
      </c>
      <c r="C520" t="s">
        <v>8</v>
      </c>
      <c r="D520" t="s">
        <v>9</v>
      </c>
      <c r="E520" t="s">
        <v>10</v>
      </c>
      <c r="F520" t="s">
        <v>11</v>
      </c>
      <c r="G520" t="s">
        <v>44</v>
      </c>
      <c r="H520">
        <v>32.539000000000001</v>
      </c>
      <c r="I520" t="s">
        <v>45</v>
      </c>
      <c r="J520">
        <v>-6.4000000000000001E-2</v>
      </c>
      <c r="K520" t="s">
        <v>46</v>
      </c>
      <c r="L520">
        <v>-21.594999999999999</v>
      </c>
      <c r="M520" t="s">
        <v>47</v>
      </c>
      <c r="N520" t="s">
        <v>48</v>
      </c>
    </row>
    <row r="521" spans="1:14" x14ac:dyDescent="0.2">
      <c r="A521" t="s">
        <v>12</v>
      </c>
      <c r="B521" t="s">
        <v>12</v>
      </c>
      <c r="C521" t="s">
        <v>308</v>
      </c>
      <c r="D521" t="s">
        <v>13</v>
      </c>
      <c r="E521">
        <v>389.39309530859799</v>
      </c>
    </row>
    <row r="522" spans="1:14" x14ac:dyDescent="0.2">
      <c r="A522" t="s">
        <v>7</v>
      </c>
      <c r="B522" t="s">
        <v>7</v>
      </c>
      <c r="C522" t="s">
        <v>8</v>
      </c>
      <c r="D522" t="s">
        <v>9</v>
      </c>
      <c r="E522" t="s">
        <v>10</v>
      </c>
      <c r="F522" t="s">
        <v>11</v>
      </c>
      <c r="G522" t="s">
        <v>44</v>
      </c>
      <c r="H522">
        <v>32.848999999999997</v>
      </c>
      <c r="I522" t="s">
        <v>45</v>
      </c>
      <c r="J522">
        <v>-5.8000000000000003E-2</v>
      </c>
      <c r="K522" t="s">
        <v>46</v>
      </c>
      <c r="L522">
        <v>-24.116</v>
      </c>
      <c r="M522" t="s">
        <v>47</v>
      </c>
      <c r="N522" t="s">
        <v>48</v>
      </c>
    </row>
    <row r="523" spans="1:14" x14ac:dyDescent="0.2">
      <c r="A523" t="s">
        <v>12</v>
      </c>
      <c r="B523" t="s">
        <v>12</v>
      </c>
      <c r="C523" t="s">
        <v>309</v>
      </c>
      <c r="D523" t="s">
        <v>13</v>
      </c>
      <c r="E523">
        <v>377.248207524002</v>
      </c>
    </row>
    <row r="524" spans="1:14" x14ac:dyDescent="0.2">
      <c r="A524" t="s">
        <v>7</v>
      </c>
      <c r="B524" t="s">
        <v>7</v>
      </c>
      <c r="C524" t="s">
        <v>8</v>
      </c>
      <c r="D524" t="s">
        <v>9</v>
      </c>
      <c r="E524" t="s">
        <v>10</v>
      </c>
      <c r="F524" t="s">
        <v>11</v>
      </c>
      <c r="G524" t="s">
        <v>44</v>
      </c>
      <c r="H524">
        <v>33.158000000000001</v>
      </c>
      <c r="I524" t="s">
        <v>45</v>
      </c>
      <c r="J524">
        <v>-5.0999999999999997E-2</v>
      </c>
      <c r="K524" t="s">
        <v>46</v>
      </c>
      <c r="L524">
        <v>-26.637</v>
      </c>
      <c r="M524" t="s">
        <v>47</v>
      </c>
      <c r="N524" t="s">
        <v>48</v>
      </c>
    </row>
    <row r="525" spans="1:14" x14ac:dyDescent="0.2">
      <c r="A525" t="s">
        <v>12</v>
      </c>
      <c r="B525" t="s">
        <v>12</v>
      </c>
      <c r="C525" t="s">
        <v>310</v>
      </c>
      <c r="D525" t="s">
        <v>13</v>
      </c>
      <c r="E525">
        <v>354.90508036311002</v>
      </c>
    </row>
    <row r="526" spans="1:14" x14ac:dyDescent="0.2">
      <c r="A526" t="s">
        <v>7</v>
      </c>
      <c r="B526" t="s">
        <v>7</v>
      </c>
      <c r="C526" t="s">
        <v>8</v>
      </c>
      <c r="D526" t="s">
        <v>9</v>
      </c>
      <c r="E526" t="s">
        <v>10</v>
      </c>
      <c r="F526" t="s">
        <v>11</v>
      </c>
      <c r="G526" t="s">
        <v>44</v>
      </c>
      <c r="H526">
        <v>33.468000000000004</v>
      </c>
      <c r="I526" t="s">
        <v>45</v>
      </c>
      <c r="J526">
        <v>-4.3999999999999997E-2</v>
      </c>
      <c r="K526" t="s">
        <v>46</v>
      </c>
      <c r="L526">
        <v>-29.158000000000001</v>
      </c>
      <c r="M526" t="s">
        <v>47</v>
      </c>
      <c r="N526" t="s">
        <v>48</v>
      </c>
    </row>
    <row r="527" spans="1:14" x14ac:dyDescent="0.2">
      <c r="A527" t="s">
        <v>12</v>
      </c>
      <c r="B527" t="s">
        <v>12</v>
      </c>
      <c r="C527" t="s">
        <v>311</v>
      </c>
      <c r="D527" t="s">
        <v>13</v>
      </c>
      <c r="E527">
        <v>321.98688318427901</v>
      </c>
    </row>
    <row r="528" spans="1:14" x14ac:dyDescent="0.2">
      <c r="A528" t="s">
        <v>7</v>
      </c>
      <c r="B528" t="s">
        <v>7</v>
      </c>
      <c r="C528" t="s">
        <v>8</v>
      </c>
      <c r="D528" t="s">
        <v>9</v>
      </c>
      <c r="E528" t="s">
        <v>10</v>
      </c>
      <c r="F528" t="s">
        <v>11</v>
      </c>
      <c r="G528" t="s">
        <v>44</v>
      </c>
      <c r="H528">
        <v>33.777000000000001</v>
      </c>
      <c r="I528" t="s">
        <v>45</v>
      </c>
      <c r="J528">
        <v>-3.7999999999999999E-2</v>
      </c>
      <c r="K528" t="s">
        <v>46</v>
      </c>
      <c r="L528">
        <v>-31.678999999999998</v>
      </c>
      <c r="M528" t="s">
        <v>47</v>
      </c>
      <c r="N528" t="s">
        <v>48</v>
      </c>
    </row>
    <row r="529" spans="1:14" x14ac:dyDescent="0.2">
      <c r="A529" t="s">
        <v>12</v>
      </c>
      <c r="B529" t="s">
        <v>12</v>
      </c>
      <c r="C529" t="s">
        <v>312</v>
      </c>
      <c r="D529" t="s">
        <v>13</v>
      </c>
      <c r="E529">
        <v>278.52317912572897</v>
      </c>
    </row>
    <row r="530" spans="1:14" x14ac:dyDescent="0.2">
      <c r="A530" t="s">
        <v>7</v>
      </c>
      <c r="B530" t="s">
        <v>7</v>
      </c>
      <c r="C530" t="s">
        <v>8</v>
      </c>
      <c r="D530" t="s">
        <v>9</v>
      </c>
      <c r="E530" t="s">
        <v>10</v>
      </c>
      <c r="F530" t="s">
        <v>11</v>
      </c>
      <c r="G530" t="s">
        <v>44</v>
      </c>
      <c r="H530">
        <v>34.087000000000003</v>
      </c>
      <c r="I530" t="s">
        <v>45</v>
      </c>
      <c r="J530">
        <v>-3.1E-2</v>
      </c>
      <c r="K530" t="s">
        <v>46</v>
      </c>
      <c r="L530">
        <v>-34.200000000000003</v>
      </c>
      <c r="M530" t="s">
        <v>47</v>
      </c>
      <c r="N530" t="s">
        <v>48</v>
      </c>
    </row>
    <row r="531" spans="1:14" x14ac:dyDescent="0.2">
      <c r="A531" t="s">
        <v>12</v>
      </c>
      <c r="B531" t="s">
        <v>12</v>
      </c>
      <c r="C531" t="s">
        <v>313</v>
      </c>
      <c r="D531" t="s">
        <v>13</v>
      </c>
      <c r="E531">
        <v>226.22778378243501</v>
      </c>
    </row>
    <row r="532" spans="1:14" x14ac:dyDescent="0.2">
      <c r="A532" t="s">
        <v>7</v>
      </c>
      <c r="B532" t="s">
        <v>7</v>
      </c>
      <c r="C532" t="s">
        <v>8</v>
      </c>
      <c r="D532" t="s">
        <v>9</v>
      </c>
      <c r="E532" t="s">
        <v>10</v>
      </c>
      <c r="F532" t="s">
        <v>11</v>
      </c>
      <c r="G532" t="s">
        <v>44</v>
      </c>
      <c r="H532">
        <v>34.396000000000001</v>
      </c>
      <c r="I532" t="s">
        <v>45</v>
      </c>
      <c r="J532">
        <v>-2.4E-2</v>
      </c>
      <c r="K532" t="s">
        <v>46</v>
      </c>
      <c r="L532">
        <v>-36.720999999999997</v>
      </c>
      <c r="M532" t="s">
        <v>47</v>
      </c>
      <c r="N532" t="s">
        <v>48</v>
      </c>
    </row>
    <row r="533" spans="1:14" x14ac:dyDescent="0.2">
      <c r="A533" t="s">
        <v>12</v>
      </c>
      <c r="B533" t="s">
        <v>12</v>
      </c>
      <c r="C533" t="s">
        <v>314</v>
      </c>
      <c r="D533" t="s">
        <v>13</v>
      </c>
      <c r="E533">
        <v>169.120134364433</v>
      </c>
    </row>
    <row r="534" spans="1:14" x14ac:dyDescent="0.2">
      <c r="A534" t="s">
        <v>7</v>
      </c>
      <c r="B534" t="s">
        <v>7</v>
      </c>
      <c r="C534" t="s">
        <v>8</v>
      </c>
      <c r="D534" t="s">
        <v>9</v>
      </c>
      <c r="E534" t="s">
        <v>10</v>
      </c>
      <c r="F534" t="s">
        <v>11</v>
      </c>
      <c r="G534" t="s">
        <v>44</v>
      </c>
      <c r="H534">
        <v>34.706000000000003</v>
      </c>
      <c r="I534" t="s">
        <v>45</v>
      </c>
      <c r="J534">
        <v>-1.7000000000000001E-2</v>
      </c>
      <c r="K534" t="s">
        <v>46</v>
      </c>
      <c r="L534">
        <v>-39.241999999999997</v>
      </c>
      <c r="M534" t="s">
        <v>47</v>
      </c>
      <c r="N534" t="s">
        <v>48</v>
      </c>
    </row>
    <row r="535" spans="1:14" x14ac:dyDescent="0.2">
      <c r="A535" t="s">
        <v>12</v>
      </c>
      <c r="B535" t="s">
        <v>12</v>
      </c>
      <c r="C535" t="s">
        <v>315</v>
      </c>
      <c r="D535" t="s">
        <v>13</v>
      </c>
      <c r="E535">
        <v>110.706703367855</v>
      </c>
    </row>
    <row r="536" spans="1:14" x14ac:dyDescent="0.2">
      <c r="A536" t="s">
        <v>7</v>
      </c>
      <c r="B536" t="s">
        <v>7</v>
      </c>
      <c r="C536" t="s">
        <v>8</v>
      </c>
      <c r="D536" t="s">
        <v>9</v>
      </c>
      <c r="E536" t="s">
        <v>10</v>
      </c>
      <c r="F536" t="s">
        <v>11</v>
      </c>
      <c r="G536" t="s">
        <v>44</v>
      </c>
      <c r="H536">
        <v>35.015999999999998</v>
      </c>
      <c r="I536" t="s">
        <v>45</v>
      </c>
      <c r="J536">
        <v>-1.0999999999999999E-2</v>
      </c>
      <c r="K536" t="s">
        <v>46</v>
      </c>
      <c r="L536">
        <v>-41.762999999999998</v>
      </c>
      <c r="M536" t="s">
        <v>47</v>
      </c>
      <c r="N536" t="s">
        <v>48</v>
      </c>
    </row>
    <row r="537" spans="1:14" x14ac:dyDescent="0.2">
      <c r="A537" t="s">
        <v>12</v>
      </c>
      <c r="B537" t="s">
        <v>12</v>
      </c>
      <c r="C537" t="s">
        <v>316</v>
      </c>
      <c r="D537" t="s">
        <v>13</v>
      </c>
      <c r="E537">
        <v>55.461338877955797</v>
      </c>
    </row>
    <row r="538" spans="1:14" x14ac:dyDescent="0.2">
      <c r="A538" t="s">
        <v>7</v>
      </c>
      <c r="B538" t="s">
        <v>7</v>
      </c>
      <c r="C538" t="s">
        <v>8</v>
      </c>
      <c r="D538" t="s">
        <v>9</v>
      </c>
      <c r="E538" t="s">
        <v>10</v>
      </c>
      <c r="F538" t="s">
        <v>11</v>
      </c>
      <c r="G538" t="s">
        <v>44</v>
      </c>
      <c r="H538">
        <v>35.325000000000003</v>
      </c>
      <c r="I538" t="s">
        <v>45</v>
      </c>
      <c r="J538">
        <v>-4.0000000000000001E-3</v>
      </c>
      <c r="K538" t="s">
        <v>46</v>
      </c>
      <c r="L538">
        <v>-44.283999999999999</v>
      </c>
      <c r="M538" t="s">
        <v>47</v>
      </c>
      <c r="N538" t="s">
        <v>48</v>
      </c>
    </row>
    <row r="539" spans="1:14" x14ac:dyDescent="0.2">
      <c r="A539" t="s">
        <v>12</v>
      </c>
      <c r="B539" t="s">
        <v>12</v>
      </c>
      <c r="C539" s="18" t="s">
        <v>317</v>
      </c>
      <c r="D539" t="s">
        <v>13</v>
      </c>
      <c r="E539">
        <v>6.8613616398107897</v>
      </c>
    </row>
    <row r="540" spans="1:14" x14ac:dyDescent="0.2">
      <c r="A540" t="s">
        <v>7</v>
      </c>
      <c r="B540" t="s">
        <v>7</v>
      </c>
      <c r="C540" t="s">
        <v>8</v>
      </c>
      <c r="D540" t="s">
        <v>9</v>
      </c>
      <c r="E540" t="s">
        <v>10</v>
      </c>
      <c r="F540" t="s">
        <v>11</v>
      </c>
      <c r="G540" t="s">
        <v>44</v>
      </c>
      <c r="H540">
        <v>35.634999999999998</v>
      </c>
      <c r="I540" t="s">
        <v>45</v>
      </c>
      <c r="J540">
        <v>3.0000000000000001E-3</v>
      </c>
      <c r="K540" t="s">
        <v>46</v>
      </c>
      <c r="L540">
        <v>-46.805</v>
      </c>
      <c r="M540" t="s">
        <v>47</v>
      </c>
      <c r="N540" t="s">
        <v>48</v>
      </c>
    </row>
    <row r="541" spans="1:14" x14ac:dyDescent="0.2">
      <c r="A541" t="s">
        <v>12</v>
      </c>
      <c r="B541" t="s">
        <v>12</v>
      </c>
      <c r="C541" s="18" t="s">
        <v>318</v>
      </c>
      <c r="D541" t="s">
        <v>13</v>
      </c>
      <c r="E541">
        <v>-32.9582894353331</v>
      </c>
    </row>
    <row r="542" spans="1:14" x14ac:dyDescent="0.2">
      <c r="A542" t="s">
        <v>7</v>
      </c>
      <c r="B542" t="s">
        <v>7</v>
      </c>
      <c r="C542" t="s">
        <v>8</v>
      </c>
      <c r="D542" t="s">
        <v>9</v>
      </c>
      <c r="E542" t="s">
        <v>10</v>
      </c>
      <c r="F542" t="s">
        <v>11</v>
      </c>
      <c r="G542" t="s">
        <v>44</v>
      </c>
      <c r="H542">
        <v>35.944000000000003</v>
      </c>
      <c r="I542" t="s">
        <v>45</v>
      </c>
      <c r="J542">
        <v>0.01</v>
      </c>
      <c r="K542" t="s">
        <v>46</v>
      </c>
      <c r="L542">
        <v>-49.326000000000001</v>
      </c>
      <c r="M542" t="s">
        <v>47</v>
      </c>
      <c r="N542" t="s">
        <v>48</v>
      </c>
    </row>
    <row r="543" spans="1:14" x14ac:dyDescent="0.2">
      <c r="A543" t="s">
        <v>12</v>
      </c>
      <c r="B543" t="s">
        <v>12</v>
      </c>
      <c r="C543" t="s">
        <v>319</v>
      </c>
      <c r="D543" t="s">
        <v>13</v>
      </c>
      <c r="E543">
        <v>-63.429642782885097</v>
      </c>
    </row>
    <row r="544" spans="1:14" x14ac:dyDescent="0.2">
      <c r="A544" t="s">
        <v>7</v>
      </c>
      <c r="B544" t="s">
        <v>7</v>
      </c>
      <c r="C544" t="s">
        <v>8</v>
      </c>
      <c r="D544" t="s">
        <v>9</v>
      </c>
      <c r="E544" t="s">
        <v>10</v>
      </c>
      <c r="F544" t="s">
        <v>11</v>
      </c>
      <c r="G544" t="s">
        <v>44</v>
      </c>
      <c r="H544">
        <v>36.253999999999998</v>
      </c>
      <c r="I544" t="s">
        <v>45</v>
      </c>
      <c r="J544">
        <v>1.6E-2</v>
      </c>
      <c r="K544" t="s">
        <v>46</v>
      </c>
      <c r="L544">
        <v>-51.847000000000001</v>
      </c>
      <c r="M544" t="s">
        <v>47</v>
      </c>
      <c r="N544" t="s">
        <v>48</v>
      </c>
    </row>
    <row r="545" spans="1:14" x14ac:dyDescent="0.2">
      <c r="A545" t="s">
        <v>12</v>
      </c>
      <c r="B545" t="s">
        <v>12</v>
      </c>
      <c r="C545" t="s">
        <v>320</v>
      </c>
      <c r="D545" t="s">
        <v>13</v>
      </c>
      <c r="E545">
        <v>-84.577191682017201</v>
      </c>
    </row>
    <row r="546" spans="1:14" x14ac:dyDescent="0.2">
      <c r="A546" t="s">
        <v>7</v>
      </c>
      <c r="B546" t="s">
        <v>7</v>
      </c>
      <c r="C546" t="s">
        <v>8</v>
      </c>
      <c r="D546" t="s">
        <v>9</v>
      </c>
      <c r="E546" t="s">
        <v>10</v>
      </c>
      <c r="F546" t="s">
        <v>11</v>
      </c>
      <c r="G546" t="s">
        <v>44</v>
      </c>
      <c r="H546">
        <v>36.563000000000002</v>
      </c>
      <c r="I546" t="s">
        <v>45</v>
      </c>
      <c r="J546">
        <v>2.3E-2</v>
      </c>
      <c r="K546" t="s">
        <v>46</v>
      </c>
      <c r="L546">
        <v>-54.368000000000002</v>
      </c>
      <c r="M546" t="s">
        <v>47</v>
      </c>
      <c r="N546" t="s">
        <v>48</v>
      </c>
    </row>
    <row r="547" spans="1:14" x14ac:dyDescent="0.2">
      <c r="A547" t="s">
        <v>12</v>
      </c>
      <c r="B547" t="s">
        <v>12</v>
      </c>
      <c r="C547" t="s">
        <v>321</v>
      </c>
      <c r="D547" t="s">
        <v>13</v>
      </c>
      <c r="E547">
        <v>-97.870708668007296</v>
      </c>
    </row>
    <row r="548" spans="1:14" x14ac:dyDescent="0.2">
      <c r="A548" t="s">
        <v>7</v>
      </c>
      <c r="B548" t="s">
        <v>7</v>
      </c>
      <c r="C548" t="s">
        <v>8</v>
      </c>
      <c r="D548" t="s">
        <v>9</v>
      </c>
      <c r="E548" t="s">
        <v>10</v>
      </c>
      <c r="F548" t="s">
        <v>11</v>
      </c>
      <c r="G548" t="s">
        <v>44</v>
      </c>
      <c r="H548">
        <v>36.872999999999998</v>
      </c>
      <c r="I548" t="s">
        <v>45</v>
      </c>
      <c r="J548">
        <v>0.03</v>
      </c>
      <c r="K548" t="s">
        <v>46</v>
      </c>
      <c r="L548">
        <v>-56.889000000000003</v>
      </c>
      <c r="M548" t="s">
        <v>47</v>
      </c>
      <c r="N548" t="s">
        <v>48</v>
      </c>
    </row>
    <row r="549" spans="1:14" x14ac:dyDescent="0.2">
      <c r="A549" t="s">
        <v>12</v>
      </c>
      <c r="B549" t="s">
        <v>12</v>
      </c>
      <c r="C549" t="s">
        <v>322</v>
      </c>
      <c r="D549" t="s">
        <v>13</v>
      </c>
      <c r="E549">
        <v>-104.56471297386901</v>
      </c>
    </row>
    <row r="550" spans="1:14" x14ac:dyDescent="0.2">
      <c r="A550" t="s">
        <v>14</v>
      </c>
      <c r="B550" t="s">
        <v>14</v>
      </c>
      <c r="C550" t="s">
        <v>15</v>
      </c>
      <c r="D550" t="s">
        <v>16</v>
      </c>
      <c r="E550" t="s">
        <v>17</v>
      </c>
    </row>
    <row r="551" spans="1:14" x14ac:dyDescent="0.2">
      <c r="A551" t="s">
        <v>18</v>
      </c>
      <c r="B551" t="s">
        <v>18</v>
      </c>
      <c r="C551" t="s">
        <v>19</v>
      </c>
      <c r="D551" t="s">
        <v>20</v>
      </c>
      <c r="E551" t="s">
        <v>21</v>
      </c>
      <c r="F551" t="s">
        <v>22</v>
      </c>
      <c r="G551" t="s">
        <v>23</v>
      </c>
      <c r="H551" t="s">
        <v>24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7"/>
  <sheetViews>
    <sheetView zoomScale="90" zoomScaleNormal="90" workbookViewId="0">
      <selection activeCell="E14" sqref="E14"/>
    </sheetView>
  </sheetViews>
  <sheetFormatPr defaultRowHeight="12.75" x14ac:dyDescent="0.2"/>
  <cols>
    <col min="5" max="5" width="9.5703125" customWidth="1"/>
    <col min="7" max="7" width="11" style="8" bestFit="1" customWidth="1"/>
  </cols>
  <sheetData>
    <row r="1" spans="1:11" x14ac:dyDescent="0.2">
      <c r="A1" s="19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1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 ca="1">MIN(G3:G59)</f>
        <v>-122.4772905472821</v>
      </c>
    </row>
    <row r="3" spans="1:11" x14ac:dyDescent="0.2">
      <c r="A3">
        <v>1</v>
      </c>
      <c r="B3">
        <v>0</v>
      </c>
      <c r="C3">
        <f t="shared" ref="C3:C20" si="0">2+(1+2*B3)</f>
        <v>3</v>
      </c>
      <c r="D3" s="8">
        <f ca="1">OFFSET('Tosca 3000A data'!$E$2,(1+2*B3),(0))</f>
        <v>-929.50138631032701</v>
      </c>
      <c r="E3" s="8">
        <f>'Map data'!O8*1000</f>
        <v>-889.05</v>
      </c>
      <c r="F3" s="8">
        <f ca="1">E3-D3</f>
        <v>40.451386310327052</v>
      </c>
      <c r="G3" s="8">
        <f ca="1">(F3/E3)*100</f>
        <v>-4.5499562803359828</v>
      </c>
      <c r="H3" s="1" t="s">
        <v>30</v>
      </c>
      <c r="I3" s="9">
        <f ca="1">MAX(G3:G59)</f>
        <v>5271.3014640731235</v>
      </c>
      <c r="K3" s="15">
        <f ca="1">F54/E54</f>
        <v>0.17560497849030673</v>
      </c>
    </row>
    <row r="4" spans="1:11" x14ac:dyDescent="0.2">
      <c r="A4">
        <f>A3+1</f>
        <v>2</v>
      </c>
      <c r="B4">
        <f>B3+1</f>
        <v>1</v>
      </c>
      <c r="C4">
        <f t="shared" si="0"/>
        <v>5</v>
      </c>
      <c r="D4" s="8">
        <f ca="1">OFFSET('Tosca 3000A data'!$E$2,(1+2*B4),(0))</f>
        <v>-1097.1955769298499</v>
      </c>
      <c r="E4" s="8">
        <f>'Map data'!O9*1000</f>
        <v>-1053.73</v>
      </c>
      <c r="F4" s="8">
        <f t="shared" ref="F4:F49" ca="1" si="1">E4-D4</f>
        <v>43.465576929849931</v>
      </c>
      <c r="G4" s="8">
        <f t="shared" ref="G4:G49" ca="1" si="2">(F4/E4)*100</f>
        <v>-4.1249254486300977</v>
      </c>
      <c r="H4" s="1" t="s">
        <v>31</v>
      </c>
      <c r="I4" s="9">
        <f ca="1">I3-I2</f>
        <v>5393.7787546204054</v>
      </c>
    </row>
    <row r="5" spans="1:11" x14ac:dyDescent="0.2">
      <c r="A5">
        <f t="shared" ref="A5:B21" si="3">A4+1</f>
        <v>3</v>
      </c>
      <c r="B5">
        <f t="shared" si="3"/>
        <v>2</v>
      </c>
      <c r="C5">
        <f t="shared" si="0"/>
        <v>7</v>
      </c>
      <c r="D5" s="8">
        <f ca="1">OFFSET('Tosca 3000A data'!$E$2,(1+2*B5),(0))</f>
        <v>-1265.0252850224999</v>
      </c>
      <c r="E5" s="8">
        <f>'Map data'!O10*1000</f>
        <v>-1208.31</v>
      </c>
      <c r="F5" s="8">
        <f t="shared" ca="1" si="1"/>
        <v>56.715285022499984</v>
      </c>
      <c r="G5" s="8">
        <f t="shared" ca="1" si="2"/>
        <v>-4.6937693987883895</v>
      </c>
    </row>
    <row r="6" spans="1:11" x14ac:dyDescent="0.2">
      <c r="A6">
        <f t="shared" si="3"/>
        <v>4</v>
      </c>
      <c r="B6">
        <f t="shared" si="3"/>
        <v>3</v>
      </c>
      <c r="C6">
        <f t="shared" si="0"/>
        <v>9</v>
      </c>
      <c r="D6" s="8">
        <f ca="1">OFFSET('Tosca 3000A data'!$E$2,(1+2*B6),(0))</f>
        <v>-1417.6298885379399</v>
      </c>
      <c r="E6" s="8">
        <f>'Map data'!O11*1000</f>
        <v>-1334.83</v>
      </c>
      <c r="F6" s="8">
        <f t="shared" ca="1" si="1"/>
        <v>82.799888537939978</v>
      </c>
      <c r="G6" s="8">
        <f t="shared" ca="1" si="2"/>
        <v>-6.2030287405841928</v>
      </c>
    </row>
    <row r="7" spans="1:11" x14ac:dyDescent="0.2">
      <c r="A7">
        <f t="shared" si="3"/>
        <v>5</v>
      </c>
      <c r="B7">
        <f t="shared" si="3"/>
        <v>4</v>
      </c>
      <c r="C7">
        <f t="shared" si="0"/>
        <v>11</v>
      </c>
      <c r="D7" s="8">
        <f ca="1">OFFSET('Tosca 3000A data'!$E$2,(1+2*B7),(0))</f>
        <v>-1504.8040732852301</v>
      </c>
      <c r="E7" s="8">
        <f>'Map data'!O12*1000</f>
        <v>-1397.45</v>
      </c>
      <c r="F7" s="8">
        <f t="shared" ca="1" si="1"/>
        <v>107.35407328523002</v>
      </c>
      <c r="G7" s="8">
        <f t="shared" ca="1" si="2"/>
        <v>-7.6821405621117043</v>
      </c>
    </row>
    <row r="8" spans="1:11" x14ac:dyDescent="0.2">
      <c r="A8">
        <f t="shared" si="3"/>
        <v>6</v>
      </c>
      <c r="B8">
        <f t="shared" si="3"/>
        <v>5</v>
      </c>
      <c r="C8">
        <f t="shared" si="0"/>
        <v>13</v>
      </c>
      <c r="D8" s="8">
        <f ca="1">OFFSET('Tosca 3000A data'!$E$2,(1+2*B8),(0))</f>
        <v>-1462.5725021381199</v>
      </c>
      <c r="E8" s="8">
        <f>'Map data'!O13*1000</f>
        <v>-1314.1000000000001</v>
      </c>
      <c r="F8" s="8">
        <f t="shared" ca="1" si="1"/>
        <v>148.47250213811981</v>
      </c>
      <c r="G8" s="8">
        <f t="shared" ca="1" si="2"/>
        <v>-11.298417330349272</v>
      </c>
    </row>
    <row r="9" spans="1:11" x14ac:dyDescent="0.2">
      <c r="A9">
        <f t="shared" si="3"/>
        <v>7</v>
      </c>
      <c r="B9">
        <f t="shared" si="3"/>
        <v>6</v>
      </c>
      <c r="C9">
        <f t="shared" si="0"/>
        <v>15</v>
      </c>
      <c r="D9" s="8">
        <f ca="1">OFFSET('Tosca 3000A data'!$E$2,(1+2*B9),(0))</f>
        <v>-1206.32620143131</v>
      </c>
      <c r="E9" s="8">
        <f>'Map data'!O14*1000</f>
        <v>-988.51</v>
      </c>
      <c r="F9" s="8">
        <f t="shared" ca="1" si="1"/>
        <v>217.81620143130999</v>
      </c>
      <c r="G9" s="8">
        <f t="shared" ca="1" si="2"/>
        <v>-22.034799995074405</v>
      </c>
    </row>
    <row r="10" spans="1:11" x14ac:dyDescent="0.2">
      <c r="A10">
        <f t="shared" si="3"/>
        <v>8</v>
      </c>
      <c r="B10">
        <f t="shared" si="3"/>
        <v>7</v>
      </c>
      <c r="C10">
        <f t="shared" si="0"/>
        <v>17</v>
      </c>
      <c r="D10" s="8">
        <f ca="1">OFFSET('Tosca 3000A data'!$E$2,(1+2*B10),(0))</f>
        <v>-662.29562716037594</v>
      </c>
      <c r="E10" s="8">
        <f>'Map data'!O15*1000</f>
        <v>-368.29</v>
      </c>
      <c r="F10" s="8">
        <f t="shared" ca="1" si="1"/>
        <v>294.00562716037592</v>
      </c>
      <c r="G10" s="8">
        <f t="shared" ca="1" si="2"/>
        <v>-79.82992401650219</v>
      </c>
    </row>
    <row r="11" spans="1:11" x14ac:dyDescent="0.2">
      <c r="A11">
        <f t="shared" si="3"/>
        <v>9</v>
      </c>
      <c r="B11">
        <f t="shared" si="3"/>
        <v>8</v>
      </c>
      <c r="C11">
        <f t="shared" si="0"/>
        <v>19</v>
      </c>
      <c r="D11" s="8">
        <f ca="1">OFFSET('Tosca 3000A data'!$E$2,(1+2*B11),(0))</f>
        <v>110.282509002526</v>
      </c>
      <c r="E11" s="8">
        <f>'Map data'!O16*1000</f>
        <v>466.78</v>
      </c>
      <c r="F11" s="8">
        <f t="shared" ca="1" si="1"/>
        <v>356.49749099747396</v>
      </c>
      <c r="G11" s="8">
        <f t="shared" ca="1" si="2"/>
        <v>76.373771583502716</v>
      </c>
    </row>
    <row r="12" spans="1:11" x14ac:dyDescent="0.2">
      <c r="A12">
        <f t="shared" si="3"/>
        <v>10</v>
      </c>
      <c r="B12">
        <f t="shared" si="3"/>
        <v>9</v>
      </c>
      <c r="C12">
        <f t="shared" si="0"/>
        <v>21</v>
      </c>
      <c r="D12" s="8">
        <f ca="1">OFFSET('Tosca 3000A data'!$E$2,(1+2*B12),(0))</f>
        <v>913.618963889356</v>
      </c>
      <c r="E12" s="8">
        <f>'Map data'!O17*1000</f>
        <v>1274.1899999999998</v>
      </c>
      <c r="F12" s="8">
        <f t="shared" ca="1" si="1"/>
        <v>360.57103611064383</v>
      </c>
      <c r="G12" s="8">
        <f t="shared" ca="1" si="2"/>
        <v>28.298058853910629</v>
      </c>
    </row>
    <row r="13" spans="1:11" x14ac:dyDescent="0.2">
      <c r="A13">
        <f t="shared" si="3"/>
        <v>11</v>
      </c>
      <c r="B13">
        <f t="shared" si="3"/>
        <v>10</v>
      </c>
      <c r="C13">
        <f t="shared" si="0"/>
        <v>23</v>
      </c>
      <c r="D13" s="8">
        <f ca="1">OFFSET('Tosca 3000A data'!$E$2,(1+2*B13),(0))</f>
        <v>1545.5542484175801</v>
      </c>
      <c r="E13" s="8">
        <f>'Map data'!O18*1000</f>
        <v>1838.6599999999999</v>
      </c>
      <c r="F13" s="8">
        <f t="shared" ca="1" si="1"/>
        <v>293.10575158241977</v>
      </c>
      <c r="G13" s="8">
        <f t="shared" ca="1" si="2"/>
        <v>15.941269815105555</v>
      </c>
    </row>
    <row r="14" spans="1:11" x14ac:dyDescent="0.2">
      <c r="A14">
        <f t="shared" si="3"/>
        <v>12</v>
      </c>
      <c r="B14">
        <f t="shared" si="3"/>
        <v>11</v>
      </c>
      <c r="C14">
        <f t="shared" si="0"/>
        <v>25</v>
      </c>
      <c r="D14" s="8">
        <f ca="1">OFFSET('Tosca 3000A data'!$E$2,(1+2*B14),(0))</f>
        <v>1892.43275349697</v>
      </c>
      <c r="E14" s="8">
        <f>'Map data'!O19*1000</f>
        <v>2087.3599999999997</v>
      </c>
      <c r="F14" s="8">
        <f t="shared" ca="1" si="1"/>
        <v>194.92724650302966</v>
      </c>
      <c r="G14" s="8">
        <f t="shared" ca="1" si="2"/>
        <v>9.3384584596346443</v>
      </c>
    </row>
    <row r="15" spans="1:11" x14ac:dyDescent="0.2">
      <c r="A15">
        <f t="shared" si="3"/>
        <v>13</v>
      </c>
      <c r="B15">
        <f t="shared" si="3"/>
        <v>12</v>
      </c>
      <c r="C15">
        <f t="shared" si="0"/>
        <v>27</v>
      </c>
      <c r="D15" s="8">
        <f ca="1">OFFSET('Tosca 3000A data'!$E$2,(1+2*B15),(0))</f>
        <v>1970.2557339708101</v>
      </c>
      <c r="E15" s="8">
        <f>'Map data'!O20*1000</f>
        <v>2095.11</v>
      </c>
      <c r="F15" s="8">
        <f t="shared" ca="1" si="1"/>
        <v>124.85426602919006</v>
      </c>
      <c r="G15" s="8">
        <f t="shared" ca="1" si="2"/>
        <v>5.959317936967035</v>
      </c>
    </row>
    <row r="16" spans="1:11" x14ac:dyDescent="0.2">
      <c r="A16">
        <f t="shared" si="3"/>
        <v>14</v>
      </c>
      <c r="B16">
        <f t="shared" si="3"/>
        <v>13</v>
      </c>
      <c r="C16">
        <f t="shared" si="0"/>
        <v>29</v>
      </c>
      <c r="D16" s="8">
        <f ca="1">OFFSET('Tosca 3000A data'!$E$2,(1+2*B16),(0))</f>
        <v>1888.9451454136099</v>
      </c>
      <c r="E16" s="8">
        <f>'Map data'!O21*1000</f>
        <v>1972.63</v>
      </c>
      <c r="F16" s="8">
        <f t="shared" ca="1" si="1"/>
        <v>83.684854586390202</v>
      </c>
      <c r="G16" s="8">
        <f t="shared" ca="1" si="2"/>
        <v>4.2422985854615511</v>
      </c>
    </row>
    <row r="17" spans="1:7" x14ac:dyDescent="0.2">
      <c r="A17">
        <f t="shared" si="3"/>
        <v>15</v>
      </c>
      <c r="B17">
        <f t="shared" si="3"/>
        <v>14</v>
      </c>
      <c r="C17">
        <f t="shared" si="0"/>
        <v>31</v>
      </c>
      <c r="D17" s="8">
        <f ca="1">OFFSET('Tosca 3000A data'!$E$2,(1+2*B17),(0))</f>
        <v>1757.3996742576101</v>
      </c>
      <c r="E17" s="8">
        <f>'Map data'!O22*1000</f>
        <v>1810.5</v>
      </c>
      <c r="F17" s="8">
        <f t="shared" ca="1" si="1"/>
        <v>53.100325742389941</v>
      </c>
      <c r="G17" s="8">
        <f t="shared" ca="1" si="2"/>
        <v>2.9329094582927335</v>
      </c>
    </row>
    <row r="18" spans="1:7" x14ac:dyDescent="0.2">
      <c r="A18">
        <f t="shared" si="3"/>
        <v>16</v>
      </c>
      <c r="B18">
        <f t="shared" si="3"/>
        <v>15</v>
      </c>
      <c r="C18">
        <f t="shared" si="0"/>
        <v>33</v>
      </c>
      <c r="D18" s="8">
        <f ca="1">OFFSET('Tosca 3000A data'!$E$2,(1+2*B18),(0))</f>
        <v>1627.23247639737</v>
      </c>
      <c r="E18" s="8">
        <f>'Map data'!O23*1000</f>
        <v>1654.91</v>
      </c>
      <c r="F18" s="8">
        <f t="shared" ca="1" si="1"/>
        <v>27.677523602630117</v>
      </c>
      <c r="G18" s="8">
        <f t="shared" ca="1" si="2"/>
        <v>1.6724488704902452</v>
      </c>
    </row>
    <row r="19" spans="1:7" x14ac:dyDescent="0.2">
      <c r="A19">
        <f t="shared" si="3"/>
        <v>17</v>
      </c>
      <c r="B19">
        <f t="shared" si="3"/>
        <v>16</v>
      </c>
      <c r="C19">
        <f t="shared" si="0"/>
        <v>35</v>
      </c>
      <c r="D19" s="8">
        <f ca="1">OFFSET('Tosca 3000A data'!$E$2,(1+2*B19),(0))</f>
        <v>1517.74453187423</v>
      </c>
      <c r="E19" s="8">
        <f>'Map data'!O24*1000</f>
        <v>1527.22</v>
      </c>
      <c r="F19" s="8">
        <f t="shared" ca="1" si="1"/>
        <v>9.4754681257700213</v>
      </c>
      <c r="G19" s="8">
        <f t="shared" ca="1" si="2"/>
        <v>0.62043897577101015</v>
      </c>
    </row>
    <row r="20" spans="1:7" x14ac:dyDescent="0.2">
      <c r="A20">
        <f t="shared" si="3"/>
        <v>18</v>
      </c>
      <c r="B20">
        <f t="shared" si="3"/>
        <v>17</v>
      </c>
      <c r="C20">
        <f t="shared" si="0"/>
        <v>37</v>
      </c>
      <c r="D20" s="8">
        <f ca="1">OFFSET('Tosca 3000A data'!$E$2,(1+2*B20),(0))</f>
        <v>1430.1591366519899</v>
      </c>
      <c r="E20" s="8">
        <f>'Map data'!O25*1000</f>
        <v>1432.56</v>
      </c>
      <c r="F20" s="8">
        <f t="shared" ca="1" si="1"/>
        <v>2.4008633480100343</v>
      </c>
      <c r="G20" s="8">
        <f t="shared" ca="1" si="2"/>
        <v>0.16759251605587441</v>
      </c>
    </row>
    <row r="21" spans="1:7" x14ac:dyDescent="0.2">
      <c r="A21">
        <f t="shared" si="3"/>
        <v>19</v>
      </c>
      <c r="B21">
        <f t="shared" si="3"/>
        <v>18</v>
      </c>
      <c r="C21">
        <f>2+(1+2*(B21))</f>
        <v>39</v>
      </c>
      <c r="D21" s="8">
        <f ca="1">OFFSET('Tosca 3000A data'!$E$2,(1+2*B21),(0))</f>
        <v>1364.56185716809</v>
      </c>
      <c r="E21" s="8">
        <f>'Map data'!O26*1000</f>
        <v>1365.37</v>
      </c>
      <c r="F21" s="8">
        <f t="shared" ca="1" si="1"/>
        <v>0.80814283190989045</v>
      </c>
      <c r="G21" s="8">
        <f t="shared" ca="1" si="2"/>
        <v>5.9188559285020946E-2</v>
      </c>
    </row>
    <row r="22" spans="1:7" x14ac:dyDescent="0.2">
      <c r="A22">
        <f t="shared" ref="A22:B22" si="4">A21+1</f>
        <v>20</v>
      </c>
      <c r="B22">
        <f t="shared" si="4"/>
        <v>19</v>
      </c>
      <c r="D22" s="8"/>
      <c r="E22" s="8"/>
      <c r="F22" s="8"/>
    </row>
    <row r="23" spans="1:7" x14ac:dyDescent="0.2">
      <c r="A23">
        <f t="shared" ref="A23:B23" si="5">A22+1</f>
        <v>21</v>
      </c>
      <c r="B23">
        <f t="shared" si="5"/>
        <v>20</v>
      </c>
      <c r="D23" s="8"/>
      <c r="E23" s="8"/>
      <c r="F23" s="8"/>
    </row>
    <row r="24" spans="1:7" x14ac:dyDescent="0.2">
      <c r="A24">
        <f t="shared" ref="A24:B24" si="6">A23+1</f>
        <v>22</v>
      </c>
      <c r="B24">
        <f t="shared" si="6"/>
        <v>21</v>
      </c>
      <c r="D24" s="8"/>
      <c r="E24" s="8"/>
      <c r="F24" s="8"/>
    </row>
    <row r="25" spans="1:7" x14ac:dyDescent="0.2">
      <c r="A25">
        <f t="shared" ref="A25:B25" si="7">A24+1</f>
        <v>23</v>
      </c>
      <c r="B25">
        <f t="shared" si="7"/>
        <v>22</v>
      </c>
      <c r="D25" s="8"/>
      <c r="E25" s="8"/>
      <c r="F25" s="8"/>
    </row>
    <row r="26" spans="1:7" x14ac:dyDescent="0.2">
      <c r="A26">
        <f t="shared" ref="A26:B26" si="8">A25+1</f>
        <v>24</v>
      </c>
      <c r="B26">
        <f t="shared" si="8"/>
        <v>23</v>
      </c>
      <c r="C26">
        <f>2+(1+2*(B26-4))</f>
        <v>41</v>
      </c>
      <c r="D26" s="8">
        <f ca="1">OFFSET('Tosca 3000A data'!$E$2,(1+2*(B26-4)),(0))</f>
        <v>1243.4129683972001</v>
      </c>
      <c r="E26" s="8">
        <f>'Map data'!O31*1000</f>
        <v>1242.4599999999998</v>
      </c>
      <c r="F26" s="8">
        <f t="shared" ca="1" si="1"/>
        <v>-0.95296839720026583</v>
      </c>
      <c r="G26" s="8">
        <f t="shared" ca="1" si="2"/>
        <v>-7.6700126941733823E-2</v>
      </c>
    </row>
    <row r="27" spans="1:7" x14ac:dyDescent="0.2">
      <c r="A27">
        <f t="shared" ref="A27:B27" si="9">A26+1</f>
        <v>25</v>
      </c>
      <c r="B27">
        <f t="shared" si="9"/>
        <v>24</v>
      </c>
      <c r="C27">
        <f t="shared" ref="C27:C49" si="10">2+(1+2*(B27-4))</f>
        <v>43</v>
      </c>
      <c r="D27" s="8">
        <f ca="1">OFFSET('Tosca 3000A data'!$E$2,(1+2*(B27-4)),(0))</f>
        <v>1249.2126808216799</v>
      </c>
      <c r="E27" s="8">
        <f>'Map data'!O32*1000</f>
        <v>1242.26</v>
      </c>
      <c r="F27" s="8">
        <f t="shared" ca="1" si="1"/>
        <v>-6.9526808216799054</v>
      </c>
      <c r="G27" s="8">
        <f t="shared" ca="1" si="2"/>
        <v>-0.55968000432114895</v>
      </c>
    </row>
    <row r="28" spans="1:7" x14ac:dyDescent="0.2">
      <c r="A28">
        <f t="shared" ref="A28:B28" si="11">A27+1</f>
        <v>26</v>
      </c>
      <c r="B28">
        <f t="shared" si="11"/>
        <v>25</v>
      </c>
      <c r="C28">
        <f t="shared" si="10"/>
        <v>45</v>
      </c>
      <c r="D28" s="8">
        <f ca="1">OFFSET('Tosca 3000A data'!$E$2,(1+2*(B28-4)),(0))</f>
        <v>1265.43146199122</v>
      </c>
      <c r="E28" s="8">
        <f>'Map data'!O33*1000</f>
        <v>1250.23</v>
      </c>
      <c r="F28" s="8">
        <f t="shared" ca="1" si="1"/>
        <v>-15.201461991219958</v>
      </c>
      <c r="G28" s="8">
        <f t="shared" ca="1" si="2"/>
        <v>-1.2158932349423672</v>
      </c>
    </row>
    <row r="29" spans="1:7" x14ac:dyDescent="0.2">
      <c r="A29">
        <f t="shared" ref="A29:B29" si="12">A28+1</f>
        <v>27</v>
      </c>
      <c r="B29">
        <f t="shared" si="12"/>
        <v>26</v>
      </c>
      <c r="C29">
        <f t="shared" si="10"/>
        <v>47</v>
      </c>
      <c r="D29" s="8">
        <f ca="1">OFFSET('Tosca 3000A data'!$E$2,(1+2*(B29-4)),(0))</f>
        <v>1291.2727943167899</v>
      </c>
      <c r="E29" s="8">
        <f>'Map data'!O34*1000</f>
        <v>1269.6600000000001</v>
      </c>
      <c r="F29" s="8">
        <f t="shared" ca="1" si="1"/>
        <v>-21.612794316789859</v>
      </c>
      <c r="G29" s="8">
        <f t="shared" ca="1" si="2"/>
        <v>-1.7022505487130302</v>
      </c>
    </row>
    <row r="30" spans="1:7" x14ac:dyDescent="0.2">
      <c r="A30">
        <f t="shared" ref="A30:B30" si="13">A29+1</f>
        <v>28</v>
      </c>
      <c r="B30">
        <f t="shared" si="13"/>
        <v>27</v>
      </c>
      <c r="C30">
        <f t="shared" si="10"/>
        <v>49</v>
      </c>
      <c r="D30" s="8">
        <f ca="1">OFFSET('Tosca 3000A data'!$E$2,(1+2*(B30-4)),(0))</f>
        <v>1329.9004027103499</v>
      </c>
      <c r="E30" s="8">
        <f>'Map data'!O35*1000</f>
        <v>1305.1099999999999</v>
      </c>
      <c r="F30" s="8">
        <f t="shared" ca="1" si="1"/>
        <v>-24.790402710350008</v>
      </c>
      <c r="G30" s="8">
        <f t="shared" ca="1" si="2"/>
        <v>-1.8994876072016924</v>
      </c>
    </row>
    <row r="31" spans="1:7" x14ac:dyDescent="0.2">
      <c r="A31">
        <f t="shared" ref="A31:B31" si="14">A30+1</f>
        <v>29</v>
      </c>
      <c r="B31">
        <f t="shared" si="14"/>
        <v>28</v>
      </c>
      <c r="C31">
        <f t="shared" si="10"/>
        <v>51</v>
      </c>
      <c r="D31" s="8">
        <f ca="1">OFFSET('Tosca 3000A data'!$E$2,(1+2*(B31-4)),(0))</f>
        <v>1382.6828017897501</v>
      </c>
      <c r="E31" s="8">
        <f>'Map data'!O36*1000</f>
        <v>1357.1899999999998</v>
      </c>
      <c r="F31" s="8">
        <f t="shared" ca="1" si="1"/>
        <v>-25.492801789750274</v>
      </c>
      <c r="G31" s="8">
        <f t="shared" ca="1" si="2"/>
        <v>-1.8783517259742761</v>
      </c>
    </row>
    <row r="32" spans="1:7" x14ac:dyDescent="0.2">
      <c r="A32">
        <f t="shared" ref="A32:B32" si="15">A31+1</f>
        <v>30</v>
      </c>
      <c r="B32">
        <f t="shared" si="15"/>
        <v>29</v>
      </c>
      <c r="C32">
        <f t="shared" si="10"/>
        <v>53</v>
      </c>
      <c r="D32" s="8">
        <f ca="1">OFFSET('Tosca 3000A data'!$E$2,(1+2*(B32-4)),(0))</f>
        <v>1449.18578215614</v>
      </c>
      <c r="E32" s="8">
        <f>'Map data'!O37*1000</f>
        <v>1414.31</v>
      </c>
      <c r="F32" s="8">
        <f t="shared" ca="1" si="1"/>
        <v>-34.875782156140076</v>
      </c>
      <c r="G32" s="8">
        <f t="shared" ca="1" si="2"/>
        <v>-2.4659220507625679</v>
      </c>
    </row>
    <row r="33" spans="1:7" x14ac:dyDescent="0.2">
      <c r="A33">
        <f t="shared" ref="A33:B33" si="16">A32+1</f>
        <v>31</v>
      </c>
      <c r="B33">
        <f t="shared" si="16"/>
        <v>30</v>
      </c>
      <c r="C33">
        <f t="shared" si="10"/>
        <v>55</v>
      </c>
      <c r="D33" s="8">
        <f ca="1">OFFSET('Tosca 3000A data'!$E$2,(1+2*(B33-4)),(0))</f>
        <v>1527.1698347327001</v>
      </c>
      <c r="E33" s="8">
        <f>'Map data'!O38*1000</f>
        <v>1485.8100000000002</v>
      </c>
      <c r="F33" s="8">
        <f t="shared" ca="1" si="1"/>
        <v>-41.359834732699937</v>
      </c>
      <c r="G33" s="8">
        <f t="shared" ca="1" si="2"/>
        <v>-2.7836556984203855</v>
      </c>
    </row>
    <row r="34" spans="1:7" x14ac:dyDescent="0.2">
      <c r="A34">
        <f t="shared" ref="A34:B34" si="17">A33+1</f>
        <v>32</v>
      </c>
      <c r="B34">
        <f t="shared" si="17"/>
        <v>31</v>
      </c>
      <c r="C34">
        <f t="shared" si="10"/>
        <v>57</v>
      </c>
      <c r="D34" s="8">
        <f ca="1">OFFSET('Tosca 3000A data'!$E$2,(1+2*(B34-4)),(0))</f>
        <v>1609.16142859756</v>
      </c>
      <c r="E34" s="8">
        <f>'Map data'!O39*1000</f>
        <v>1577.06</v>
      </c>
      <c r="F34" s="8">
        <f t="shared" ca="1" si="1"/>
        <v>-32.101428597560016</v>
      </c>
      <c r="G34" s="8">
        <f t="shared" ca="1" si="2"/>
        <v>-2.0355236070637779</v>
      </c>
    </row>
    <row r="35" spans="1:7" x14ac:dyDescent="0.2">
      <c r="A35">
        <f t="shared" ref="A35:B35" si="18">A34+1</f>
        <v>33</v>
      </c>
      <c r="B35">
        <f t="shared" si="18"/>
        <v>32</v>
      </c>
      <c r="C35">
        <f t="shared" si="10"/>
        <v>59</v>
      </c>
      <c r="D35" s="8">
        <f ca="1">OFFSET('Tosca 3000A data'!$E$2,(1+2*(B35-4)),(0))</f>
        <v>1678.28884550881</v>
      </c>
      <c r="E35" s="8">
        <f>'Map data'!O40*1000</f>
        <v>1678.97</v>
      </c>
      <c r="F35" s="8">
        <f t="shared" ca="1" si="1"/>
        <v>0.68115449119000004</v>
      </c>
      <c r="G35" s="8">
        <f t="shared" ca="1" si="2"/>
        <v>4.0569783330851657E-2</v>
      </c>
    </row>
    <row r="36" spans="1:7" x14ac:dyDescent="0.2">
      <c r="A36">
        <f t="shared" ref="A36:B36" si="19">A35+1</f>
        <v>34</v>
      </c>
      <c r="B36">
        <f t="shared" si="19"/>
        <v>33</v>
      </c>
      <c r="C36">
        <f t="shared" si="10"/>
        <v>61</v>
      </c>
      <c r="D36" s="8">
        <f ca="1">OFFSET('Tosca 3000A data'!$E$2,(1+2*(B36-4)),(0))</f>
        <v>1705.5720410414499</v>
      </c>
      <c r="E36" s="8">
        <f>'Map data'!O41*1000</f>
        <v>1765.7099999999998</v>
      </c>
      <c r="F36" s="8">
        <f t="shared" ca="1" si="1"/>
        <v>60.137958958549916</v>
      </c>
      <c r="G36" s="8">
        <f t="shared" ca="1" si="2"/>
        <v>3.4058797287521689</v>
      </c>
    </row>
    <row r="37" spans="1:7" x14ac:dyDescent="0.2">
      <c r="A37">
        <f t="shared" ref="A37:B37" si="20">A36+1</f>
        <v>35</v>
      </c>
      <c r="B37">
        <f t="shared" si="20"/>
        <v>34</v>
      </c>
      <c r="C37">
        <f t="shared" si="10"/>
        <v>63</v>
      </c>
      <c r="D37" s="8">
        <f ca="1">OFFSET('Tosca 3000A data'!$E$2,(1+2*(B37-4)),(0))</f>
        <v>1649.24498087452</v>
      </c>
      <c r="E37" s="8">
        <f>'Map data'!O42*1000</f>
        <v>1798.24</v>
      </c>
      <c r="F37" s="8">
        <f t="shared" ca="1" si="1"/>
        <v>148.99501912547998</v>
      </c>
      <c r="G37" s="8">
        <f t="shared" ca="1" si="2"/>
        <v>8.2856025405663303</v>
      </c>
    </row>
    <row r="38" spans="1:7" x14ac:dyDescent="0.2">
      <c r="A38">
        <f t="shared" ref="A38:B38" si="21">A37+1</f>
        <v>36</v>
      </c>
      <c r="B38">
        <f t="shared" si="21"/>
        <v>35</v>
      </c>
      <c r="C38">
        <f t="shared" si="10"/>
        <v>65</v>
      </c>
      <c r="D38" s="8">
        <f ca="1">OFFSET('Tosca 3000A data'!$E$2,(1+2*(B38-4)),(0))</f>
        <v>1476.2766952285101</v>
      </c>
      <c r="E38" s="8">
        <f>'Map data'!O43*1000</f>
        <v>1734.8600000000001</v>
      </c>
      <c r="F38" s="8">
        <f t="shared" ca="1" si="1"/>
        <v>258.58330477149002</v>
      </c>
      <c r="G38" s="8">
        <f t="shared" ca="1" si="2"/>
        <v>14.905139594635303</v>
      </c>
    </row>
    <row r="39" spans="1:7" x14ac:dyDescent="0.2">
      <c r="A39">
        <f t="shared" ref="A39:B39" si="22">A38+1</f>
        <v>37</v>
      </c>
      <c r="B39">
        <f t="shared" si="22"/>
        <v>36</v>
      </c>
      <c r="C39">
        <f t="shared" si="10"/>
        <v>67</v>
      </c>
      <c r="D39" s="8">
        <f ca="1">OFFSET('Tosca 3000A data'!$E$2,(1+2*(B39-4)),(0))</f>
        <v>1186.5956979197999</v>
      </c>
      <c r="E39" s="8">
        <f>'Map data'!O44*1000</f>
        <v>1546.74</v>
      </c>
      <c r="F39" s="8">
        <f t="shared" ca="1" si="1"/>
        <v>360.14430208020008</v>
      </c>
      <c r="G39" s="8">
        <f t="shared" ca="1" si="2"/>
        <v>23.284087957911485</v>
      </c>
    </row>
    <row r="40" spans="1:7" x14ac:dyDescent="0.2">
      <c r="A40">
        <f t="shared" ref="A40:B40" si="23">A39+1</f>
        <v>38</v>
      </c>
      <c r="B40">
        <f t="shared" si="23"/>
        <v>37</v>
      </c>
      <c r="C40">
        <f t="shared" si="10"/>
        <v>69</v>
      </c>
      <c r="D40" s="8">
        <f ca="1">OFFSET('Tosca 3000A data'!$E$2,(1+2*(B40-4)),(0))</f>
        <v>809.09026078862098</v>
      </c>
      <c r="E40" s="8">
        <f>'Map data'!O45*1000</f>
        <v>1237.82</v>
      </c>
      <c r="F40" s="8">
        <f t="shared" ca="1" si="1"/>
        <v>428.72973921137896</v>
      </c>
      <c r="G40" s="8">
        <f t="shared" ca="1" si="2"/>
        <v>34.635871064563425</v>
      </c>
    </row>
    <row r="41" spans="1:7" x14ac:dyDescent="0.2">
      <c r="A41">
        <f t="shared" ref="A41:B41" si="24">A40+1</f>
        <v>39</v>
      </c>
      <c r="B41">
        <f t="shared" si="24"/>
        <v>38</v>
      </c>
      <c r="C41">
        <f t="shared" si="10"/>
        <v>71</v>
      </c>
      <c r="D41" s="8">
        <f ca="1">OFFSET('Tosca 3000A data'!$E$2,(1+2*(B41-4)),(0))</f>
        <v>398.90504159548101</v>
      </c>
      <c r="E41" s="8">
        <f>'Map data'!O46*1000</f>
        <v>839.88</v>
      </c>
      <c r="F41" s="8">
        <f t="shared" ca="1" si="1"/>
        <v>440.97495840451899</v>
      </c>
      <c r="G41" s="8">
        <f t="shared" ca="1" si="2"/>
        <v>52.504519503324168</v>
      </c>
    </row>
    <row r="42" spans="1:7" x14ac:dyDescent="0.2">
      <c r="A42">
        <f t="shared" ref="A42:B42" si="25">A41+1</f>
        <v>40</v>
      </c>
      <c r="B42">
        <f t="shared" si="25"/>
        <v>39</v>
      </c>
      <c r="C42">
        <f t="shared" si="10"/>
        <v>73</v>
      </c>
      <c r="D42" s="8">
        <f ca="1">OFFSET('Tosca 3000A data'!$E$2,(1+2*(B42-4)),(0))</f>
        <v>37.101326233155099</v>
      </c>
      <c r="E42" s="8">
        <f>'Map data'!O47*1000</f>
        <v>432.01</v>
      </c>
      <c r="F42" s="8">
        <f t="shared" ca="1" si="1"/>
        <v>394.90867376684491</v>
      </c>
      <c r="G42" s="8">
        <f t="shared" ca="1" si="2"/>
        <v>91.41192883656511</v>
      </c>
    </row>
    <row r="43" spans="1:7" x14ac:dyDescent="0.2">
      <c r="A43">
        <f t="shared" ref="A43:B43" si="26">A42+1</f>
        <v>41</v>
      </c>
      <c r="B43">
        <f t="shared" si="26"/>
        <v>40</v>
      </c>
      <c r="C43">
        <f t="shared" si="10"/>
        <v>75</v>
      </c>
      <c r="D43" s="8">
        <f ca="1">OFFSET('Tosca 3000A data'!$E$2,(1+2*(B43-4)),(0))</f>
        <v>-235.03566489686</v>
      </c>
      <c r="E43" s="8">
        <f>'Map data'!O48*1000</f>
        <v>78.11999999999999</v>
      </c>
      <c r="F43" s="8">
        <f t="shared" ca="1" si="1"/>
        <v>313.15566489686</v>
      </c>
      <c r="G43" s="8">
        <f t="shared" ca="1" si="2"/>
        <v>400.86490642199186</v>
      </c>
    </row>
    <row r="44" spans="1:7" x14ac:dyDescent="0.2">
      <c r="A44">
        <f t="shared" ref="A44:B44" si="27">A43+1</f>
        <v>42</v>
      </c>
      <c r="B44">
        <f t="shared" si="27"/>
        <v>41</v>
      </c>
      <c r="C44">
        <f t="shared" si="10"/>
        <v>77</v>
      </c>
      <c r="D44" s="8">
        <f ca="1">OFFSET('Tosca 3000A data'!$E$2,(1+2*(B44-4)),(0))</f>
        <v>-408.957755484014</v>
      </c>
      <c r="E44" s="8">
        <f>'Map data'!O49*1000</f>
        <v>-183.82000000000002</v>
      </c>
      <c r="F44" s="8">
        <f t="shared" ca="1" si="1"/>
        <v>225.13775548401398</v>
      </c>
      <c r="G44" s="8">
        <f t="shared" ca="1" si="2"/>
        <v>-122.4772905472821</v>
      </c>
    </row>
    <row r="45" spans="1:7" x14ac:dyDescent="0.2">
      <c r="A45">
        <f t="shared" ref="A45:B45" si="28">A44+1</f>
        <v>43</v>
      </c>
      <c r="B45">
        <f t="shared" si="28"/>
        <v>42</v>
      </c>
      <c r="C45">
        <f t="shared" si="10"/>
        <v>79</v>
      </c>
      <c r="D45" s="8">
        <f ca="1">OFFSET('Tosca 3000A data'!$E$2,(1+2*(B45-4)),(0))</f>
        <v>-492.82862856349499</v>
      </c>
      <c r="E45" s="8">
        <f>'Map data'!O50*1000</f>
        <v>-343.77000000000004</v>
      </c>
      <c r="F45" s="8">
        <f t="shared" ca="1" si="1"/>
        <v>149.05862856349495</v>
      </c>
      <c r="G45" s="8">
        <f t="shared" ca="1" si="2"/>
        <v>-43.359987364660945</v>
      </c>
    </row>
    <row r="46" spans="1:7" x14ac:dyDescent="0.2">
      <c r="A46">
        <f t="shared" ref="A46:B46" si="29">A45+1</f>
        <v>44</v>
      </c>
      <c r="B46">
        <f t="shared" si="29"/>
        <v>43</v>
      </c>
      <c r="C46">
        <f t="shared" si="10"/>
        <v>81</v>
      </c>
      <c r="D46" s="8">
        <f ca="1">OFFSET('Tosca 3000A data'!$E$2,(1+2*(B46-4)),(0))</f>
        <v>-514.14930105265796</v>
      </c>
      <c r="E46" s="8">
        <f>'Map data'!O51*1000</f>
        <v>-421.36</v>
      </c>
      <c r="F46" s="8">
        <f t="shared" ca="1" si="1"/>
        <v>92.789301052657947</v>
      </c>
      <c r="G46" s="8">
        <f t="shared" ca="1" si="2"/>
        <v>-22.021383390131465</v>
      </c>
    </row>
    <row r="47" spans="1:7" x14ac:dyDescent="0.2">
      <c r="A47">
        <f t="shared" ref="A47:B47" si="30">A46+1</f>
        <v>45</v>
      </c>
      <c r="B47">
        <f t="shared" si="30"/>
        <v>44</v>
      </c>
      <c r="C47">
        <f t="shared" si="10"/>
        <v>83</v>
      </c>
      <c r="D47" s="8">
        <f ca="1">OFFSET('Tosca 3000A data'!$E$2,(1+2*(B47-4)),(0))</f>
        <v>-496.51017766259798</v>
      </c>
      <c r="E47" s="8">
        <f>'Map data'!O52*1000</f>
        <v>-441.23</v>
      </c>
      <c r="F47" s="8">
        <f t="shared" ca="1" si="1"/>
        <v>55.280177662597964</v>
      </c>
      <c r="G47" s="8">
        <f t="shared" ca="1" si="2"/>
        <v>-12.528653460235697</v>
      </c>
    </row>
    <row r="48" spans="1:7" x14ac:dyDescent="0.2">
      <c r="A48">
        <f t="shared" ref="A48:B48" si="31">A47+1</f>
        <v>46</v>
      </c>
      <c r="B48">
        <f t="shared" si="31"/>
        <v>45</v>
      </c>
      <c r="C48">
        <f t="shared" si="10"/>
        <v>85</v>
      </c>
      <c r="D48" s="8">
        <f ca="1">OFFSET('Tosca 3000A data'!$E$2,(1+2*(B48-4)),(0))</f>
        <v>-457.27202444419902</v>
      </c>
      <c r="E48" s="8">
        <f>'Map data'!O53*1000</f>
        <v>-426.64000000000004</v>
      </c>
      <c r="F48" s="8">
        <f t="shared" ca="1" si="1"/>
        <v>30.632024444198976</v>
      </c>
      <c r="G48" s="8">
        <f t="shared" ca="1" si="2"/>
        <v>-7.1798294684509125</v>
      </c>
    </row>
    <row r="49" spans="1:11" x14ac:dyDescent="0.2">
      <c r="A49">
        <f t="shared" ref="A49:B49" si="32">A48+1</f>
        <v>47</v>
      </c>
      <c r="B49">
        <f t="shared" si="32"/>
        <v>46</v>
      </c>
      <c r="C49">
        <f t="shared" si="10"/>
        <v>87</v>
      </c>
      <c r="D49" s="8">
        <f ca="1">OFFSET('Tosca 3000A data'!$E$2,(1+2*(B49-4)),(0))</f>
        <v>-409.93944639750799</v>
      </c>
      <c r="E49" s="8">
        <f>'Map data'!O54*1000</f>
        <v>-392.69</v>
      </c>
      <c r="F49" s="8">
        <f t="shared" ca="1" si="1"/>
        <v>17.249446397507995</v>
      </c>
      <c r="G49" s="8">
        <f t="shared" ca="1" si="2"/>
        <v>-4.392637041306882</v>
      </c>
    </row>
    <row r="50" spans="1:11" x14ac:dyDescent="0.2">
      <c r="D50" s="8"/>
      <c r="E50" s="8"/>
      <c r="F50" s="8"/>
    </row>
    <row r="51" spans="1:11" x14ac:dyDescent="0.2">
      <c r="D51" s="8"/>
      <c r="E51" s="8"/>
      <c r="F51" s="8"/>
    </row>
    <row r="52" spans="1:11" x14ac:dyDescent="0.2">
      <c r="D52" s="8"/>
      <c r="E52" s="8"/>
      <c r="F52" s="8"/>
    </row>
    <row r="53" spans="1:11" x14ac:dyDescent="0.2">
      <c r="D53" s="8"/>
      <c r="E53" s="8"/>
      <c r="F53" s="8"/>
    </row>
    <row r="54" spans="1:11" x14ac:dyDescent="0.2">
      <c r="C54" s="10" t="s">
        <v>37</v>
      </c>
      <c r="D54" s="14">
        <f ca="1">SUM(D3:D49)</f>
        <v>24746.648535926885</v>
      </c>
      <c r="E54" s="14">
        <f>SUM(E3:E49)</f>
        <v>30017.950000000008</v>
      </c>
      <c r="F54" s="14">
        <f ca="1">SUM(F3:F49)</f>
        <v>5271.3014640731044</v>
      </c>
      <c r="G54" s="8">
        <f ca="1">E54-D54</f>
        <v>5271.3014640731235</v>
      </c>
    </row>
    <row r="56" spans="1:11" x14ac:dyDescent="0.2">
      <c r="C56" t="s">
        <v>38</v>
      </c>
      <c r="K56" s="10"/>
    </row>
    <row r="57" spans="1:11" x14ac:dyDescent="0.2">
      <c r="C57" t="s">
        <v>39</v>
      </c>
    </row>
  </sheetData>
  <mergeCells count="1">
    <mergeCell ref="H1:I1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54"/>
  <sheetViews>
    <sheetView zoomScale="90" zoomScaleNormal="90" workbookViewId="0">
      <selection activeCell="I31" sqref="I31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 ca="1">MIN(G3:G56)</f>
        <v>-507.02552898256846</v>
      </c>
    </row>
    <row r="3" spans="1:13" x14ac:dyDescent="0.2">
      <c r="A3">
        <v>1</v>
      </c>
      <c r="B3">
        <v>43</v>
      </c>
      <c r="C3">
        <f>2+(1+2*B3)</f>
        <v>89</v>
      </c>
      <c r="D3" s="8">
        <f ca="1">OFFSET('Tosca 3000A data'!$E$2,(1+2*B3),(0))</f>
        <v>-732.70307249870098</v>
      </c>
      <c r="E3" s="8">
        <f>'Map data'!M8*1000</f>
        <v>-698.21</v>
      </c>
      <c r="F3" s="8">
        <f ca="1">E3-D3</f>
        <v>34.49307249870094</v>
      </c>
      <c r="G3" s="8">
        <f ca="1">(F3/E3)*100</f>
        <v>-4.9402146200571373</v>
      </c>
      <c r="H3" s="1" t="s">
        <v>30</v>
      </c>
      <c r="I3" s="9">
        <f ca="1">MAX(G3:G56)</f>
        <v>3958.2753738140455</v>
      </c>
      <c r="K3" s="15">
        <f ca="1">F54/E54</f>
        <v>0.14751327634507211</v>
      </c>
      <c r="M3" s="15" t="s">
        <v>28</v>
      </c>
    </row>
    <row r="4" spans="1:13" x14ac:dyDescent="0.2">
      <c r="A4">
        <v>2</v>
      </c>
      <c r="B4">
        <f>B3+1</f>
        <v>44</v>
      </c>
      <c r="C4">
        <f t="shared" ref="C4:C20" si="0">2+(1+2*B4)</f>
        <v>91</v>
      </c>
      <c r="D4" s="8">
        <f ca="1">OFFSET('Tosca 3000A data'!$E$2,(1+2*B4),(0))</f>
        <v>-832.59304000855695</v>
      </c>
      <c r="E4" s="8">
        <f>'Map data'!M9*1000</f>
        <v>-799.37</v>
      </c>
      <c r="F4" s="8">
        <f t="shared" ref="F4:F49" ca="1" si="1">E4-D4</f>
        <v>33.22304000855695</v>
      </c>
      <c r="G4" s="8">
        <f t="shared" ref="G4:G49" ca="1" si="2">(F4/E4)*100</f>
        <v>-4.1561529715347021</v>
      </c>
      <c r="H4" s="1" t="s">
        <v>31</v>
      </c>
      <c r="I4" s="9">
        <f ca="1">I3-I2</f>
        <v>4465.3009027966136</v>
      </c>
    </row>
    <row r="5" spans="1:13" x14ac:dyDescent="0.2">
      <c r="A5">
        <v>3</v>
      </c>
      <c r="B5">
        <f t="shared" ref="B5:B49" si="3">B4+1</f>
        <v>45</v>
      </c>
      <c r="C5">
        <f t="shared" si="0"/>
        <v>93</v>
      </c>
      <c r="D5" s="8">
        <f ca="1">OFFSET('Tosca 3000A data'!$E$2,(1+2*B5),(0))</f>
        <v>-917.63885377274198</v>
      </c>
      <c r="E5" s="8">
        <f>'Map data'!M10*1000</f>
        <v>-876.79</v>
      </c>
      <c r="F5" s="8">
        <f t="shared" ca="1" si="1"/>
        <v>40.848853772742018</v>
      </c>
      <c r="G5" s="8">
        <f t="shared" ca="1" si="2"/>
        <v>-4.6589096331780722</v>
      </c>
    </row>
    <row r="6" spans="1:13" x14ac:dyDescent="0.2">
      <c r="A6">
        <v>4</v>
      </c>
      <c r="B6">
        <f t="shared" si="3"/>
        <v>46</v>
      </c>
      <c r="C6">
        <f t="shared" si="0"/>
        <v>95</v>
      </c>
      <c r="D6" s="8">
        <f ca="1">OFFSET('Tosca 3000A data'!$E$2,(1+2*B6),(0))</f>
        <v>-964.22705446304894</v>
      </c>
      <c r="E6" s="8">
        <f>'Map data'!M11*1000</f>
        <v>-907.1</v>
      </c>
      <c r="F6" s="8">
        <f t="shared" ca="1" si="1"/>
        <v>57.127054463048921</v>
      </c>
      <c r="G6" s="8">
        <f t="shared" ca="1" si="2"/>
        <v>-6.297768103081129</v>
      </c>
    </row>
    <row r="7" spans="1:13" x14ac:dyDescent="0.2">
      <c r="A7">
        <v>5</v>
      </c>
      <c r="B7">
        <f t="shared" si="3"/>
        <v>47</v>
      </c>
      <c r="C7">
        <f t="shared" si="0"/>
        <v>97</v>
      </c>
      <c r="D7" s="8">
        <f ca="1">OFFSET('Tosca 3000A data'!$E$2,(1+2*B7),(0))</f>
        <v>-938.61866261516104</v>
      </c>
      <c r="E7" s="8">
        <f>'Map data'!M12*1000</f>
        <v>-856.13</v>
      </c>
      <c r="F7" s="8">
        <f t="shared" ca="1" si="1"/>
        <v>82.488662615161047</v>
      </c>
      <c r="G7" s="8">
        <f t="shared" ca="1" si="2"/>
        <v>-9.635062737570351</v>
      </c>
    </row>
    <row r="8" spans="1:13" x14ac:dyDescent="0.2">
      <c r="A8">
        <v>6</v>
      </c>
      <c r="B8">
        <f t="shared" si="3"/>
        <v>48</v>
      </c>
      <c r="C8">
        <f t="shared" si="0"/>
        <v>99</v>
      </c>
      <c r="D8" s="8">
        <f ca="1">OFFSET('Tosca 3000A data'!$E$2,(1+2*B8),(0))</f>
        <v>-795.46817194834898</v>
      </c>
      <c r="E8" s="8">
        <f>'Map data'!M13*1000</f>
        <v>-684.22</v>
      </c>
      <c r="F8" s="8">
        <f t="shared" ca="1" si="1"/>
        <v>111.24817194834895</v>
      </c>
      <c r="G8" s="8">
        <f t="shared" ca="1" si="2"/>
        <v>-16.259123081516023</v>
      </c>
    </row>
    <row r="9" spans="1:13" x14ac:dyDescent="0.2">
      <c r="A9">
        <v>7</v>
      </c>
      <c r="B9">
        <f t="shared" si="3"/>
        <v>49</v>
      </c>
      <c r="C9">
        <f t="shared" si="0"/>
        <v>101</v>
      </c>
      <c r="D9" s="8">
        <f ca="1">OFFSET('Tosca 3000A data'!$E$2,(1+2*B9),(0))</f>
        <v>-501.08071528990399</v>
      </c>
      <c r="E9" s="8">
        <f>'Map data'!M14*1000</f>
        <v>-351.96</v>
      </c>
      <c r="F9" s="8">
        <f t="shared" ca="1" si="1"/>
        <v>149.12071528990401</v>
      </c>
      <c r="G9" s="8">
        <f t="shared" ca="1" si="2"/>
        <v>-42.368654190789869</v>
      </c>
    </row>
    <row r="10" spans="1:13" x14ac:dyDescent="0.2">
      <c r="A10">
        <v>8</v>
      </c>
      <c r="B10">
        <f t="shared" si="3"/>
        <v>50</v>
      </c>
      <c r="C10">
        <f t="shared" si="0"/>
        <v>103</v>
      </c>
      <c r="D10" s="8">
        <f ca="1">OFFSET('Tosca 3000A data'!$E$2,(1+2*B10),(0))</f>
        <v>-63.804665699394803</v>
      </c>
      <c r="E10" s="8">
        <f>'Map data'!M15*1000</f>
        <v>118.96</v>
      </c>
      <c r="F10" s="8">
        <f t="shared" ca="1" si="1"/>
        <v>182.76466569939481</v>
      </c>
      <c r="G10" s="8">
        <f t="shared" ca="1" si="2"/>
        <v>153.63539483809248</v>
      </c>
    </row>
    <row r="11" spans="1:13" x14ac:dyDescent="0.2">
      <c r="A11">
        <v>9</v>
      </c>
      <c r="B11">
        <f t="shared" si="3"/>
        <v>51</v>
      </c>
      <c r="C11">
        <f t="shared" si="0"/>
        <v>105</v>
      </c>
      <c r="D11" s="8">
        <f ca="1">OFFSET('Tosca 3000A data'!$E$2,(1+2*B11),(0))</f>
        <v>452.76482760403002</v>
      </c>
      <c r="E11" s="8">
        <f>'Map data'!M16*1000</f>
        <v>650.34</v>
      </c>
      <c r="F11" s="8">
        <f t="shared" ca="1" si="1"/>
        <v>197.57517239597001</v>
      </c>
      <c r="G11" s="8">
        <f t="shared" ca="1" si="2"/>
        <v>30.380289140445001</v>
      </c>
    </row>
    <row r="12" spans="1:13" x14ac:dyDescent="0.2">
      <c r="A12">
        <v>10</v>
      </c>
      <c r="B12">
        <f t="shared" si="3"/>
        <v>52</v>
      </c>
      <c r="C12">
        <f t="shared" si="0"/>
        <v>107</v>
      </c>
      <c r="D12" s="8">
        <f ca="1">OFFSET('Tosca 3000A data'!$E$2,(1+2*B12),(0))</f>
        <v>935.25664922681096</v>
      </c>
      <c r="E12" s="8">
        <f>'Map data'!M17*1000</f>
        <v>1131.0800000000002</v>
      </c>
      <c r="F12" s="8">
        <f t="shared" ca="1" si="1"/>
        <v>195.82335077318919</v>
      </c>
      <c r="G12" s="8">
        <f t="shared" ca="1" si="2"/>
        <v>17.312953175123702</v>
      </c>
    </row>
    <row r="13" spans="1:13" x14ac:dyDescent="0.2">
      <c r="A13">
        <v>11</v>
      </c>
      <c r="B13">
        <f t="shared" si="3"/>
        <v>53</v>
      </c>
      <c r="C13">
        <f t="shared" si="0"/>
        <v>109</v>
      </c>
      <c r="D13" s="8">
        <f ca="1">OFFSET('Tosca 3000A data'!$E$2,(1+2*B13),(0))</f>
        <v>1293.3534248589699</v>
      </c>
      <c r="E13" s="8">
        <f>'Map data'!M18*1000</f>
        <v>1467.9199999999998</v>
      </c>
      <c r="F13" s="8">
        <f t="shared" ca="1" si="1"/>
        <v>174.56657514102994</v>
      </c>
      <c r="G13" s="8">
        <f t="shared" ca="1" si="2"/>
        <v>11.892104143347728</v>
      </c>
    </row>
    <row r="14" spans="1:13" x14ac:dyDescent="0.2">
      <c r="A14">
        <v>12</v>
      </c>
      <c r="B14">
        <f t="shared" si="3"/>
        <v>54</v>
      </c>
      <c r="C14">
        <f t="shared" si="0"/>
        <v>111</v>
      </c>
      <c r="D14" s="8">
        <f ca="1">OFFSET('Tosca 3000A data'!$E$2,(1+2*B14),(0))</f>
        <v>1495.9874417890501</v>
      </c>
      <c r="E14" s="8">
        <f>'Map data'!M19*1000</f>
        <v>1635.44</v>
      </c>
      <c r="F14" s="8">
        <f t="shared" ca="1" si="1"/>
        <v>139.45255821094997</v>
      </c>
      <c r="G14" s="8">
        <f t="shared" ca="1" si="2"/>
        <v>8.5269137486517383</v>
      </c>
    </row>
    <row r="15" spans="1:13" x14ac:dyDescent="0.2">
      <c r="A15">
        <v>13</v>
      </c>
      <c r="B15">
        <f t="shared" si="3"/>
        <v>55</v>
      </c>
      <c r="C15">
        <f t="shared" si="0"/>
        <v>113</v>
      </c>
      <c r="D15" s="8">
        <f ca="1">OFFSET('Tosca 3000A data'!$E$2,(1+2*B15),(0))</f>
        <v>1554.69411580519</v>
      </c>
      <c r="E15" s="8">
        <f>'Map data'!M20*1000</f>
        <v>1664.98</v>
      </c>
      <c r="F15" s="8">
        <f t="shared" ca="1" si="1"/>
        <v>110.28588419481002</v>
      </c>
      <c r="G15" s="8">
        <f t="shared" ca="1" si="2"/>
        <v>6.6238563943596933</v>
      </c>
    </row>
    <row r="16" spans="1:13" x14ac:dyDescent="0.2">
      <c r="A16">
        <v>14</v>
      </c>
      <c r="B16">
        <f t="shared" si="3"/>
        <v>56</v>
      </c>
      <c r="C16">
        <f t="shared" si="0"/>
        <v>115</v>
      </c>
      <c r="D16" s="8">
        <f ca="1">OFFSET('Tosca 3000A data'!$E$2,(1+2*B16),(0))</f>
        <v>1519.3922970670901</v>
      </c>
      <c r="E16" s="8">
        <f>'Map data'!M21*1000</f>
        <v>1605.9099999999999</v>
      </c>
      <c r="F16" s="8">
        <f t="shared" ca="1" si="1"/>
        <v>86.517702932909742</v>
      </c>
      <c r="G16" s="8">
        <f t="shared" ca="1" si="2"/>
        <v>5.3874565158016168</v>
      </c>
    </row>
    <row r="17" spans="1:7" x14ac:dyDescent="0.2">
      <c r="A17">
        <v>15</v>
      </c>
      <c r="B17">
        <f t="shared" si="3"/>
        <v>57</v>
      </c>
      <c r="C17">
        <f t="shared" si="0"/>
        <v>117</v>
      </c>
      <c r="D17" s="8">
        <f ca="1">OFFSET('Tosca 3000A data'!$E$2,(1+2*B17),(0))</f>
        <v>1440.5025285521799</v>
      </c>
      <c r="E17" s="8">
        <f>'Map data'!M22*1000</f>
        <v>1507.66</v>
      </c>
      <c r="F17" s="8">
        <f t="shared" ca="1" si="1"/>
        <v>67.157471447820171</v>
      </c>
      <c r="G17" s="8">
        <f t="shared" ca="1" si="2"/>
        <v>4.454417537629185</v>
      </c>
    </row>
    <row r="18" spans="1:7" x14ac:dyDescent="0.2">
      <c r="A18">
        <v>16</v>
      </c>
      <c r="B18">
        <f t="shared" si="3"/>
        <v>58</v>
      </c>
      <c r="C18">
        <f t="shared" si="0"/>
        <v>119</v>
      </c>
      <c r="D18" s="8">
        <f ca="1">OFFSET('Tosca 3000A data'!$E$2,(1+2*B18),(0))</f>
        <v>1351.9481957253299</v>
      </c>
      <c r="E18" s="8">
        <f>'Map data'!M23*1000</f>
        <v>1400.63</v>
      </c>
      <c r="F18" s="8">
        <f t="shared" ca="1" si="1"/>
        <v>48.681804274670185</v>
      </c>
      <c r="G18" s="8">
        <f t="shared" ca="1" si="2"/>
        <v>3.4757076654555581</v>
      </c>
    </row>
    <row r="19" spans="1:7" x14ac:dyDescent="0.2">
      <c r="A19">
        <v>17</v>
      </c>
      <c r="B19">
        <f t="shared" si="3"/>
        <v>59</v>
      </c>
      <c r="C19">
        <f t="shared" si="0"/>
        <v>121</v>
      </c>
      <c r="D19" s="8">
        <f ca="1">OFFSET('Tosca 3000A data'!$E$2,(1+2*B19),(0))</f>
        <v>1269.10339108164</v>
      </c>
      <c r="E19" s="8">
        <f>'Map data'!M24*1000</f>
        <v>1305.6399999999999</v>
      </c>
      <c r="F19" s="8">
        <f t="shared" ca="1" si="1"/>
        <v>36.536608918359889</v>
      </c>
      <c r="G19" s="8">
        <f t="shared" ca="1" si="2"/>
        <v>2.798367767406015</v>
      </c>
    </row>
    <row r="20" spans="1:7" x14ac:dyDescent="0.2">
      <c r="A20">
        <v>18</v>
      </c>
      <c r="B20">
        <f t="shared" si="3"/>
        <v>60</v>
      </c>
      <c r="C20">
        <f t="shared" si="0"/>
        <v>123</v>
      </c>
      <c r="D20" s="8">
        <f ca="1">OFFSET('Tosca 3000A data'!$E$2,(1+2*B20),(0))</f>
        <v>1199.25318601856</v>
      </c>
      <c r="E20" s="8">
        <f>'Map data'!M25*1000</f>
        <v>1228.0999999999999</v>
      </c>
      <c r="F20" s="8">
        <f t="shared" ca="1" si="1"/>
        <v>28.846813981439936</v>
      </c>
      <c r="G20" s="8">
        <f t="shared" ca="1" si="2"/>
        <v>2.3488978081133411</v>
      </c>
    </row>
    <row r="21" spans="1:7" x14ac:dyDescent="0.2">
      <c r="A21">
        <v>19</v>
      </c>
      <c r="B21">
        <f t="shared" si="3"/>
        <v>61</v>
      </c>
      <c r="C21">
        <f>2+(1+2*(B21))</f>
        <v>125</v>
      </c>
      <c r="D21" s="8">
        <f ca="1">OFFSET('Tosca 3000A data'!$E$2,(1+2*B21),(0))</f>
        <v>1142.46968722924</v>
      </c>
      <c r="E21" s="8">
        <f>'Map data'!M26*1000</f>
        <v>1167.01</v>
      </c>
      <c r="F21" s="8">
        <f t="shared" ca="1" si="1"/>
        <v>24.540312770760011</v>
      </c>
      <c r="G21" s="8">
        <f t="shared" ca="1" si="2"/>
        <v>2.1028365455960114</v>
      </c>
    </row>
    <row r="22" spans="1:7" x14ac:dyDescent="0.2">
      <c r="A22">
        <v>20</v>
      </c>
      <c r="D22" s="8"/>
      <c r="E22" s="8"/>
      <c r="F22" s="8"/>
    </row>
    <row r="23" spans="1:7" x14ac:dyDescent="0.2">
      <c r="A23">
        <v>21</v>
      </c>
      <c r="D23" s="8"/>
      <c r="E23" s="8"/>
      <c r="F23" s="8"/>
    </row>
    <row r="24" spans="1:7" x14ac:dyDescent="0.2">
      <c r="A24">
        <v>22</v>
      </c>
      <c r="D24" s="8"/>
      <c r="E24" s="8"/>
      <c r="F24" s="8"/>
    </row>
    <row r="25" spans="1:7" x14ac:dyDescent="0.2">
      <c r="A25">
        <v>23</v>
      </c>
      <c r="D25" s="8"/>
      <c r="E25" s="8"/>
      <c r="F25" s="8"/>
    </row>
    <row r="26" spans="1:7" x14ac:dyDescent="0.2">
      <c r="A26">
        <v>24</v>
      </c>
      <c r="B26">
        <f>B21+5</f>
        <v>66</v>
      </c>
      <c r="C26">
        <f>2+(1+2*(B26-4))</f>
        <v>127</v>
      </c>
      <c r="D26" s="8">
        <f ca="1">OFFSET('Tosca 3000A data'!$E$2,(1+2*(B26-4)),(0))</f>
        <v>1019.10806876327</v>
      </c>
      <c r="E26" s="8">
        <f>'Map data'!M31*1000</f>
        <v>1035.74</v>
      </c>
      <c r="F26" s="8">
        <f t="shared" ca="1" si="1"/>
        <v>16.631931236729997</v>
      </c>
      <c r="G26" s="8">
        <f t="shared" ca="1" si="2"/>
        <v>1.6058017684679551</v>
      </c>
    </row>
    <row r="27" spans="1:7" x14ac:dyDescent="0.2">
      <c r="A27">
        <v>25</v>
      </c>
      <c r="B27">
        <f t="shared" si="3"/>
        <v>67</v>
      </c>
      <c r="C27">
        <f t="shared" ref="C27:C49" si="4">2+(1+2*(B27-4))</f>
        <v>129</v>
      </c>
      <c r="D27" s="8">
        <f ca="1">OFFSET('Tosca 3000A data'!$E$2,(1+2*(B27-4)),(0))</f>
        <v>1018.66797086899</v>
      </c>
      <c r="E27" s="8">
        <f>'Map data'!M32*1000</f>
        <v>1031.0999999999999</v>
      </c>
      <c r="F27" s="8">
        <f t="shared" ca="1" si="1"/>
        <v>12.432029131009926</v>
      </c>
      <c r="G27" s="8">
        <f t="shared" ca="1" si="2"/>
        <v>1.2057054728939898</v>
      </c>
    </row>
    <row r="28" spans="1:7" x14ac:dyDescent="0.2">
      <c r="A28">
        <v>26</v>
      </c>
      <c r="B28">
        <f t="shared" si="3"/>
        <v>68</v>
      </c>
      <c r="C28">
        <f t="shared" si="4"/>
        <v>131</v>
      </c>
      <c r="D28" s="8">
        <f ca="1">OFFSET('Tosca 3000A data'!$E$2,(1+2*(B28-4)),(0))</f>
        <v>1026.9499519532701</v>
      </c>
      <c r="E28" s="8">
        <f>'Map data'!M33*1000</f>
        <v>1034.5200000000002</v>
      </c>
      <c r="F28" s="8">
        <f t="shared" ca="1" si="1"/>
        <v>7.5700480467301077</v>
      </c>
      <c r="G28" s="8">
        <f t="shared" ca="1" si="2"/>
        <v>0.7317449683650491</v>
      </c>
    </row>
    <row r="29" spans="1:7" x14ac:dyDescent="0.2">
      <c r="A29">
        <v>27</v>
      </c>
      <c r="B29">
        <f t="shared" si="3"/>
        <v>69</v>
      </c>
      <c r="C29">
        <f t="shared" si="4"/>
        <v>133</v>
      </c>
      <c r="D29" s="8">
        <f ca="1">OFFSET('Tosca 3000A data'!$E$2,(1+2*(B29-4)),(0))</f>
        <v>1042.9561200560099</v>
      </c>
      <c r="E29" s="8">
        <f>'Map data'!M34*1000</f>
        <v>1048.1400000000001</v>
      </c>
      <c r="F29" s="8">
        <f t="shared" ca="1" si="1"/>
        <v>5.1838799439901777</v>
      </c>
      <c r="G29" s="8">
        <f t="shared" ca="1" si="2"/>
        <v>0.49457896311467719</v>
      </c>
    </row>
    <row r="30" spans="1:7" x14ac:dyDescent="0.2">
      <c r="A30">
        <v>28</v>
      </c>
      <c r="B30">
        <f t="shared" si="3"/>
        <v>70</v>
      </c>
      <c r="C30">
        <f t="shared" si="4"/>
        <v>135</v>
      </c>
      <c r="D30" s="8">
        <f ca="1">OFFSET('Tosca 3000A data'!$E$2,(1+2*(B30-4)),(0))</f>
        <v>1068.3403674087899</v>
      </c>
      <c r="E30" s="8">
        <f>'Map data'!M35*1000</f>
        <v>1072.44</v>
      </c>
      <c r="F30" s="8">
        <f t="shared" ca="1" si="1"/>
        <v>4.0996325912101383</v>
      </c>
      <c r="G30" s="8">
        <f t="shared" ca="1" si="2"/>
        <v>0.38227151087334843</v>
      </c>
    </row>
    <row r="31" spans="1:7" x14ac:dyDescent="0.2">
      <c r="A31">
        <v>29</v>
      </c>
      <c r="B31">
        <f t="shared" si="3"/>
        <v>71</v>
      </c>
      <c r="C31">
        <f t="shared" si="4"/>
        <v>137</v>
      </c>
      <c r="D31" s="8">
        <f ca="1">OFFSET('Tosca 3000A data'!$E$2,(1+2*(B31-4)),(0))</f>
        <v>1102.3765824150501</v>
      </c>
      <c r="E31" s="8">
        <f>'Map data'!M36*1000</f>
        <v>1100.4100000000001</v>
      </c>
      <c r="F31" s="8">
        <f t="shared" ca="1" si="1"/>
        <v>-1.9665824150499702</v>
      </c>
      <c r="G31" s="8">
        <f t="shared" ca="1" si="2"/>
        <v>-0.17871360811424561</v>
      </c>
    </row>
    <row r="32" spans="1:7" x14ac:dyDescent="0.2">
      <c r="A32">
        <v>30</v>
      </c>
      <c r="B32">
        <f t="shared" si="3"/>
        <v>72</v>
      </c>
      <c r="C32">
        <f t="shared" si="4"/>
        <v>139</v>
      </c>
      <c r="D32" s="8">
        <f ca="1">OFFSET('Tosca 3000A data'!$E$2,(1+2*(B32-4)),(0))</f>
        <v>1144.8700202560401</v>
      </c>
      <c r="E32" s="8">
        <f>'Map data'!M37*1000</f>
        <v>1137.0800000000002</v>
      </c>
      <c r="F32" s="8">
        <f t="shared" ca="1" si="1"/>
        <v>-7.7900202560399521</v>
      </c>
      <c r="G32" s="8">
        <f t="shared" ca="1" si="2"/>
        <v>-0.68508990185738483</v>
      </c>
    </row>
    <row r="33" spans="1:7" x14ac:dyDescent="0.2">
      <c r="A33">
        <v>31</v>
      </c>
      <c r="B33">
        <f t="shared" si="3"/>
        <v>73</v>
      </c>
      <c r="C33">
        <f t="shared" si="4"/>
        <v>141</v>
      </c>
      <c r="D33" s="8">
        <f ca="1">OFFSET('Tosca 3000A data'!$E$2,(1+2*(B33-4)),(0))</f>
        <v>1192.4132560671301</v>
      </c>
      <c r="E33" s="8">
        <f>'Map data'!M38*1000</f>
        <v>1185.5999999999999</v>
      </c>
      <c r="F33" s="8">
        <f t="shared" ca="1" si="1"/>
        <v>-6.813256067130169</v>
      </c>
      <c r="G33" s="8">
        <f t="shared" ca="1" si="2"/>
        <v>-0.57466734709262557</v>
      </c>
    </row>
    <row r="34" spans="1:7" x14ac:dyDescent="0.2">
      <c r="A34">
        <v>32</v>
      </c>
      <c r="B34">
        <f t="shared" si="3"/>
        <v>74</v>
      </c>
      <c r="C34">
        <f t="shared" si="4"/>
        <v>143</v>
      </c>
      <c r="D34" s="8">
        <f ca="1">OFFSET('Tosca 3000A data'!$E$2,(1+2*(B34-4)),(0))</f>
        <v>1238.9349183915899</v>
      </c>
      <c r="E34" s="8">
        <f>'Map data'!M39*1000</f>
        <v>1243.5700000000002</v>
      </c>
      <c r="F34" s="8">
        <f t="shared" ca="1" si="1"/>
        <v>4.6350816084102462</v>
      </c>
      <c r="G34" s="8">
        <f t="shared" ca="1" si="2"/>
        <v>0.37272382000291465</v>
      </c>
    </row>
    <row r="35" spans="1:7" x14ac:dyDescent="0.2">
      <c r="A35">
        <v>33</v>
      </c>
      <c r="B35">
        <f t="shared" si="3"/>
        <v>75</v>
      </c>
      <c r="C35">
        <f t="shared" si="4"/>
        <v>145</v>
      </c>
      <c r="D35" s="8">
        <f ca="1">OFFSET('Tosca 3000A data'!$E$2,(1+2*(B35-4)),(0))</f>
        <v>1271.54308371556</v>
      </c>
      <c r="E35" s="8">
        <f>'Map data'!M40*1000</f>
        <v>1299.1600000000001</v>
      </c>
      <c r="F35" s="8">
        <f t="shared" ca="1" si="1"/>
        <v>27.616916284440094</v>
      </c>
      <c r="G35" s="8">
        <f t="shared" ca="1" si="2"/>
        <v>2.1257517383878883</v>
      </c>
    </row>
    <row r="36" spans="1:7" x14ac:dyDescent="0.2">
      <c r="A36">
        <v>34</v>
      </c>
      <c r="B36">
        <f t="shared" si="3"/>
        <v>76</v>
      </c>
      <c r="C36">
        <f t="shared" si="4"/>
        <v>147</v>
      </c>
      <c r="D36" s="8">
        <f ca="1">OFFSET('Tosca 3000A data'!$E$2,(1+2*(B36-4)),(0))</f>
        <v>1273.86345187235</v>
      </c>
      <c r="E36" s="8">
        <f>'Map data'!M41*1000</f>
        <v>1337.78</v>
      </c>
      <c r="F36" s="8">
        <f t="shared" ca="1" si="1"/>
        <v>63.916548127650003</v>
      </c>
      <c r="G36" s="8">
        <f t="shared" ca="1" si="2"/>
        <v>4.7778071228191488</v>
      </c>
    </row>
    <row r="37" spans="1:7" x14ac:dyDescent="0.2">
      <c r="A37">
        <v>35</v>
      </c>
      <c r="B37">
        <f t="shared" si="3"/>
        <v>77</v>
      </c>
      <c r="C37">
        <f t="shared" si="4"/>
        <v>149</v>
      </c>
      <c r="D37" s="8">
        <f ca="1">OFFSET('Tosca 3000A data'!$E$2,(1+2*(B37-4)),(0))</f>
        <v>1223.84668918896</v>
      </c>
      <c r="E37" s="8">
        <f>'Map data'!M42*1000</f>
        <v>1337.2900000000002</v>
      </c>
      <c r="F37" s="8">
        <f t="shared" ca="1" si="1"/>
        <v>113.44331081104019</v>
      </c>
      <c r="G37" s="8">
        <f t="shared" ca="1" si="2"/>
        <v>8.4830747863993743</v>
      </c>
    </row>
    <row r="38" spans="1:7" x14ac:dyDescent="0.2">
      <c r="A38">
        <v>36</v>
      </c>
      <c r="B38">
        <f t="shared" si="3"/>
        <v>78</v>
      </c>
      <c r="C38">
        <f t="shared" si="4"/>
        <v>151</v>
      </c>
      <c r="D38" s="8">
        <f ca="1">OFFSET('Tosca 3000A data'!$E$2,(1+2*(B38-4)),(0))</f>
        <v>1104.33458281406</v>
      </c>
      <c r="E38" s="8">
        <f>'Map data'!M43*1000</f>
        <v>1275.74</v>
      </c>
      <c r="F38" s="8">
        <f t="shared" ca="1" si="1"/>
        <v>171.40541718594</v>
      </c>
      <c r="G38" s="8">
        <f t="shared" ca="1" si="2"/>
        <v>13.435764120113816</v>
      </c>
    </row>
    <row r="39" spans="1:7" x14ac:dyDescent="0.2">
      <c r="A39">
        <v>37</v>
      </c>
      <c r="B39">
        <f t="shared" si="3"/>
        <v>79</v>
      </c>
      <c r="C39">
        <f t="shared" si="4"/>
        <v>153</v>
      </c>
      <c r="D39" s="8">
        <f ca="1">OFFSET('Tosca 3000A data'!$E$2,(1+2*(B39-4)),(0))</f>
        <v>916.72502209705306</v>
      </c>
      <c r="E39" s="8">
        <f>'Map data'!M44*1000</f>
        <v>1142.94</v>
      </c>
      <c r="F39" s="8">
        <f t="shared" ca="1" si="1"/>
        <v>226.214977902947</v>
      </c>
      <c r="G39" s="8">
        <f t="shared" ca="1" si="2"/>
        <v>19.792375619275465</v>
      </c>
    </row>
    <row r="40" spans="1:7" x14ac:dyDescent="0.2">
      <c r="A40">
        <v>38</v>
      </c>
      <c r="B40">
        <f t="shared" si="3"/>
        <v>80</v>
      </c>
      <c r="C40">
        <f t="shared" si="4"/>
        <v>155</v>
      </c>
      <c r="D40" s="8">
        <f ca="1">OFFSET('Tosca 3000A data'!$E$2,(1+2*(B40-4)),(0))</f>
        <v>671.37975772248399</v>
      </c>
      <c r="E40" s="8">
        <f>'Map data'!M45*1000</f>
        <v>938.6</v>
      </c>
      <c r="F40" s="8">
        <f t="shared" ca="1" si="1"/>
        <v>267.22024227751604</v>
      </c>
      <c r="G40" s="8">
        <f t="shared" ca="1" si="2"/>
        <v>28.47008760680972</v>
      </c>
    </row>
    <row r="41" spans="1:7" x14ac:dyDescent="0.2">
      <c r="A41">
        <v>39</v>
      </c>
      <c r="B41">
        <f t="shared" si="3"/>
        <v>81</v>
      </c>
      <c r="C41">
        <f t="shared" si="4"/>
        <v>157</v>
      </c>
      <c r="D41" s="8">
        <f ca="1">OFFSET('Tosca 3000A data'!$E$2,(1+2*(B41-4)),(0))</f>
        <v>405.288523499473</v>
      </c>
      <c r="E41" s="8">
        <f>'Map data'!M46*1000</f>
        <v>683.52</v>
      </c>
      <c r="F41" s="8">
        <f t="shared" ca="1" si="1"/>
        <v>278.23147650052698</v>
      </c>
      <c r="G41" s="8">
        <f t="shared" ca="1" si="2"/>
        <v>40.705681838209124</v>
      </c>
    </row>
    <row r="42" spans="1:7" x14ac:dyDescent="0.2">
      <c r="A42">
        <v>40</v>
      </c>
      <c r="B42">
        <f t="shared" si="3"/>
        <v>82</v>
      </c>
      <c r="C42">
        <f t="shared" si="4"/>
        <v>159</v>
      </c>
      <c r="D42" s="8">
        <f ca="1">OFFSET('Tosca 3000A data'!$E$2,(1+2*(B42-4)),(0))</f>
        <v>152.26321432632301</v>
      </c>
      <c r="E42" s="8">
        <f>'Map data'!M47*1000</f>
        <v>412.22999999999996</v>
      </c>
      <c r="F42" s="8">
        <f t="shared" ca="1" si="1"/>
        <v>259.96678567367695</v>
      </c>
      <c r="G42" s="8">
        <f t="shared" ca="1" si="2"/>
        <v>63.0635290186733</v>
      </c>
    </row>
    <row r="43" spans="1:7" x14ac:dyDescent="0.2">
      <c r="A43">
        <v>41</v>
      </c>
      <c r="B43">
        <f t="shared" si="3"/>
        <v>83</v>
      </c>
      <c r="C43">
        <f t="shared" si="4"/>
        <v>161</v>
      </c>
      <c r="D43" s="8">
        <f ca="1">OFFSET('Tosca 3000A data'!$E$2,(1+2*(B43-4)),(0))</f>
        <v>-56.600447250711298</v>
      </c>
      <c r="E43" s="8">
        <f>'Map data'!M48*1000</f>
        <v>165.44</v>
      </c>
      <c r="F43" s="8">
        <f t="shared" ca="1" si="1"/>
        <v>222.04044725071128</v>
      </c>
      <c r="G43" s="8">
        <f t="shared" ca="1" si="2"/>
        <v>134.21206917958855</v>
      </c>
    </row>
    <row r="44" spans="1:7" x14ac:dyDescent="0.2">
      <c r="A44">
        <v>42</v>
      </c>
      <c r="B44">
        <f t="shared" si="3"/>
        <v>84</v>
      </c>
      <c r="C44">
        <f t="shared" si="4"/>
        <v>163</v>
      </c>
      <c r="D44" s="8">
        <f ca="1">OFFSET('Tosca 3000A data'!$E$2,(1+2*(B44-4)),(0))</f>
        <v>-206.085167089582</v>
      </c>
      <c r="E44" s="8">
        <f>'Map data'!M49*1000</f>
        <v>-33.950000000000003</v>
      </c>
      <c r="F44" s="8">
        <f t="shared" ca="1" si="1"/>
        <v>172.13516708958201</v>
      </c>
      <c r="G44" s="8">
        <f t="shared" ca="1" si="2"/>
        <v>-507.02552898256846</v>
      </c>
    </row>
    <row r="45" spans="1:7" x14ac:dyDescent="0.2">
      <c r="A45">
        <v>43</v>
      </c>
      <c r="B45">
        <f t="shared" si="3"/>
        <v>85</v>
      </c>
      <c r="C45">
        <f t="shared" si="4"/>
        <v>165</v>
      </c>
      <c r="D45" s="8">
        <f ca="1">OFFSET('Tosca 3000A data'!$E$2,(1+2*(B45-4)),(0))</f>
        <v>-297.07267463274599</v>
      </c>
      <c r="E45" s="8">
        <f>'Map data'!M50*1000</f>
        <v>-172.93</v>
      </c>
      <c r="F45" s="8">
        <f t="shared" ca="1" si="1"/>
        <v>124.14267463274598</v>
      </c>
      <c r="G45" s="8">
        <f t="shared" ca="1" si="2"/>
        <v>-71.787818558229318</v>
      </c>
    </row>
    <row r="46" spans="1:7" x14ac:dyDescent="0.2">
      <c r="A46">
        <v>44</v>
      </c>
      <c r="B46">
        <f t="shared" si="3"/>
        <v>86</v>
      </c>
      <c r="C46">
        <f t="shared" si="4"/>
        <v>167</v>
      </c>
      <c r="D46" s="8">
        <f ca="1">OFFSET('Tosca 3000A data'!$E$2,(1+2*(B46-4)),(0))</f>
        <v>-341.30604302159202</v>
      </c>
      <c r="E46" s="8">
        <f>'Map data'!M51*1000</f>
        <v>-256.94</v>
      </c>
      <c r="F46" s="8">
        <f t="shared" ca="1" si="1"/>
        <v>84.36604302159202</v>
      </c>
      <c r="G46" s="8">
        <f t="shared" ca="1" si="2"/>
        <v>-32.834919834043752</v>
      </c>
    </row>
    <row r="47" spans="1:7" x14ac:dyDescent="0.2">
      <c r="A47">
        <v>45</v>
      </c>
      <c r="B47">
        <f t="shared" si="3"/>
        <v>87</v>
      </c>
      <c r="C47">
        <f t="shared" si="4"/>
        <v>169</v>
      </c>
      <c r="D47" s="8">
        <f ca="1">OFFSET('Tosca 3000A data'!$E$2,(1+2*(B47-4)),(0))</f>
        <v>-351.24274891380298</v>
      </c>
      <c r="E47" s="8">
        <f>'Map data'!M52*1000</f>
        <v>-295.60999999999996</v>
      </c>
      <c r="F47" s="8">
        <f t="shared" ca="1" si="1"/>
        <v>55.632748913803027</v>
      </c>
      <c r="G47" s="8">
        <f t="shared" ca="1" si="2"/>
        <v>-18.819643758263602</v>
      </c>
    </row>
    <row r="48" spans="1:7" x14ac:dyDescent="0.2">
      <c r="A48">
        <v>46</v>
      </c>
      <c r="B48">
        <f t="shared" si="3"/>
        <v>88</v>
      </c>
      <c r="C48">
        <f t="shared" si="4"/>
        <v>171</v>
      </c>
      <c r="D48" s="8">
        <f ca="1">OFFSET('Tosca 3000A data'!$E$2,(1+2*(B48-4)),(0))</f>
        <v>-339.14726974643099</v>
      </c>
      <c r="E48" s="8">
        <f>'Map data'!M53*1000</f>
        <v>-304.8</v>
      </c>
      <c r="F48" s="8">
        <f t="shared" ca="1" si="1"/>
        <v>34.347269746430982</v>
      </c>
      <c r="G48" s="8">
        <f t="shared" ca="1" si="2"/>
        <v>-11.268789286886804</v>
      </c>
    </row>
    <row r="49" spans="1:10" x14ac:dyDescent="0.2">
      <c r="A49">
        <v>47</v>
      </c>
      <c r="B49">
        <f t="shared" si="3"/>
        <v>89</v>
      </c>
      <c r="C49">
        <f t="shared" si="4"/>
        <v>173</v>
      </c>
      <c r="D49" s="8">
        <f ca="1">OFFSET('Tosca 3000A data'!$E$2,(1+2*(B49-4)),(0))</f>
        <v>-315.92411323781101</v>
      </c>
      <c r="E49" s="8">
        <f>'Map data'!M54*1000</f>
        <v>-293.60999999999996</v>
      </c>
      <c r="F49" s="8">
        <f t="shared" ca="1" si="1"/>
        <v>22.314113237811057</v>
      </c>
      <c r="G49" s="8">
        <f t="shared" ca="1" si="2"/>
        <v>-7.5999159557954634</v>
      </c>
      <c r="J49" s="10"/>
    </row>
    <row r="50" spans="1:10" x14ac:dyDescent="0.2">
      <c r="D50" s="8"/>
      <c r="E50" s="8"/>
    </row>
    <row r="51" spans="1:10" x14ac:dyDescent="0.2">
      <c r="C51" s="10"/>
      <c r="D51" s="14"/>
      <c r="E51" s="14"/>
      <c r="F51" s="14"/>
    </row>
    <row r="54" spans="1:10" x14ac:dyDescent="0.2">
      <c r="C54" s="10" t="s">
        <v>37</v>
      </c>
      <c r="D54" s="14">
        <f ca="1">SUM(D3:D49)</f>
        <v>22875.074626185953</v>
      </c>
      <c r="E54" s="14">
        <f>SUM(E3:E49)</f>
        <v>26833.35</v>
      </c>
      <c r="F54" s="14">
        <f ca="1">SUM(F3:F49)</f>
        <v>3958.2753738140404</v>
      </c>
      <c r="G54" s="8">
        <f ca="1">E54-D54</f>
        <v>3958.2753738140455</v>
      </c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55"/>
  <sheetViews>
    <sheetView zoomScale="90" zoomScaleNormal="90" workbookViewId="0">
      <selection activeCell="L62" sqref="L62"/>
    </sheetView>
  </sheetViews>
  <sheetFormatPr defaultRowHeight="12.75" x14ac:dyDescent="0.2"/>
  <cols>
    <col min="7" max="7" width="11" style="8" bestFit="1" customWidth="1"/>
    <col min="11" max="11" width="12.7109375" customWidth="1"/>
  </cols>
  <sheetData>
    <row r="1" spans="1:13" x14ac:dyDescent="0.2">
      <c r="A1" s="19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 ca="1">MIN(G3:G52)</f>
        <v>-128.78954995053451</v>
      </c>
    </row>
    <row r="3" spans="1:13" x14ac:dyDescent="0.2">
      <c r="A3">
        <v>1</v>
      </c>
      <c r="B3">
        <v>86</v>
      </c>
      <c r="C3">
        <f>2+(1+2*B3)</f>
        <v>175</v>
      </c>
      <c r="D3" s="8">
        <f ca="1">OFFSET('Tosca 3000A data'!$E$2,(1+2*B3),(0))</f>
        <v>-565.58285990042498</v>
      </c>
      <c r="E3" s="8">
        <f>'Map data'!K8*1000</f>
        <v>-538.54</v>
      </c>
      <c r="F3" s="8">
        <f ca="1">E3-D3</f>
        <v>27.042859900425015</v>
      </c>
      <c r="G3" s="8">
        <f ca="1">(F3/E3)*100</f>
        <v>-5.0215137037963782</v>
      </c>
      <c r="H3" s="1" t="s">
        <v>30</v>
      </c>
      <c r="I3" s="9">
        <f ca="1">MAX(G3:G52)</f>
        <v>2900.439500299708</v>
      </c>
      <c r="K3" s="15">
        <f ca="1">F50/E50</f>
        <v>0.11240379790920703</v>
      </c>
      <c r="M3" s="15" t="s">
        <v>28</v>
      </c>
    </row>
    <row r="4" spans="1:13" x14ac:dyDescent="0.2">
      <c r="A4">
        <f>A3+1</f>
        <v>2</v>
      </c>
      <c r="B4">
        <f>B3+1</f>
        <v>87</v>
      </c>
      <c r="C4">
        <f t="shared" ref="C4:C49" si="0">2+(1+2*B4)</f>
        <v>177</v>
      </c>
      <c r="D4" s="8">
        <f ca="1">OFFSET('Tosca 3000A data'!$E$2,(1+2*B4),(0))</f>
        <v>-619.58063444724803</v>
      </c>
      <c r="E4" s="8">
        <f>'Map data'!K9*1000</f>
        <v>-590.82000000000005</v>
      </c>
      <c r="F4" s="8">
        <f t="shared" ref="F4:F45" ca="1" si="1">E4-D4</f>
        <v>28.76063444724798</v>
      </c>
      <c r="G4" s="8">
        <f t="shared" ref="G4:G45" ca="1" si="2">(F4/E4)*100</f>
        <v>-4.8679182233587177</v>
      </c>
      <c r="H4" s="1" t="s">
        <v>31</v>
      </c>
      <c r="I4" s="9">
        <f ca="1">I3-I2</f>
        <v>3029.2290502502424</v>
      </c>
    </row>
    <row r="5" spans="1:13" x14ac:dyDescent="0.2">
      <c r="A5">
        <f t="shared" ref="A5:A49" si="3">A4+1</f>
        <v>3</v>
      </c>
      <c r="B5">
        <f t="shared" ref="B5:B49" si="4">B4+1</f>
        <v>88</v>
      </c>
      <c r="C5">
        <f t="shared" si="0"/>
        <v>179</v>
      </c>
      <c r="D5" s="8">
        <f ca="1">OFFSET('Tosca 3000A data'!$E$2,(1+2*B5),(0))</f>
        <v>-652.97686665289802</v>
      </c>
      <c r="E5" s="8">
        <f>'Map data'!K10*1000</f>
        <v>-617.86</v>
      </c>
      <c r="F5" s="8">
        <f t="shared" ca="1" si="1"/>
        <v>35.116866652898011</v>
      </c>
      <c r="G5" s="8">
        <f t="shared" ca="1" si="2"/>
        <v>-5.6836284357132696</v>
      </c>
    </row>
    <row r="6" spans="1:13" x14ac:dyDescent="0.2">
      <c r="A6">
        <f t="shared" si="3"/>
        <v>4</v>
      </c>
      <c r="B6">
        <f t="shared" si="4"/>
        <v>89</v>
      </c>
      <c r="C6">
        <f t="shared" si="0"/>
        <v>181</v>
      </c>
      <c r="D6" s="8">
        <f ca="1">OFFSET('Tosca 3000A data'!$E$2,(1+2*B6),(0))</f>
        <v>-647.72730842256499</v>
      </c>
      <c r="E6" s="8">
        <f>'Map data'!K11*1000</f>
        <v>-601.28000000000009</v>
      </c>
      <c r="F6" s="8">
        <f t="shared" ca="1" si="1"/>
        <v>46.447308422564902</v>
      </c>
      <c r="G6" s="8">
        <f t="shared" ca="1" si="2"/>
        <v>-7.7247386280210373</v>
      </c>
    </row>
    <row r="7" spans="1:13" x14ac:dyDescent="0.2">
      <c r="A7">
        <f t="shared" si="3"/>
        <v>5</v>
      </c>
      <c r="B7">
        <f t="shared" si="4"/>
        <v>90</v>
      </c>
      <c r="C7">
        <f t="shared" si="0"/>
        <v>183</v>
      </c>
      <c r="D7" s="8">
        <f ca="1">OFFSET('Tosca 3000A data'!$E$2,(1+2*B7),(0))</f>
        <v>-580.68385642062105</v>
      </c>
      <c r="E7" s="8">
        <f>'Map data'!K12*1000</f>
        <v>-520.36</v>
      </c>
      <c r="F7" s="8">
        <f t="shared" ca="1" si="1"/>
        <v>60.323856420621041</v>
      </c>
      <c r="G7" s="8">
        <f t="shared" ca="1" si="2"/>
        <v>-11.592715892962763</v>
      </c>
    </row>
    <row r="8" spans="1:13" x14ac:dyDescent="0.2">
      <c r="A8">
        <f t="shared" si="3"/>
        <v>6</v>
      </c>
      <c r="B8">
        <f t="shared" si="4"/>
        <v>91</v>
      </c>
      <c r="C8">
        <f t="shared" si="0"/>
        <v>185</v>
      </c>
      <c r="D8" s="8">
        <f ca="1">OFFSET('Tosca 3000A data'!$E$2,(1+2*B8),(0))</f>
        <v>-431.96107187953498</v>
      </c>
      <c r="E8" s="8">
        <f>'Map data'!K13*1000</f>
        <v>-357.09000000000003</v>
      </c>
      <c r="F8" s="8">
        <f t="shared" ca="1" si="1"/>
        <v>74.871071879534952</v>
      </c>
      <c r="G8" s="8">
        <f t="shared" ca="1" si="2"/>
        <v>-20.967003242749712</v>
      </c>
    </row>
    <row r="9" spans="1:13" x14ac:dyDescent="0.2">
      <c r="A9">
        <f t="shared" si="3"/>
        <v>7</v>
      </c>
      <c r="B9">
        <f t="shared" si="4"/>
        <v>92</v>
      </c>
      <c r="C9">
        <f t="shared" si="0"/>
        <v>187</v>
      </c>
      <c r="D9" s="8">
        <f ca="1">OFFSET('Tosca 3000A data'!$E$2,(1+2*B9),(0))</f>
        <v>-195.75500195005699</v>
      </c>
      <c r="E9" s="8">
        <f>'Map data'!K14*1000</f>
        <v>-103.09</v>
      </c>
      <c r="F9" s="8">
        <f t="shared" ca="1" si="1"/>
        <v>92.66500195005699</v>
      </c>
      <c r="G9" s="8">
        <f t="shared" ca="1" si="2"/>
        <v>-89.887478853484325</v>
      </c>
    </row>
    <row r="10" spans="1:13" x14ac:dyDescent="0.2">
      <c r="A10">
        <f t="shared" si="3"/>
        <v>8</v>
      </c>
      <c r="B10">
        <f t="shared" si="4"/>
        <v>93</v>
      </c>
      <c r="C10">
        <f t="shared" si="0"/>
        <v>189</v>
      </c>
      <c r="D10" s="8">
        <f ca="1">OFFSET('Tosca 3000A data'!$E$2,(1+2*B10),(0))</f>
        <v>109.74510975844299</v>
      </c>
      <c r="E10" s="8">
        <f>'Map data'!K15*1000</f>
        <v>217.14</v>
      </c>
      <c r="F10" s="8">
        <f t="shared" ca="1" si="1"/>
        <v>107.39489024155699</v>
      </c>
      <c r="G10" s="8">
        <f t="shared" ca="1" si="2"/>
        <v>49.458823911557978</v>
      </c>
    </row>
    <row r="11" spans="1:13" x14ac:dyDescent="0.2">
      <c r="A11">
        <f t="shared" si="3"/>
        <v>9</v>
      </c>
      <c r="B11">
        <f t="shared" si="4"/>
        <v>94</v>
      </c>
      <c r="C11">
        <f t="shared" si="0"/>
        <v>191</v>
      </c>
      <c r="D11" s="8">
        <f ca="1">OFFSET('Tosca 3000A data'!$E$2,(1+2*B11),(0))</f>
        <v>440.59888932424798</v>
      </c>
      <c r="E11" s="8">
        <f>'Map data'!K16*1000</f>
        <v>554.41</v>
      </c>
      <c r="F11" s="8">
        <f t="shared" ca="1" si="1"/>
        <v>113.81111067575199</v>
      </c>
      <c r="G11" s="8">
        <f t="shared" ca="1" si="2"/>
        <v>20.52832933672769</v>
      </c>
    </row>
    <row r="12" spans="1:13" x14ac:dyDescent="0.2">
      <c r="A12">
        <f t="shared" si="3"/>
        <v>10</v>
      </c>
      <c r="B12">
        <f t="shared" si="4"/>
        <v>95</v>
      </c>
      <c r="C12">
        <f t="shared" si="0"/>
        <v>193</v>
      </c>
      <c r="D12" s="8">
        <f ca="1">OFFSET('Tosca 3000A data'!$E$2,(1+2*B12),(0))</f>
        <v>738.911971013114</v>
      </c>
      <c r="E12" s="8">
        <f>'Map data'!K17*1000</f>
        <v>854.35</v>
      </c>
      <c r="F12" s="8">
        <f t="shared" ca="1" si="1"/>
        <v>115.43802898688602</v>
      </c>
      <c r="G12" s="8">
        <f t="shared" ca="1" si="2"/>
        <v>13.511795983716981</v>
      </c>
    </row>
    <row r="13" spans="1:13" x14ac:dyDescent="0.2">
      <c r="A13">
        <f t="shared" si="3"/>
        <v>11</v>
      </c>
      <c r="B13">
        <f t="shared" si="4"/>
        <v>96</v>
      </c>
      <c r="C13">
        <f t="shared" si="0"/>
        <v>195</v>
      </c>
      <c r="D13" s="8">
        <f ca="1">OFFSET('Tosca 3000A data'!$E$2,(1+2*B13),(0))</f>
        <v>965.709829736703</v>
      </c>
      <c r="E13" s="8">
        <f>'Map data'!K18*1000</f>
        <v>1073.3</v>
      </c>
      <c r="F13" s="8">
        <f t="shared" ca="1" si="1"/>
        <v>107.59017026329695</v>
      </c>
      <c r="G13" s="8">
        <f t="shared" ca="1" si="2"/>
        <v>10.024240218326373</v>
      </c>
    </row>
    <row r="14" spans="1:13" x14ac:dyDescent="0.2">
      <c r="A14">
        <f t="shared" si="3"/>
        <v>12</v>
      </c>
      <c r="B14">
        <f t="shared" si="4"/>
        <v>97</v>
      </c>
      <c r="C14">
        <f t="shared" si="0"/>
        <v>197</v>
      </c>
      <c r="D14" s="8">
        <f ca="1">OFFSET('Tosca 3000A data'!$E$2,(1+2*B14),(0))</f>
        <v>1100.6269567618599</v>
      </c>
      <c r="E14" s="8">
        <f>'Map data'!K19*1000</f>
        <v>1194.6500000000001</v>
      </c>
      <c r="F14" s="8">
        <f t="shared" ca="1" si="1"/>
        <v>94.02304323814019</v>
      </c>
      <c r="G14" s="8">
        <f t="shared" ca="1" si="2"/>
        <v>7.8703422122077749</v>
      </c>
    </row>
    <row r="15" spans="1:13" x14ac:dyDescent="0.2">
      <c r="A15">
        <f t="shared" si="3"/>
        <v>13</v>
      </c>
      <c r="B15">
        <f t="shared" si="4"/>
        <v>98</v>
      </c>
      <c r="C15">
        <f t="shared" si="0"/>
        <v>199</v>
      </c>
      <c r="D15" s="8">
        <f ca="1">OFFSET('Tosca 3000A data'!$E$2,(1+2*B15),(0))</f>
        <v>1152.0465435185399</v>
      </c>
      <c r="E15" s="8">
        <f>'Map data'!K20*1000</f>
        <v>1233.19</v>
      </c>
      <c r="F15" s="8">
        <f t="shared" ca="1" si="1"/>
        <v>81.143456481460134</v>
      </c>
      <c r="G15" s="8">
        <f t="shared" ca="1" si="2"/>
        <v>6.5799638726765659</v>
      </c>
    </row>
    <row r="16" spans="1:13" x14ac:dyDescent="0.2">
      <c r="A16">
        <f t="shared" si="3"/>
        <v>14</v>
      </c>
      <c r="B16">
        <f t="shared" si="4"/>
        <v>99</v>
      </c>
      <c r="C16">
        <f t="shared" si="0"/>
        <v>201</v>
      </c>
      <c r="D16" s="8">
        <f ca="1">OFFSET('Tosca 3000A data'!$E$2,(1+2*B16),(0))</f>
        <v>1142.6996604879</v>
      </c>
      <c r="E16" s="8">
        <f>'Map data'!K21*1000</f>
        <v>1211.6499999999999</v>
      </c>
      <c r="F16" s="8">
        <f t="shared" ca="1" si="1"/>
        <v>68.950339512099845</v>
      </c>
      <c r="G16" s="8">
        <f t="shared" ca="1" si="2"/>
        <v>5.6906152364213964</v>
      </c>
    </row>
    <row r="17" spans="1:7" x14ac:dyDescent="0.2">
      <c r="A17">
        <f t="shared" si="3"/>
        <v>15</v>
      </c>
      <c r="B17">
        <f t="shared" si="4"/>
        <v>100</v>
      </c>
      <c r="C17">
        <f t="shared" si="0"/>
        <v>203</v>
      </c>
      <c r="D17" s="8">
        <f ca="1">OFFSET('Tosca 3000A data'!$E$2,(1+2*B17),(0))</f>
        <v>1100.8498832687301</v>
      </c>
      <c r="E17" s="8">
        <f>'Map data'!K22*1000</f>
        <v>1157.95</v>
      </c>
      <c r="F17" s="8">
        <f t="shared" ca="1" si="1"/>
        <v>57.100116731269964</v>
      </c>
      <c r="G17" s="8">
        <f t="shared" ca="1" si="2"/>
        <v>4.9311383679148459</v>
      </c>
    </row>
    <row r="18" spans="1:7" x14ac:dyDescent="0.2">
      <c r="A18">
        <f t="shared" si="3"/>
        <v>16</v>
      </c>
      <c r="B18">
        <f t="shared" si="4"/>
        <v>101</v>
      </c>
      <c r="C18">
        <f t="shared" si="0"/>
        <v>205</v>
      </c>
      <c r="D18" s="8">
        <f ca="1">OFFSET('Tosca 3000A data'!$E$2,(1+2*B18),(0))</f>
        <v>1045.8068989257599</v>
      </c>
      <c r="E18" s="8">
        <f>'Map data'!K23*1000</f>
        <v>1091.6500000000001</v>
      </c>
      <c r="F18" s="8">
        <f t="shared" ca="1" si="1"/>
        <v>45.843101074240167</v>
      </c>
      <c r="G18" s="8">
        <f t="shared" ca="1" si="2"/>
        <v>4.1994321508029282</v>
      </c>
    </row>
    <row r="19" spans="1:7" x14ac:dyDescent="0.2">
      <c r="A19">
        <f t="shared" si="3"/>
        <v>17</v>
      </c>
      <c r="B19">
        <f t="shared" si="4"/>
        <v>102</v>
      </c>
      <c r="C19">
        <f t="shared" si="0"/>
        <v>207</v>
      </c>
      <c r="D19" s="8">
        <f ca="1">OFFSET('Tosca 3000A data'!$E$2,(1+2*B19),(0))</f>
        <v>989.87736162512397</v>
      </c>
      <c r="E19" s="8">
        <f>'Map data'!K24*1000</f>
        <v>1027.46</v>
      </c>
      <c r="F19" s="8">
        <f t="shared" ca="1" si="1"/>
        <v>37.582638374876069</v>
      </c>
      <c r="G19" s="8">
        <f t="shared" ca="1" si="2"/>
        <v>3.6578200976073103</v>
      </c>
    </row>
    <row r="20" spans="1:7" x14ac:dyDescent="0.2">
      <c r="A20">
        <f t="shared" si="3"/>
        <v>18</v>
      </c>
      <c r="B20">
        <f t="shared" si="4"/>
        <v>103</v>
      </c>
      <c r="C20">
        <f t="shared" si="0"/>
        <v>209</v>
      </c>
      <c r="D20" s="8">
        <f ca="1">OFFSET('Tosca 3000A data'!$E$2,(1+2*B20),(0))</f>
        <v>938.99355717209198</v>
      </c>
      <c r="E20" s="8">
        <f>'Map data'!K25*1000</f>
        <v>971.06000000000006</v>
      </c>
      <c r="F20" s="8">
        <f t="shared" ca="1" si="1"/>
        <v>32.066442827908077</v>
      </c>
      <c r="G20" s="8">
        <f t="shared" ca="1" si="2"/>
        <v>3.3022102473490902</v>
      </c>
    </row>
    <row r="21" spans="1:7" x14ac:dyDescent="0.2">
      <c r="A21">
        <f t="shared" si="3"/>
        <v>19</v>
      </c>
      <c r="B21">
        <f t="shared" si="4"/>
        <v>104</v>
      </c>
      <c r="C21">
        <f t="shared" si="0"/>
        <v>211</v>
      </c>
      <c r="D21" s="8">
        <f ca="1">OFFSET('Tosca 3000A data'!$E$2,(1+2*B21),(0))</f>
        <v>896.10290673195004</v>
      </c>
      <c r="E21" s="8">
        <f>'Map data'!K26*1000</f>
        <v>924.3900000000001</v>
      </c>
      <c r="F21" s="8">
        <f t="shared" ca="1" si="1"/>
        <v>28.287093268050057</v>
      </c>
      <c r="G21" s="8">
        <f t="shared" ca="1" si="2"/>
        <v>3.0600821371985907</v>
      </c>
    </row>
    <row r="22" spans="1:7" x14ac:dyDescent="0.2">
      <c r="A22">
        <f t="shared" si="3"/>
        <v>20</v>
      </c>
      <c r="B22">
        <f t="shared" si="4"/>
        <v>105</v>
      </c>
      <c r="C22">
        <f t="shared" si="0"/>
        <v>213</v>
      </c>
      <c r="D22" s="8">
        <f ca="1">OFFSET('Tosca 3000A data'!$E$2,(1+2*B22),(0))</f>
        <v>862.24343060599801</v>
      </c>
      <c r="E22" s="8">
        <f>'Map data'!K27*1000</f>
        <v>890.55</v>
      </c>
      <c r="F22" s="8">
        <f t="shared" ca="1" si="1"/>
        <v>28.30656939400194</v>
      </c>
      <c r="G22" s="8">
        <f t="shared" ca="1" si="2"/>
        <v>3.178549143114024</v>
      </c>
    </row>
    <row r="23" spans="1:7" x14ac:dyDescent="0.2">
      <c r="A23">
        <f t="shared" si="3"/>
        <v>21</v>
      </c>
      <c r="B23">
        <f t="shared" si="4"/>
        <v>106</v>
      </c>
      <c r="C23">
        <f t="shared" si="0"/>
        <v>215</v>
      </c>
      <c r="D23" s="8">
        <f ca="1">OFFSET('Tosca 3000A data'!$E$2,(1+2*B23),(0))</f>
        <v>835.77973217174099</v>
      </c>
      <c r="E23" s="8">
        <f>'Map data'!K28*1000</f>
        <v>870.09</v>
      </c>
      <c r="F23" s="8">
        <f t="shared" ca="1" si="1"/>
        <v>34.310267828259043</v>
      </c>
      <c r="G23" s="8">
        <f t="shared" ca="1" si="2"/>
        <v>3.9433010180853754</v>
      </c>
    </row>
    <row r="24" spans="1:7" x14ac:dyDescent="0.2">
      <c r="A24">
        <f t="shared" si="3"/>
        <v>22</v>
      </c>
      <c r="B24">
        <f t="shared" si="4"/>
        <v>107</v>
      </c>
      <c r="C24">
        <f t="shared" si="0"/>
        <v>217</v>
      </c>
      <c r="D24" s="8">
        <f ca="1">OFFSET('Tosca 3000A data'!$E$2,(1+2*B24),(0))</f>
        <v>816.34280499197098</v>
      </c>
      <c r="E24" s="8">
        <f>'Map data'!K29*1000</f>
        <v>851.5200000000001</v>
      </c>
      <c r="F24" s="8">
        <f t="shared" ca="1" si="1"/>
        <v>35.177195008029116</v>
      </c>
      <c r="G24" s="8">
        <f t="shared" ca="1" si="2"/>
        <v>4.1311061405520846</v>
      </c>
    </row>
    <row r="25" spans="1:7" x14ac:dyDescent="0.2">
      <c r="A25">
        <f t="shared" si="3"/>
        <v>23</v>
      </c>
      <c r="B25">
        <f t="shared" si="4"/>
        <v>108</v>
      </c>
      <c r="C25">
        <f t="shared" si="0"/>
        <v>219</v>
      </c>
      <c r="D25" s="8">
        <f ca="1">OFFSET('Tosca 3000A data'!$E$2,(1+2*B25),(0))</f>
        <v>803.001287039109</v>
      </c>
      <c r="E25" s="8">
        <f>'Map data'!K30*1000</f>
        <v>829.73</v>
      </c>
      <c r="F25" s="8">
        <f t="shared" ca="1" si="1"/>
        <v>26.728712960891016</v>
      </c>
      <c r="G25" s="8">
        <f t="shared" ca="1" si="2"/>
        <v>3.2213747798550152</v>
      </c>
    </row>
    <row r="26" spans="1:7" x14ac:dyDescent="0.2">
      <c r="A26">
        <f t="shared" si="3"/>
        <v>24</v>
      </c>
      <c r="B26">
        <f t="shared" si="4"/>
        <v>109</v>
      </c>
      <c r="C26">
        <f t="shared" si="0"/>
        <v>221</v>
      </c>
      <c r="D26" s="8">
        <f ca="1">OFFSET('Tosca 3000A data'!$E$2,(1+2*B26),(0))</f>
        <v>796.24408996181205</v>
      </c>
      <c r="E26" s="8">
        <f>'Map data'!K31*1000</f>
        <v>816.03000000000009</v>
      </c>
      <c r="F26" s="8">
        <f t="shared" ca="1" si="1"/>
        <v>19.785910038188035</v>
      </c>
      <c r="G26" s="8">
        <f t="shared" ca="1" si="2"/>
        <v>2.4246547355107082</v>
      </c>
    </row>
    <row r="27" spans="1:7" x14ac:dyDescent="0.2">
      <c r="A27">
        <f t="shared" si="3"/>
        <v>25</v>
      </c>
      <c r="B27">
        <f t="shared" si="4"/>
        <v>110</v>
      </c>
      <c r="C27">
        <f t="shared" si="0"/>
        <v>223</v>
      </c>
      <c r="D27" s="8">
        <f ca="1">OFFSET('Tosca 3000A data'!$E$2,(1+2*B27),(0))</f>
        <v>794.60049583837201</v>
      </c>
      <c r="E27" s="8">
        <f>'Map data'!K32*1000</f>
        <v>810.61</v>
      </c>
      <c r="F27" s="8">
        <f t="shared" ca="1" si="1"/>
        <v>16.009504161628001</v>
      </c>
      <c r="G27" s="8">
        <f t="shared" ca="1" si="2"/>
        <v>1.9749946536099974</v>
      </c>
    </row>
    <row r="28" spans="1:7" x14ac:dyDescent="0.2">
      <c r="A28">
        <f t="shared" si="3"/>
        <v>26</v>
      </c>
      <c r="B28">
        <f t="shared" si="4"/>
        <v>111</v>
      </c>
      <c r="C28">
        <f t="shared" si="0"/>
        <v>225</v>
      </c>
      <c r="D28" s="8">
        <f ca="1">OFFSET('Tosca 3000A data'!$E$2,(1+2*B28),(0))</f>
        <v>799.931206267486</v>
      </c>
      <c r="E28" s="8">
        <f>'Map data'!K33*1000</f>
        <v>813.37</v>
      </c>
      <c r="F28" s="8">
        <f t="shared" ca="1" si="1"/>
        <v>13.438793732514</v>
      </c>
      <c r="G28" s="8">
        <f t="shared" ca="1" si="2"/>
        <v>1.6522362187582529</v>
      </c>
    </row>
    <row r="29" spans="1:7" x14ac:dyDescent="0.2">
      <c r="A29">
        <f t="shared" si="3"/>
        <v>27</v>
      </c>
      <c r="B29">
        <f t="shared" si="4"/>
        <v>112</v>
      </c>
      <c r="C29">
        <f t="shared" si="0"/>
        <v>227</v>
      </c>
      <c r="D29" s="8">
        <f ca="1">OFFSET('Tosca 3000A data'!$E$2,(1+2*B29),(0))</f>
        <v>810.61386176608698</v>
      </c>
      <c r="E29" s="8">
        <f>'Map data'!K34*1000</f>
        <v>822.74</v>
      </c>
      <c r="F29" s="8">
        <f t="shared" ca="1" si="1"/>
        <v>12.126138233913025</v>
      </c>
      <c r="G29" s="8">
        <f t="shared" ca="1" si="2"/>
        <v>1.4738724547138859</v>
      </c>
    </row>
    <row r="30" spans="1:7" x14ac:dyDescent="0.2">
      <c r="A30">
        <f t="shared" si="3"/>
        <v>28</v>
      </c>
      <c r="B30">
        <f t="shared" si="4"/>
        <v>113</v>
      </c>
      <c r="C30">
        <f t="shared" si="0"/>
        <v>229</v>
      </c>
      <c r="D30" s="8">
        <f ca="1">OFFSET('Tosca 3000A data'!$E$2,(1+2*B30),(0))</f>
        <v>828.06565817988906</v>
      </c>
      <c r="E30" s="8">
        <f>'Map data'!K35*1000</f>
        <v>837.67000000000007</v>
      </c>
      <c r="F30" s="8">
        <f t="shared" ca="1" si="1"/>
        <v>9.6043418201110171</v>
      </c>
      <c r="G30" s="8">
        <f t="shared" ca="1" si="2"/>
        <v>1.1465543495781174</v>
      </c>
    </row>
    <row r="31" spans="1:7" x14ac:dyDescent="0.2">
      <c r="A31">
        <f t="shared" si="3"/>
        <v>29</v>
      </c>
      <c r="B31">
        <f t="shared" si="4"/>
        <v>114</v>
      </c>
      <c r="C31">
        <f t="shared" si="0"/>
        <v>231</v>
      </c>
      <c r="D31" s="8">
        <f ca="1">OFFSET('Tosca 3000A data'!$E$2,(1+2*B31),(0))</f>
        <v>851.03857316799997</v>
      </c>
      <c r="E31" s="8">
        <f>'Map data'!K36*1000</f>
        <v>859.07999999999993</v>
      </c>
      <c r="F31" s="8">
        <f t="shared" ca="1" si="1"/>
        <v>8.0414268319999564</v>
      </c>
      <c r="G31" s="8">
        <f t="shared" ca="1" si="2"/>
        <v>0.93605098849931978</v>
      </c>
    </row>
    <row r="32" spans="1:7" x14ac:dyDescent="0.2">
      <c r="A32">
        <f t="shared" si="3"/>
        <v>30</v>
      </c>
      <c r="B32">
        <f t="shared" si="4"/>
        <v>115</v>
      </c>
      <c r="C32">
        <f t="shared" si="0"/>
        <v>233</v>
      </c>
      <c r="D32" s="8">
        <f ca="1">OFFSET('Tosca 3000A data'!$E$2,(1+2*B32),(0))</f>
        <v>878.26049725994903</v>
      </c>
      <c r="E32" s="8">
        <f>'Map data'!K37*1000</f>
        <v>886.18</v>
      </c>
      <c r="F32" s="8">
        <f t="shared" ca="1" si="1"/>
        <v>7.9195027400509161</v>
      </c>
      <c r="G32" s="8">
        <f t="shared" ca="1" si="2"/>
        <v>0.89366750999243016</v>
      </c>
    </row>
    <row r="33" spans="1:7" x14ac:dyDescent="0.2">
      <c r="A33">
        <f t="shared" si="3"/>
        <v>31</v>
      </c>
      <c r="B33">
        <f t="shared" si="4"/>
        <v>116</v>
      </c>
      <c r="C33">
        <f t="shared" si="0"/>
        <v>235</v>
      </c>
      <c r="D33" s="8">
        <f ca="1">OFFSET('Tosca 3000A data'!$E$2,(1+2*B33),(0))</f>
        <v>906.83841754354603</v>
      </c>
      <c r="E33" s="8">
        <f>'Map data'!K38*1000</f>
        <v>917.61</v>
      </c>
      <c r="F33" s="8">
        <f t="shared" ca="1" si="1"/>
        <v>10.771582456453984</v>
      </c>
      <c r="G33" s="8">
        <f t="shared" ca="1" si="2"/>
        <v>1.1738736997693993</v>
      </c>
    </row>
    <row r="34" spans="1:7" x14ac:dyDescent="0.2">
      <c r="A34">
        <f t="shared" si="3"/>
        <v>32</v>
      </c>
      <c r="B34">
        <f t="shared" si="4"/>
        <v>117</v>
      </c>
      <c r="C34">
        <f t="shared" si="0"/>
        <v>237</v>
      </c>
      <c r="D34" s="8">
        <f ca="1">OFFSET('Tosca 3000A data'!$E$2,(1+2*B34),(0))</f>
        <v>933.01512819018797</v>
      </c>
      <c r="E34" s="8">
        <f>'Map data'!K39*1000</f>
        <v>953.94</v>
      </c>
      <c r="F34" s="8">
        <f t="shared" ca="1" si="1"/>
        <v>20.924871809812089</v>
      </c>
      <c r="G34" s="8">
        <f t="shared" ca="1" si="2"/>
        <v>2.193520746568137</v>
      </c>
    </row>
    <row r="35" spans="1:7" x14ac:dyDescent="0.2">
      <c r="A35">
        <f t="shared" si="3"/>
        <v>33</v>
      </c>
      <c r="B35">
        <f t="shared" si="4"/>
        <v>118</v>
      </c>
      <c r="C35">
        <f t="shared" si="0"/>
        <v>239</v>
      </c>
      <c r="D35" s="8">
        <f ca="1">OFFSET('Tosca 3000A data'!$E$2,(1+2*B35),(0))</f>
        <v>945.29133674926504</v>
      </c>
      <c r="E35" s="8">
        <f>'Map data'!K40*1000</f>
        <v>982.68</v>
      </c>
      <c r="F35" s="8">
        <f t="shared" ca="1" si="1"/>
        <v>37.388663250734908</v>
      </c>
      <c r="G35" s="8">
        <f t="shared" ca="1" si="2"/>
        <v>3.8047648523155972</v>
      </c>
    </row>
    <row r="36" spans="1:7" x14ac:dyDescent="0.2">
      <c r="A36">
        <f t="shared" si="3"/>
        <v>34</v>
      </c>
      <c r="B36">
        <f t="shared" si="4"/>
        <v>119</v>
      </c>
      <c r="C36">
        <f t="shared" si="0"/>
        <v>241</v>
      </c>
      <c r="D36" s="8">
        <f ca="1">OFFSET('Tosca 3000A data'!$E$2,(1+2*B36),(0))</f>
        <v>935.80258013819696</v>
      </c>
      <c r="E36" s="8">
        <f>'Map data'!K41*1000</f>
        <v>997.42</v>
      </c>
      <c r="F36" s="8">
        <f t="shared" ca="1" si="1"/>
        <v>61.617419861803</v>
      </c>
      <c r="G36" s="8">
        <f t="shared" ca="1" si="2"/>
        <v>6.1776804016164704</v>
      </c>
    </row>
    <row r="37" spans="1:7" x14ac:dyDescent="0.2">
      <c r="A37">
        <f t="shared" si="3"/>
        <v>35</v>
      </c>
      <c r="B37">
        <f t="shared" si="4"/>
        <v>120</v>
      </c>
      <c r="C37">
        <f t="shared" si="0"/>
        <v>243</v>
      </c>
      <c r="D37" s="8">
        <f ca="1">OFFSET('Tosca 3000A data'!$E$2,(1+2*B37),(0))</f>
        <v>894.03787437949904</v>
      </c>
      <c r="E37" s="8">
        <f>'Map data'!K42*1000</f>
        <v>985.29</v>
      </c>
      <c r="F37" s="8">
        <f t="shared" ca="1" si="1"/>
        <v>91.252125620500919</v>
      </c>
      <c r="G37" s="8">
        <f t="shared" ca="1" si="2"/>
        <v>9.2614484690295171</v>
      </c>
    </row>
    <row r="38" spans="1:7" x14ac:dyDescent="0.2">
      <c r="A38">
        <f t="shared" si="3"/>
        <v>36</v>
      </c>
      <c r="B38">
        <f t="shared" si="4"/>
        <v>121</v>
      </c>
      <c r="C38">
        <f t="shared" si="0"/>
        <v>245</v>
      </c>
      <c r="D38" s="8">
        <f ca="1">OFFSET('Tosca 3000A data'!$E$2,(1+2*B38),(0))</f>
        <v>809.52641309201101</v>
      </c>
      <c r="E38" s="8">
        <f>'Map data'!K43*1000</f>
        <v>933.4</v>
      </c>
      <c r="F38" s="8">
        <f t="shared" ca="1" si="1"/>
        <v>123.87358690798897</v>
      </c>
      <c r="G38" s="8">
        <f t="shared" ca="1" si="2"/>
        <v>13.271222081421573</v>
      </c>
    </row>
    <row r="39" spans="1:7" x14ac:dyDescent="0.2">
      <c r="A39">
        <f t="shared" si="3"/>
        <v>37</v>
      </c>
      <c r="B39">
        <f t="shared" si="4"/>
        <v>122</v>
      </c>
      <c r="C39">
        <f t="shared" si="0"/>
        <v>247</v>
      </c>
      <c r="D39" s="8">
        <f ca="1">OFFSET('Tosca 3000A data'!$E$2,(1+2*B39),(0))</f>
        <v>684.78790703061998</v>
      </c>
      <c r="E39" s="8">
        <f>'Map data'!K44*1000</f>
        <v>837.9</v>
      </c>
      <c r="F39" s="8">
        <f t="shared" ca="1" si="1"/>
        <v>153.11209296938</v>
      </c>
      <c r="G39" s="8">
        <f t="shared" ca="1" si="2"/>
        <v>18.273313398899628</v>
      </c>
    </row>
    <row r="40" spans="1:7" x14ac:dyDescent="0.2">
      <c r="A40">
        <f t="shared" si="3"/>
        <v>38</v>
      </c>
      <c r="B40">
        <f t="shared" si="4"/>
        <v>123</v>
      </c>
      <c r="C40">
        <f t="shared" si="0"/>
        <v>249</v>
      </c>
      <c r="D40" s="8">
        <f ca="1">OFFSET('Tosca 3000A data'!$E$2,(1+2*B40),(0))</f>
        <v>522.045352193545</v>
      </c>
      <c r="E40" s="8">
        <f>'Map data'!K45*1000</f>
        <v>699.37</v>
      </c>
      <c r="F40" s="8">
        <f t="shared" ca="1" si="1"/>
        <v>177.324647806455</v>
      </c>
      <c r="G40" s="8">
        <f t="shared" ca="1" si="2"/>
        <v>25.354911964547377</v>
      </c>
    </row>
    <row r="41" spans="1:7" x14ac:dyDescent="0.2">
      <c r="A41">
        <f t="shared" si="3"/>
        <v>39</v>
      </c>
      <c r="B41">
        <f t="shared" si="4"/>
        <v>124</v>
      </c>
      <c r="C41">
        <f t="shared" si="0"/>
        <v>251</v>
      </c>
      <c r="D41" s="8">
        <f ca="1">OFFSET('Tosca 3000A data'!$E$2,(1+2*B41),(0))</f>
        <v>344.82107624822697</v>
      </c>
      <c r="E41" s="8">
        <f>'Map data'!K46*1000</f>
        <v>543.04</v>
      </c>
      <c r="F41" s="8">
        <f t="shared" ca="1" si="1"/>
        <v>198.21892375177299</v>
      </c>
      <c r="G41" s="8">
        <f t="shared" ca="1" si="2"/>
        <v>36.501716954878646</v>
      </c>
    </row>
    <row r="42" spans="1:7" x14ac:dyDescent="0.2">
      <c r="A42">
        <f t="shared" si="3"/>
        <v>40</v>
      </c>
      <c r="B42">
        <f t="shared" si="4"/>
        <v>125</v>
      </c>
      <c r="C42">
        <f t="shared" si="0"/>
        <v>253</v>
      </c>
      <c r="D42" s="8">
        <f ca="1">OFFSET('Tosca 3000A data'!$E$2,(1+2*B42),(0))</f>
        <v>172.69884848009099</v>
      </c>
      <c r="E42" s="8">
        <f>'Map data'!K47*1000</f>
        <v>348.97</v>
      </c>
      <c r="F42" s="8">
        <f t="shared" ca="1" si="1"/>
        <v>176.27115151990904</v>
      </c>
      <c r="G42" s="8">
        <f t="shared" ca="1" si="2"/>
        <v>50.511835263750186</v>
      </c>
    </row>
    <row r="43" spans="1:7" x14ac:dyDescent="0.2">
      <c r="A43">
        <f t="shared" si="3"/>
        <v>41</v>
      </c>
      <c r="B43">
        <f t="shared" si="4"/>
        <v>126</v>
      </c>
      <c r="C43">
        <f t="shared" si="0"/>
        <v>255</v>
      </c>
      <c r="D43" s="8">
        <f ca="1">OFFSET('Tosca 3000A data'!$E$2,(1+2*B43),(0))</f>
        <v>22.971030624218699</v>
      </c>
      <c r="E43" s="8">
        <f>'Map data'!K48*1000</f>
        <v>178.57</v>
      </c>
      <c r="F43" s="8">
        <f t="shared" ca="1" si="1"/>
        <v>155.59896937578128</v>
      </c>
      <c r="G43" s="8">
        <f t="shared" ca="1" si="2"/>
        <v>87.136119939397034</v>
      </c>
    </row>
    <row r="44" spans="1:7" x14ac:dyDescent="0.2">
      <c r="A44">
        <f t="shared" si="3"/>
        <v>42</v>
      </c>
      <c r="B44">
        <f t="shared" si="4"/>
        <v>127</v>
      </c>
      <c r="C44">
        <f t="shared" si="0"/>
        <v>257</v>
      </c>
      <c r="D44" s="8">
        <f ca="1">OFFSET('Tosca 3000A data'!$E$2,(1+2*B44),(0))</f>
        <v>-95.998085768765094</v>
      </c>
      <c r="E44" s="8">
        <f>'Map data'!K49*1000</f>
        <v>32.910000000000004</v>
      </c>
      <c r="F44" s="8">
        <f t="shared" ca="1" si="1"/>
        <v>128.90808576876509</v>
      </c>
      <c r="G44" s="8">
        <f t="shared" ca="1" si="2"/>
        <v>391.69883247877567</v>
      </c>
    </row>
    <row r="45" spans="1:7" x14ac:dyDescent="0.2">
      <c r="A45">
        <f t="shared" si="3"/>
        <v>43</v>
      </c>
      <c r="B45">
        <f t="shared" si="4"/>
        <v>128</v>
      </c>
      <c r="C45">
        <f t="shared" si="0"/>
        <v>259</v>
      </c>
      <c r="D45" s="8">
        <f ca="1">OFFSET('Tosca 3000A data'!$E$2,(1+2*B45),(0))</f>
        <v>-176.350985101872</v>
      </c>
      <c r="E45" s="8">
        <f>'Map data'!K50*1000</f>
        <v>-77.08</v>
      </c>
      <c r="F45" s="8">
        <f t="shared" ca="1" si="1"/>
        <v>99.270985101872</v>
      </c>
      <c r="G45" s="8">
        <f t="shared" ca="1" si="2"/>
        <v>-128.78954995053451</v>
      </c>
    </row>
    <row r="46" spans="1:7" x14ac:dyDescent="0.2">
      <c r="A46">
        <f t="shared" si="3"/>
        <v>44</v>
      </c>
      <c r="B46">
        <f t="shared" si="4"/>
        <v>129</v>
      </c>
      <c r="C46">
        <f t="shared" si="0"/>
        <v>261</v>
      </c>
      <c r="D46" s="8">
        <f ca="1">OFFSET('Tosca 3000A data'!$E$2,(1+2*B46),(0))</f>
        <v>-224.90905331612601</v>
      </c>
      <c r="E46" s="8">
        <f>'Map data'!K51*1000</f>
        <v>-151.69999999999999</v>
      </c>
      <c r="F46" s="8">
        <f t="shared" ref="F46:F49" ca="1" si="5">E46-D46</f>
        <v>73.209053316126017</v>
      </c>
      <c r="G46" s="8">
        <f t="shared" ref="G46:G49" ca="1" si="6">(F46/E46)*100</f>
        <v>-48.259099087756113</v>
      </c>
    </row>
    <row r="47" spans="1:7" x14ac:dyDescent="0.2">
      <c r="A47">
        <f t="shared" si="3"/>
        <v>45</v>
      </c>
      <c r="B47">
        <f t="shared" si="4"/>
        <v>130</v>
      </c>
      <c r="C47">
        <f t="shared" si="0"/>
        <v>263</v>
      </c>
      <c r="D47" s="8">
        <f ca="1">OFFSET('Tosca 3000A data'!$E$2,(1+2*B47),(0))</f>
        <v>-246.37016229890699</v>
      </c>
      <c r="E47" s="8">
        <f>'Map data'!K52*1000</f>
        <v>-194.76</v>
      </c>
      <c r="F47" s="8">
        <f t="shared" ca="1" si="5"/>
        <v>51.610162298906999</v>
      </c>
      <c r="G47" s="8">
        <f t="shared" ca="1" si="6"/>
        <v>-26.49936449933611</v>
      </c>
    </row>
    <row r="48" spans="1:7" x14ac:dyDescent="0.2">
      <c r="A48">
        <f t="shared" si="3"/>
        <v>46</v>
      </c>
      <c r="B48">
        <f t="shared" si="4"/>
        <v>131</v>
      </c>
      <c r="C48">
        <f t="shared" si="0"/>
        <v>265</v>
      </c>
      <c r="D48" s="8">
        <f ca="1">OFFSET('Tosca 3000A data'!$E$2,(1+2*B48),(0))</f>
        <v>-249.86661757122599</v>
      </c>
      <c r="E48" s="8">
        <f>'Map data'!K53*1000</f>
        <v>-213.9</v>
      </c>
      <c r="F48" s="8">
        <f t="shared" ca="1" si="5"/>
        <v>35.966617571225981</v>
      </c>
      <c r="G48" s="8">
        <f t="shared" ca="1" si="6"/>
        <v>-16.814687971587649</v>
      </c>
    </row>
    <row r="49" spans="1:10" x14ac:dyDescent="0.2">
      <c r="A49">
        <f t="shared" si="3"/>
        <v>47</v>
      </c>
      <c r="B49">
        <f t="shared" si="4"/>
        <v>132</v>
      </c>
      <c r="C49">
        <f t="shared" si="0"/>
        <v>267</v>
      </c>
      <c r="D49" s="8">
        <f ca="1">OFFSET('Tosca 3000A data'!$E$2,(1+2*B49),(0))</f>
        <v>-240.791844571995</v>
      </c>
      <c r="E49" s="8">
        <f>'Map data'!K54*1000</f>
        <v>-215.94</v>
      </c>
      <c r="F49" s="8">
        <f t="shared" ca="1" si="5"/>
        <v>24.851844571995002</v>
      </c>
      <c r="G49" s="8">
        <f t="shared" ca="1" si="6"/>
        <v>-11.508680453827454</v>
      </c>
      <c r="J49" s="10"/>
    </row>
    <row r="50" spans="1:10" x14ac:dyDescent="0.2">
      <c r="C50" s="10" t="s">
        <v>37</v>
      </c>
      <c r="D50" s="14">
        <f ca="1">SUM(D3:D45)</f>
        <v>22903.310499700296</v>
      </c>
      <c r="E50" s="14">
        <f>SUM(E3:E45)</f>
        <v>25803.750000000004</v>
      </c>
      <c r="F50" s="14">
        <f ca="1">SUM(F3:F45)</f>
        <v>2900.4395002997012</v>
      </c>
      <c r="G50" s="8">
        <f ca="1">E50-D50</f>
        <v>2900.439500299708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honeticPr fontId="1" type="noConversion"/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G9" sqref="G9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 ca="1">MIN(G3:G52)</f>
        <v>-706.53314536346818</v>
      </c>
    </row>
    <row r="3" spans="1:13" x14ac:dyDescent="0.2">
      <c r="A3">
        <v>1</v>
      </c>
      <c r="B3">
        <v>133</v>
      </c>
      <c r="C3">
        <f>2+(1+2*B3)</f>
        <v>269</v>
      </c>
      <c r="D3" s="8">
        <f ca="1">OFFSET('Tosca 3000A data'!$E$2,(1+2*B3),(0))</f>
        <v>-432.33742532381899</v>
      </c>
      <c r="E3" s="8">
        <f>'Map data'!I8*1000</f>
        <v>-410.28999999999996</v>
      </c>
      <c r="F3" s="8">
        <f ca="1">E3-D3</f>
        <v>22.047425323819027</v>
      </c>
      <c r="G3" s="8">
        <f ca="1">(F3/E3)*100</f>
        <v>-5.3736199575468646</v>
      </c>
      <c r="H3" s="1" t="s">
        <v>30</v>
      </c>
      <c r="I3" s="9">
        <f ca="1">MAX(G3:G52)</f>
        <v>2182.1011037214339</v>
      </c>
      <c r="K3" s="15">
        <f ca="1">F50/E50</f>
        <v>0.10936430326696608</v>
      </c>
      <c r="M3" s="15" t="s">
        <v>28</v>
      </c>
    </row>
    <row r="4" spans="1:13" x14ac:dyDescent="0.2">
      <c r="A4">
        <v>2</v>
      </c>
      <c r="B4">
        <f>B3+1</f>
        <v>134</v>
      </c>
      <c r="C4">
        <f t="shared" ref="C4:C49" si="0">2+(1+2*B4)</f>
        <v>271</v>
      </c>
      <c r="D4" s="8">
        <f ca="1">OFFSET('Tosca 3000A data'!$E$2,(1+2*B4),(0))</f>
        <v>-457.01848736031002</v>
      </c>
      <c r="E4" s="8">
        <f>'Map data'!I9*1000</f>
        <v>-432.68</v>
      </c>
      <c r="F4" s="8">
        <f t="shared" ref="F4:F45" ca="1" si="1">E4-D4</f>
        <v>24.338487360310012</v>
      </c>
      <c r="G4" s="8">
        <f t="shared" ref="G4:G45" ca="1" si="2">(F4/E4)*100</f>
        <v>-5.6250548581653899</v>
      </c>
      <c r="H4" s="1" t="s">
        <v>31</v>
      </c>
      <c r="I4" s="9">
        <f ca="1">I3-I2</f>
        <v>2888.634249084902</v>
      </c>
    </row>
    <row r="5" spans="1:13" x14ac:dyDescent="0.2">
      <c r="A5">
        <v>3</v>
      </c>
      <c r="B5">
        <f t="shared" ref="B5:B49" si="3">B4+1</f>
        <v>135</v>
      </c>
      <c r="C5">
        <f t="shared" si="0"/>
        <v>273</v>
      </c>
      <c r="D5" s="8">
        <f ca="1">OFFSET('Tosca 3000A data'!$E$2,(1+2*B5),(0))</f>
        <v>-462.15784584145899</v>
      </c>
      <c r="E5" s="8">
        <f>'Map data'!I10*1000</f>
        <v>-432.89</v>
      </c>
      <c r="F5" s="8">
        <f t="shared" ca="1" si="1"/>
        <v>29.267845841459007</v>
      </c>
      <c r="G5" s="8">
        <f t="shared" ca="1" si="2"/>
        <v>-6.7610353303284922</v>
      </c>
    </row>
    <row r="6" spans="1:13" x14ac:dyDescent="0.2">
      <c r="A6">
        <v>4</v>
      </c>
      <c r="B6">
        <f t="shared" si="3"/>
        <v>136</v>
      </c>
      <c r="C6">
        <f t="shared" si="0"/>
        <v>275</v>
      </c>
      <c r="D6" s="8">
        <f ca="1">OFFSET('Tosca 3000A data'!$E$2,(1+2*B6),(0))</f>
        <v>-434.13400143050899</v>
      </c>
      <c r="E6" s="8">
        <f>'Map data'!I11*1000</f>
        <v>-400.37</v>
      </c>
      <c r="F6" s="8">
        <f t="shared" ca="1" si="1"/>
        <v>33.764001430508984</v>
      </c>
      <c r="G6" s="8">
        <f t="shared" ca="1" si="2"/>
        <v>-8.4331996479528897</v>
      </c>
    </row>
    <row r="7" spans="1:13" x14ac:dyDescent="0.2">
      <c r="A7">
        <v>5</v>
      </c>
      <c r="B7">
        <f t="shared" si="3"/>
        <v>137</v>
      </c>
      <c r="C7">
        <f t="shared" si="0"/>
        <v>277</v>
      </c>
      <c r="D7" s="8">
        <f ca="1">OFFSET('Tosca 3000A data'!$E$2,(1+2*B7),(0))</f>
        <v>-363.36712531639603</v>
      </c>
      <c r="E7" s="8">
        <f>'Map data'!I12*1000</f>
        <v>-320.68</v>
      </c>
      <c r="F7" s="8">
        <f t="shared" ca="1" si="1"/>
        <v>42.68712531639602</v>
      </c>
      <c r="G7" s="8">
        <f t="shared" ca="1" si="2"/>
        <v>-13.311439851688917</v>
      </c>
    </row>
    <row r="8" spans="1:13" x14ac:dyDescent="0.2">
      <c r="A8">
        <v>6</v>
      </c>
      <c r="B8">
        <f t="shared" si="3"/>
        <v>138</v>
      </c>
      <c r="C8">
        <f t="shared" si="0"/>
        <v>279</v>
      </c>
      <c r="D8" s="8">
        <f ca="1">OFFSET('Tosca 3000A data'!$E$2,(1+2*B8),(0))</f>
        <v>-240.555525384053</v>
      </c>
      <c r="E8" s="8">
        <f>'Map data'!I13*1000</f>
        <v>-189.70000000000002</v>
      </c>
      <c r="F8" s="8">
        <f t="shared" ca="1" si="1"/>
        <v>50.855525384052982</v>
      </c>
      <c r="G8" s="8">
        <f t="shared" ca="1" si="2"/>
        <v>-26.808395036401151</v>
      </c>
    </row>
    <row r="9" spans="1:13" x14ac:dyDescent="0.2">
      <c r="A9">
        <v>7</v>
      </c>
      <c r="B9">
        <f t="shared" si="3"/>
        <v>139</v>
      </c>
      <c r="C9">
        <f t="shared" si="0"/>
        <v>281</v>
      </c>
      <c r="D9" s="8">
        <f ca="1">OFFSET('Tosca 3000A data'!$E$2,(1+2*B9),(0))</f>
        <v>-68.5553173558948</v>
      </c>
      <c r="E9" s="8">
        <f>'Map data'!I14*1000</f>
        <v>-8.5</v>
      </c>
      <c r="F9" s="8">
        <f t="shared" ca="1" si="1"/>
        <v>60.0553173558948</v>
      </c>
      <c r="G9" s="8">
        <f t="shared" ca="1" si="2"/>
        <v>-706.53314536346818</v>
      </c>
    </row>
    <row r="10" spans="1:13" x14ac:dyDescent="0.2">
      <c r="A10">
        <v>8</v>
      </c>
      <c r="B10">
        <f t="shared" si="3"/>
        <v>140</v>
      </c>
      <c r="C10">
        <f t="shared" si="0"/>
        <v>283</v>
      </c>
      <c r="D10" s="8">
        <f ca="1">OFFSET('Tosca 3000A data'!$E$2,(1+2*B10),(0))</f>
        <v>139.04659680928901</v>
      </c>
      <c r="E10" s="8">
        <f>'Map data'!I15*1000</f>
        <v>205.54</v>
      </c>
      <c r="F10" s="8">
        <f t="shared" ca="1" si="1"/>
        <v>66.493403190710978</v>
      </c>
      <c r="G10" s="8">
        <f t="shared" ca="1" si="2"/>
        <v>32.350590245553654</v>
      </c>
    </row>
    <row r="11" spans="1:13" x14ac:dyDescent="0.2">
      <c r="A11">
        <v>9</v>
      </c>
      <c r="B11">
        <f t="shared" si="3"/>
        <v>141</v>
      </c>
      <c r="C11">
        <f t="shared" si="0"/>
        <v>285</v>
      </c>
      <c r="D11" s="8">
        <f ca="1">OFFSET('Tosca 3000A data'!$E$2,(1+2*B11),(0))</f>
        <v>354.09219283204402</v>
      </c>
      <c r="E11" s="8">
        <f>'Map data'!I16*1000</f>
        <v>424.02</v>
      </c>
      <c r="F11" s="8">
        <f t="shared" ca="1" si="1"/>
        <v>69.927807167955962</v>
      </c>
      <c r="G11" s="8">
        <f t="shared" ca="1" si="2"/>
        <v>16.49162944388377</v>
      </c>
    </row>
    <row r="12" spans="1:13" x14ac:dyDescent="0.2">
      <c r="A12">
        <v>10</v>
      </c>
      <c r="B12">
        <f t="shared" si="3"/>
        <v>142</v>
      </c>
      <c r="C12">
        <f t="shared" si="0"/>
        <v>287</v>
      </c>
      <c r="D12" s="8">
        <f ca="1">OFFSET('Tosca 3000A data'!$E$2,(1+2*B12),(0))</f>
        <v>547.45279403675704</v>
      </c>
      <c r="E12" s="8">
        <f>'Map data'!I17*1000</f>
        <v>618.91</v>
      </c>
      <c r="F12" s="8">
        <f t="shared" ca="1" si="1"/>
        <v>71.457205963242927</v>
      </c>
      <c r="G12" s="8">
        <f t="shared" ca="1" si="2"/>
        <v>11.545653804792771</v>
      </c>
    </row>
    <row r="13" spans="1:13" x14ac:dyDescent="0.2">
      <c r="A13">
        <v>11</v>
      </c>
      <c r="B13">
        <f t="shared" si="3"/>
        <v>143</v>
      </c>
      <c r="C13">
        <f t="shared" si="0"/>
        <v>289</v>
      </c>
      <c r="D13" s="8">
        <f ca="1">OFFSET('Tosca 3000A data'!$E$2,(1+2*B13),(0))</f>
        <v>697.35376648122599</v>
      </c>
      <c r="E13" s="8">
        <f>'Map data'!I18*1000</f>
        <v>766.24</v>
      </c>
      <c r="F13" s="8">
        <f t="shared" ca="1" si="1"/>
        <v>68.88623351877402</v>
      </c>
      <c r="G13" s="8">
        <f t="shared" ca="1" si="2"/>
        <v>8.9901641155217717</v>
      </c>
    </row>
    <row r="14" spans="1:13" x14ac:dyDescent="0.2">
      <c r="A14">
        <v>12</v>
      </c>
      <c r="B14">
        <f t="shared" si="3"/>
        <v>144</v>
      </c>
      <c r="C14">
        <f t="shared" si="0"/>
        <v>291</v>
      </c>
      <c r="D14" s="8">
        <f ca="1">OFFSET('Tosca 3000A data'!$E$2,(1+2*B14),(0))</f>
        <v>792.12320644783995</v>
      </c>
      <c r="E14" s="8">
        <f>'Map data'!I19*1000</f>
        <v>856.65</v>
      </c>
      <c r="F14" s="8">
        <f t="shared" ca="1" si="1"/>
        <v>64.526793552160029</v>
      </c>
      <c r="G14" s="8">
        <f t="shared" ca="1" si="2"/>
        <v>7.5324570772380817</v>
      </c>
    </row>
    <row r="15" spans="1:13" x14ac:dyDescent="0.2">
      <c r="A15">
        <v>13</v>
      </c>
      <c r="B15">
        <f t="shared" si="3"/>
        <v>145</v>
      </c>
      <c r="C15">
        <f t="shared" si="0"/>
        <v>293</v>
      </c>
      <c r="D15" s="8">
        <f ca="1">OFFSET('Tosca 3000A data'!$E$2,(1+2*B15),(0))</f>
        <v>836.30178818239096</v>
      </c>
      <c r="E15" s="8">
        <f>'Map data'!I20*1000</f>
        <v>895.02</v>
      </c>
      <c r="F15" s="8">
        <f t="shared" ca="1" si="1"/>
        <v>58.718211817609017</v>
      </c>
      <c r="G15" s="8">
        <f t="shared" ca="1" si="2"/>
        <v>6.5605474534210426</v>
      </c>
    </row>
    <row r="16" spans="1:13" x14ac:dyDescent="0.2">
      <c r="A16">
        <v>14</v>
      </c>
      <c r="B16">
        <f t="shared" si="3"/>
        <v>146</v>
      </c>
      <c r="C16">
        <f t="shared" si="0"/>
        <v>295</v>
      </c>
      <c r="D16" s="8">
        <f ca="1">OFFSET('Tosca 3000A data'!$E$2,(1+2*B16),(0))</f>
        <v>841.18017906617104</v>
      </c>
      <c r="E16" s="8">
        <f>'Map data'!I21*1000</f>
        <v>893.66</v>
      </c>
      <c r="F16" s="8">
        <f t="shared" ca="1" si="1"/>
        <v>52.479820933828933</v>
      </c>
      <c r="G16" s="8">
        <f t="shared" ca="1" si="2"/>
        <v>5.8724594290702212</v>
      </c>
    </row>
    <row r="17" spans="1:7" x14ac:dyDescent="0.2">
      <c r="A17">
        <v>15</v>
      </c>
      <c r="B17">
        <f t="shared" si="3"/>
        <v>147</v>
      </c>
      <c r="C17">
        <f t="shared" si="0"/>
        <v>297</v>
      </c>
      <c r="D17" s="8">
        <f ca="1">OFFSET('Tosca 3000A data'!$E$2,(1+2*B17),(0))</f>
        <v>821.67336981581502</v>
      </c>
      <c r="E17" s="8">
        <f>'Map data'!I22*1000</f>
        <v>867.45</v>
      </c>
      <c r="F17" s="8">
        <f t="shared" ca="1" si="1"/>
        <v>45.776630184185024</v>
      </c>
      <c r="G17" s="8">
        <f t="shared" ca="1" si="2"/>
        <v>5.2771491364557059</v>
      </c>
    </row>
    <row r="18" spans="1:7" x14ac:dyDescent="0.2">
      <c r="A18">
        <v>16</v>
      </c>
      <c r="B18">
        <f t="shared" si="3"/>
        <v>148</v>
      </c>
      <c r="C18">
        <f t="shared" si="0"/>
        <v>299</v>
      </c>
      <c r="D18" s="8">
        <f ca="1">OFFSET('Tosca 3000A data'!$E$2,(1+2*B18),(0))</f>
        <v>789.24925740825199</v>
      </c>
      <c r="E18" s="8">
        <f>'Map data'!I23*1000</f>
        <v>828.77</v>
      </c>
      <c r="F18" s="8">
        <f t="shared" ca="1" si="1"/>
        <v>39.52074259174799</v>
      </c>
      <c r="G18" s="8">
        <f t="shared" ca="1" si="2"/>
        <v>4.768601975427198</v>
      </c>
    </row>
    <row r="19" spans="1:7" x14ac:dyDescent="0.2">
      <c r="A19">
        <v>17</v>
      </c>
      <c r="B19">
        <f t="shared" si="3"/>
        <v>149</v>
      </c>
      <c r="C19">
        <f t="shared" si="0"/>
        <v>301</v>
      </c>
      <c r="D19" s="8">
        <f ca="1">OFFSET('Tosca 3000A data'!$E$2,(1+2*B19),(0))</f>
        <v>753.65300678016399</v>
      </c>
      <c r="E19" s="8">
        <f>'Map data'!I24*1000</f>
        <v>787.99</v>
      </c>
      <c r="F19" s="8">
        <f t="shared" ca="1" si="1"/>
        <v>34.336993219836017</v>
      </c>
      <c r="G19" s="8">
        <f t="shared" ca="1" si="2"/>
        <v>4.3575417479709149</v>
      </c>
    </row>
    <row r="20" spans="1:7" x14ac:dyDescent="0.2">
      <c r="A20">
        <v>18</v>
      </c>
      <c r="B20">
        <f t="shared" si="3"/>
        <v>150</v>
      </c>
      <c r="C20">
        <f t="shared" si="0"/>
        <v>303</v>
      </c>
      <c r="D20" s="8">
        <f ca="1">OFFSET('Tosca 3000A data'!$E$2,(1+2*B20),(0))</f>
        <v>719.21603127961805</v>
      </c>
      <c r="E20" s="8">
        <f>'Map data'!I25*1000</f>
        <v>749.6</v>
      </c>
      <c r="F20" s="8">
        <f t="shared" ca="1" si="1"/>
        <v>30.383968720381972</v>
      </c>
      <c r="G20" s="8">
        <f t="shared" ca="1" si="2"/>
        <v>4.0533576201149915</v>
      </c>
    </row>
    <row r="21" spans="1:7" x14ac:dyDescent="0.2">
      <c r="A21">
        <v>19</v>
      </c>
      <c r="B21">
        <f t="shared" si="3"/>
        <v>151</v>
      </c>
      <c r="C21">
        <f t="shared" si="0"/>
        <v>305</v>
      </c>
      <c r="D21" s="8">
        <f ca="1">OFFSET('Tosca 3000A data'!$E$2,(1+2*B21),(0))</f>
        <v>689.27854586054502</v>
      </c>
      <c r="E21" s="8">
        <f>'Map data'!I26*1000</f>
        <v>717.01</v>
      </c>
      <c r="F21" s="8">
        <f t="shared" ca="1" si="1"/>
        <v>27.731454139454968</v>
      </c>
      <c r="G21" s="8">
        <f t="shared" ca="1" si="2"/>
        <v>3.8676523534476459</v>
      </c>
    </row>
    <row r="22" spans="1:7" x14ac:dyDescent="0.2">
      <c r="A22">
        <v>20</v>
      </c>
      <c r="B22">
        <f t="shared" si="3"/>
        <v>152</v>
      </c>
      <c r="C22">
        <f t="shared" si="0"/>
        <v>307</v>
      </c>
      <c r="D22" s="8">
        <f ca="1">OFFSET('Tosca 3000A data'!$E$2,(1+2*B22),(0))</f>
        <v>664.15764895018697</v>
      </c>
      <c r="E22" s="8">
        <f>'Map data'!I27*1000</f>
        <v>692.56</v>
      </c>
      <c r="F22" s="8">
        <f t="shared" ca="1" si="1"/>
        <v>28.402351049812978</v>
      </c>
      <c r="G22" s="8">
        <f t="shared" ca="1" si="2"/>
        <v>4.1010672071463823</v>
      </c>
    </row>
    <row r="23" spans="1:7" x14ac:dyDescent="0.2">
      <c r="A23">
        <v>21</v>
      </c>
      <c r="B23">
        <f t="shared" si="3"/>
        <v>153</v>
      </c>
      <c r="C23">
        <f t="shared" si="0"/>
        <v>309</v>
      </c>
      <c r="D23" s="8">
        <f ca="1">OFFSET('Tosca 3000A data'!$E$2,(1+2*B23),(0))</f>
        <v>644.18195365489601</v>
      </c>
      <c r="E23" s="8">
        <f>'Map data'!I28*1000</f>
        <v>678.35</v>
      </c>
      <c r="F23" s="8">
        <f t="shared" ca="1" si="1"/>
        <v>34.168046345104017</v>
      </c>
      <c r="G23" s="8">
        <f t="shared" ca="1" si="2"/>
        <v>5.0369346716450236</v>
      </c>
    </row>
    <row r="24" spans="1:7" x14ac:dyDescent="0.2">
      <c r="A24">
        <v>22</v>
      </c>
      <c r="B24">
        <f t="shared" si="3"/>
        <v>154</v>
      </c>
      <c r="C24">
        <f t="shared" si="0"/>
        <v>311</v>
      </c>
      <c r="D24" s="8">
        <f ca="1">OFFSET('Tosca 3000A data'!$E$2,(1+2*B24),(0))</f>
        <v>629.67124041547095</v>
      </c>
      <c r="E24" s="8">
        <f>'Map data'!I29*1000</f>
        <v>664.4799999999999</v>
      </c>
      <c r="F24" s="8">
        <f t="shared" ca="1" si="1"/>
        <v>34.808759584528957</v>
      </c>
      <c r="G24" s="8">
        <f t="shared" ca="1" si="2"/>
        <v>5.238496205232507</v>
      </c>
    </row>
    <row r="25" spans="1:7" x14ac:dyDescent="0.2">
      <c r="A25">
        <v>23</v>
      </c>
      <c r="B25">
        <f t="shared" si="3"/>
        <v>155</v>
      </c>
      <c r="C25">
        <f t="shared" si="0"/>
        <v>313</v>
      </c>
      <c r="D25" s="8">
        <f ca="1">OFFSET('Tosca 3000A data'!$E$2,(1+2*B25),(0))</f>
        <v>619.29018866009596</v>
      </c>
      <c r="E25" s="8">
        <f>'Map data'!I30*1000</f>
        <v>645.83000000000004</v>
      </c>
      <c r="F25" s="8">
        <f t="shared" ca="1" si="1"/>
        <v>26.539811339904077</v>
      </c>
      <c r="G25" s="8">
        <f t="shared" ca="1" si="2"/>
        <v>4.1094113528179355</v>
      </c>
    </row>
    <row r="26" spans="1:7" x14ac:dyDescent="0.2">
      <c r="A26">
        <v>24</v>
      </c>
      <c r="B26">
        <f t="shared" si="3"/>
        <v>156</v>
      </c>
      <c r="C26">
        <f t="shared" si="0"/>
        <v>315</v>
      </c>
      <c r="D26" s="8">
        <f ca="1">OFFSET('Tosca 3000A data'!$E$2,(1+2*B26),(0))</f>
        <v>613.73335086120403</v>
      </c>
      <c r="E26" s="8">
        <f>'Map data'!I31*1000</f>
        <v>634.07999999999993</v>
      </c>
      <c r="F26" s="8">
        <f t="shared" ca="1" si="1"/>
        <v>20.346649138795897</v>
      </c>
      <c r="G26" s="8">
        <f t="shared" ca="1" si="2"/>
        <v>3.2088457511348567</v>
      </c>
    </row>
    <row r="27" spans="1:7" x14ac:dyDescent="0.2">
      <c r="A27">
        <v>25</v>
      </c>
      <c r="B27">
        <f t="shared" si="3"/>
        <v>157</v>
      </c>
      <c r="C27">
        <f t="shared" si="0"/>
        <v>317</v>
      </c>
      <c r="D27" s="8">
        <f ca="1">OFFSET('Tosca 3000A data'!$E$2,(1+2*B27),(0))</f>
        <v>612.818807227874</v>
      </c>
      <c r="E27" s="8">
        <f>'Map data'!I32*1000</f>
        <v>629.85</v>
      </c>
      <c r="F27" s="8">
        <f t="shared" ca="1" si="1"/>
        <v>17.031192772126019</v>
      </c>
      <c r="G27" s="8">
        <f t="shared" ca="1" si="2"/>
        <v>2.7040077434509833</v>
      </c>
    </row>
    <row r="28" spans="1:7" x14ac:dyDescent="0.2">
      <c r="A28">
        <v>26</v>
      </c>
      <c r="B28">
        <f t="shared" si="3"/>
        <v>158</v>
      </c>
      <c r="C28">
        <f t="shared" si="0"/>
        <v>319</v>
      </c>
      <c r="D28" s="8">
        <f ca="1">OFFSET('Tosca 3000A data'!$E$2,(1+2*B28),(0))</f>
        <v>616.33107262803605</v>
      </c>
      <c r="E28" s="8">
        <f>'Map data'!I33*1000</f>
        <v>631.22</v>
      </c>
      <c r="F28" s="8">
        <f t="shared" ca="1" si="1"/>
        <v>14.888927371963973</v>
      </c>
      <c r="G28" s="8">
        <f t="shared" ca="1" si="2"/>
        <v>2.3587540591178944</v>
      </c>
    </row>
    <row r="29" spans="1:7" x14ac:dyDescent="0.2">
      <c r="A29">
        <v>27</v>
      </c>
      <c r="B29">
        <f t="shared" si="3"/>
        <v>159</v>
      </c>
      <c r="C29">
        <f t="shared" si="0"/>
        <v>321</v>
      </c>
      <c r="D29" s="8">
        <f ca="1">OFFSET('Tosca 3000A data'!$E$2,(1+2*B29),(0))</f>
        <v>624.11075496903402</v>
      </c>
      <c r="E29" s="8">
        <f>'Map data'!I34*1000</f>
        <v>637.92000000000007</v>
      </c>
      <c r="F29" s="8">
        <f t="shared" ca="1" si="1"/>
        <v>13.809245030966053</v>
      </c>
      <c r="G29" s="8">
        <f t="shared" ca="1" si="2"/>
        <v>2.1647299082903895</v>
      </c>
    </row>
    <row r="30" spans="1:7" x14ac:dyDescent="0.2">
      <c r="A30">
        <v>28</v>
      </c>
      <c r="B30">
        <f t="shared" si="3"/>
        <v>160</v>
      </c>
      <c r="C30">
        <f t="shared" si="0"/>
        <v>323</v>
      </c>
      <c r="D30" s="8">
        <f ca="1">OFFSET('Tosca 3000A data'!$E$2,(1+2*B30),(0))</f>
        <v>635.857444563027</v>
      </c>
      <c r="E30" s="8">
        <f>'Map data'!I35*1000</f>
        <v>649.20000000000005</v>
      </c>
      <c r="F30" s="8">
        <f t="shared" ca="1" si="1"/>
        <v>13.342555436973043</v>
      </c>
      <c r="G30" s="8">
        <f t="shared" ca="1" si="2"/>
        <v>2.0552303507352194</v>
      </c>
    </row>
    <row r="31" spans="1:7" x14ac:dyDescent="0.2">
      <c r="A31">
        <v>29</v>
      </c>
      <c r="B31">
        <f t="shared" si="3"/>
        <v>161</v>
      </c>
      <c r="C31">
        <f t="shared" si="0"/>
        <v>325</v>
      </c>
      <c r="D31" s="8">
        <f ca="1">OFFSET('Tosca 3000A data'!$E$2,(1+2*B31),(0))</f>
        <v>650.52425041713605</v>
      </c>
      <c r="E31" s="8">
        <f>'Map data'!I36*1000</f>
        <v>663.96</v>
      </c>
      <c r="F31" s="8">
        <f t="shared" ca="1" si="1"/>
        <v>13.435749582863991</v>
      </c>
      <c r="G31" s="8">
        <f t="shared" ca="1" si="2"/>
        <v>2.0235781647785998</v>
      </c>
    </row>
    <row r="32" spans="1:7" x14ac:dyDescent="0.2">
      <c r="A32">
        <v>30</v>
      </c>
      <c r="B32">
        <f t="shared" si="3"/>
        <v>162</v>
      </c>
      <c r="C32">
        <f t="shared" si="0"/>
        <v>327</v>
      </c>
      <c r="D32" s="8">
        <f ca="1">OFFSET('Tosca 3000A data'!$E$2,(1+2*B32),(0))</f>
        <v>667.115893654366</v>
      </c>
      <c r="E32" s="8">
        <f>'Map data'!I37*1000</f>
        <v>682.23</v>
      </c>
      <c r="F32" s="8">
        <f t="shared" ca="1" si="1"/>
        <v>15.114106345634013</v>
      </c>
      <c r="G32" s="8">
        <f t="shared" ca="1" si="2"/>
        <v>2.2153974972713035</v>
      </c>
    </row>
    <row r="33" spans="1:7" x14ac:dyDescent="0.2">
      <c r="A33">
        <v>31</v>
      </c>
      <c r="B33">
        <f t="shared" si="3"/>
        <v>163</v>
      </c>
      <c r="C33">
        <f t="shared" si="0"/>
        <v>329</v>
      </c>
      <c r="D33" s="8">
        <f ca="1">OFFSET('Tosca 3000A data'!$E$2,(1+2*B33),(0))</f>
        <v>684.756139549517</v>
      </c>
      <c r="E33" s="8">
        <f>'Map data'!I38*1000</f>
        <v>702.48</v>
      </c>
      <c r="F33" s="8">
        <f t="shared" ca="1" si="1"/>
        <v>17.723860450483016</v>
      </c>
      <c r="G33" s="8">
        <f t="shared" ca="1" si="2"/>
        <v>2.5230412895004863</v>
      </c>
    </row>
    <row r="34" spans="1:7" x14ac:dyDescent="0.2">
      <c r="A34">
        <v>32</v>
      </c>
      <c r="B34">
        <f t="shared" si="3"/>
        <v>164</v>
      </c>
      <c r="C34">
        <f t="shared" si="0"/>
        <v>331</v>
      </c>
      <c r="D34" s="8">
        <f ca="1">OFFSET('Tosca 3000A data'!$E$2,(1+2*B34),(0))</f>
        <v>697.05835824190206</v>
      </c>
      <c r="E34" s="8">
        <f>'Map data'!I39*1000</f>
        <v>723.14</v>
      </c>
      <c r="F34" s="8">
        <f t="shared" ca="1" si="1"/>
        <v>26.081641758097931</v>
      </c>
      <c r="G34" s="8">
        <f t="shared" ca="1" si="2"/>
        <v>3.6067209334427539</v>
      </c>
    </row>
    <row r="35" spans="1:7" x14ac:dyDescent="0.2">
      <c r="A35">
        <v>33</v>
      </c>
      <c r="B35">
        <f t="shared" si="3"/>
        <v>165</v>
      </c>
      <c r="C35">
        <f t="shared" si="0"/>
        <v>333</v>
      </c>
      <c r="D35" s="8">
        <f ca="1">OFFSET('Tosca 3000A data'!$E$2,(1+2*B35),(0))</f>
        <v>699.39217851894898</v>
      </c>
      <c r="E35" s="8">
        <f>'Map data'!I40*1000</f>
        <v>738.79</v>
      </c>
      <c r="F35" s="8">
        <f t="shared" ca="1" si="1"/>
        <v>39.397821481050983</v>
      </c>
      <c r="G35" s="8">
        <f t="shared" ca="1" si="2"/>
        <v>5.332749696267002</v>
      </c>
    </row>
    <row r="36" spans="1:7" x14ac:dyDescent="0.2">
      <c r="A36">
        <v>34</v>
      </c>
      <c r="B36">
        <f t="shared" si="3"/>
        <v>166</v>
      </c>
      <c r="C36">
        <f t="shared" si="0"/>
        <v>335</v>
      </c>
      <c r="D36" s="8">
        <f ca="1">OFFSET('Tosca 3000A data'!$E$2,(1+2*B36),(0))</f>
        <v>687.006951202864</v>
      </c>
      <c r="E36" s="8">
        <f>'Map data'!I41*1000</f>
        <v>741.97</v>
      </c>
      <c r="F36" s="8">
        <f t="shared" ca="1" si="1"/>
        <v>54.963048797136025</v>
      </c>
      <c r="G36" s="8">
        <f t="shared" ca="1" si="2"/>
        <v>7.4077184787977979</v>
      </c>
    </row>
    <row r="37" spans="1:7" x14ac:dyDescent="0.2">
      <c r="A37">
        <v>35</v>
      </c>
      <c r="B37">
        <f t="shared" si="3"/>
        <v>167</v>
      </c>
      <c r="C37">
        <f t="shared" si="0"/>
        <v>337</v>
      </c>
      <c r="D37" s="8">
        <f ca="1">OFFSET('Tosca 3000A data'!$E$2,(1+2*B37),(0))</f>
        <v>652.94863421708305</v>
      </c>
      <c r="E37" s="8">
        <f>'Map data'!I42*1000</f>
        <v>725.93</v>
      </c>
      <c r="F37" s="8">
        <f t="shared" ca="1" si="1"/>
        <v>72.981365782916896</v>
      </c>
      <c r="G37" s="8">
        <f t="shared" ca="1" si="2"/>
        <v>10.05349906780501</v>
      </c>
    </row>
    <row r="38" spans="1:7" x14ac:dyDescent="0.2">
      <c r="A38">
        <v>36</v>
      </c>
      <c r="B38">
        <f t="shared" si="3"/>
        <v>168</v>
      </c>
      <c r="C38">
        <f t="shared" si="0"/>
        <v>339</v>
      </c>
      <c r="D38" s="8">
        <f ca="1">OFFSET('Tosca 3000A data'!$E$2,(1+2*B38),(0))</f>
        <v>593.56107191667797</v>
      </c>
      <c r="E38" s="8">
        <f>'Map data'!I43*1000</f>
        <v>683.61</v>
      </c>
      <c r="F38" s="8">
        <f t="shared" ca="1" si="1"/>
        <v>90.048928083322039</v>
      </c>
      <c r="G38" s="8">
        <f t="shared" ca="1" si="2"/>
        <v>13.17255863479499</v>
      </c>
    </row>
    <row r="39" spans="1:7" x14ac:dyDescent="0.2">
      <c r="A39">
        <v>37</v>
      </c>
      <c r="B39">
        <f t="shared" si="3"/>
        <v>169</v>
      </c>
      <c r="C39">
        <f t="shared" si="0"/>
        <v>341</v>
      </c>
      <c r="D39" s="8">
        <f ca="1">OFFSET('Tosca 3000A data'!$E$2,(1+2*B39),(0))</f>
        <v>506.98455970016198</v>
      </c>
      <c r="E39" s="8">
        <f>'Map data'!I44*1000</f>
        <v>614.83000000000004</v>
      </c>
      <c r="F39" s="8">
        <f t="shared" ca="1" si="1"/>
        <v>107.84544029983806</v>
      </c>
      <c r="G39" s="8">
        <f t="shared" ca="1" si="2"/>
        <v>17.540692597927567</v>
      </c>
    </row>
    <row r="40" spans="1:7" x14ac:dyDescent="0.2">
      <c r="A40">
        <v>38</v>
      </c>
      <c r="B40">
        <f t="shared" si="3"/>
        <v>170</v>
      </c>
      <c r="C40">
        <f t="shared" si="0"/>
        <v>343</v>
      </c>
      <c r="D40" s="8">
        <f ca="1">OFFSET('Tosca 3000A data'!$E$2,(1+2*B40),(0))</f>
        <v>398.70218808902598</v>
      </c>
      <c r="E40" s="8">
        <f>'Map data'!I45*1000</f>
        <v>518.07000000000005</v>
      </c>
      <c r="F40" s="8">
        <f t="shared" ca="1" si="1"/>
        <v>119.36781191097407</v>
      </c>
      <c r="G40" s="8">
        <f t="shared" ca="1" si="2"/>
        <v>23.04086550291931</v>
      </c>
    </row>
    <row r="41" spans="1:7" x14ac:dyDescent="0.2">
      <c r="A41">
        <v>39</v>
      </c>
      <c r="B41">
        <f t="shared" si="3"/>
        <v>171</v>
      </c>
      <c r="C41">
        <f t="shared" si="0"/>
        <v>345</v>
      </c>
      <c r="D41" s="8">
        <f ca="1">OFFSET('Tosca 3000A data'!$E$2,(1+2*B41),(0))</f>
        <v>278.47692028648902</v>
      </c>
      <c r="E41" s="8">
        <f>'Map data'!I46*1000</f>
        <v>401.62</v>
      </c>
      <c r="F41" s="8">
        <f t="shared" ca="1" si="1"/>
        <v>123.14307971351099</v>
      </c>
      <c r="G41" s="8">
        <f t="shared" ca="1" si="2"/>
        <v>30.661590486905776</v>
      </c>
    </row>
    <row r="42" spans="1:7" x14ac:dyDescent="0.2">
      <c r="A42">
        <v>40</v>
      </c>
      <c r="B42">
        <f t="shared" si="3"/>
        <v>172</v>
      </c>
      <c r="C42">
        <f t="shared" si="0"/>
        <v>347</v>
      </c>
      <c r="D42" s="8">
        <f ca="1">OFFSET('Tosca 3000A data'!$E$2,(1+2*B42),(0))</f>
        <v>159.18391766738401</v>
      </c>
      <c r="E42" s="8">
        <f>'Map data'!I47*1000</f>
        <v>281.18</v>
      </c>
      <c r="F42" s="8">
        <f t="shared" ca="1" si="1"/>
        <v>121.996082332616</v>
      </c>
      <c r="G42" s="8">
        <f t="shared" ca="1" si="2"/>
        <v>43.387183417247314</v>
      </c>
    </row>
    <row r="43" spans="1:7" x14ac:dyDescent="0.2">
      <c r="A43">
        <v>41</v>
      </c>
      <c r="B43">
        <f t="shared" si="3"/>
        <v>173</v>
      </c>
      <c r="C43">
        <f t="shared" si="0"/>
        <v>349</v>
      </c>
      <c r="D43" s="8">
        <f ca="1">OFFSET('Tosca 3000A data'!$E$2,(1+2*B43),(0))</f>
        <v>51.509795594792998</v>
      </c>
      <c r="E43" s="8">
        <f>'Map data'!I48*1000</f>
        <v>162.95999999999998</v>
      </c>
      <c r="F43" s="8">
        <f t="shared" ca="1" si="1"/>
        <v>111.45020440520699</v>
      </c>
      <c r="G43" s="8">
        <f t="shared" ca="1" si="2"/>
        <v>68.391141633043091</v>
      </c>
    </row>
    <row r="44" spans="1:7" x14ac:dyDescent="0.2">
      <c r="A44">
        <v>42</v>
      </c>
      <c r="B44">
        <f t="shared" si="3"/>
        <v>174</v>
      </c>
      <c r="C44">
        <f t="shared" si="0"/>
        <v>351</v>
      </c>
      <c r="D44" s="8">
        <f ca="1">OFFSET('Tosca 3000A data'!$E$2,(1+2*B44),(0))</f>
        <v>-36.6586776884632</v>
      </c>
      <c r="E44" s="8">
        <f>'Map data'!I49*1000</f>
        <v>58.02</v>
      </c>
      <c r="F44" s="8">
        <f t="shared" ca="1" si="1"/>
        <v>94.67867768846321</v>
      </c>
      <c r="G44" s="8">
        <f t="shared" ca="1" si="2"/>
        <v>163.18282952165325</v>
      </c>
    </row>
    <row r="45" spans="1:7" x14ac:dyDescent="0.2">
      <c r="A45">
        <v>43</v>
      </c>
      <c r="B45">
        <f t="shared" si="3"/>
        <v>175</v>
      </c>
      <c r="C45">
        <f t="shared" si="0"/>
        <v>353</v>
      </c>
      <c r="D45" s="8">
        <f ca="1">OFFSET('Tosca 3000A data'!$E$2,(1+2*B45),(0))</f>
        <v>-102.720754006817</v>
      </c>
      <c r="E45" s="8">
        <f>'Map data'!I50*1000</f>
        <v>-25.44</v>
      </c>
      <c r="F45" s="8">
        <f t="shared" ca="1" si="1"/>
        <v>77.280754006817006</v>
      </c>
      <c r="G45" s="8">
        <f t="shared" ca="1" si="2"/>
        <v>-303.77654876893473</v>
      </c>
    </row>
    <row r="46" spans="1:7" x14ac:dyDescent="0.2">
      <c r="A46">
        <v>44</v>
      </c>
      <c r="B46">
        <f t="shared" si="3"/>
        <v>176</v>
      </c>
      <c r="C46">
        <f t="shared" si="0"/>
        <v>355</v>
      </c>
      <c r="D46" s="8">
        <f ca="1">OFFSET('Tosca 3000A data'!$E$2,(1+2*B46),(0))</f>
        <v>-146.78694290996199</v>
      </c>
      <c r="E46" s="8">
        <f>'Map data'!I51*1000</f>
        <v>-86.81</v>
      </c>
      <c r="F46" s="8">
        <f t="shared" ref="F46:F49" ca="1" si="4">E46-D46</f>
        <v>59.976942909961991</v>
      </c>
      <c r="G46" s="8">
        <f t="shared" ref="G46:G49" ca="1" si="5">(F46/E46)*100</f>
        <v>-69.089900829353752</v>
      </c>
    </row>
    <row r="47" spans="1:7" x14ac:dyDescent="0.2">
      <c r="A47">
        <v>45</v>
      </c>
      <c r="B47">
        <f t="shared" si="3"/>
        <v>177</v>
      </c>
      <c r="C47">
        <f t="shared" si="0"/>
        <v>357</v>
      </c>
      <c r="D47" s="8">
        <f ca="1">OFFSET('Tosca 3000A data'!$E$2,(1+2*B47),(0))</f>
        <v>-171.86918953195499</v>
      </c>
      <c r="E47" s="8">
        <f>'Map data'!I52*1000</f>
        <v>-127.23</v>
      </c>
      <c r="F47" s="8">
        <f t="shared" ca="1" si="4"/>
        <v>44.639189531954983</v>
      </c>
      <c r="G47" s="8">
        <f t="shared" ca="1" si="5"/>
        <v>-35.085427597229412</v>
      </c>
    </row>
    <row r="48" spans="1:7" x14ac:dyDescent="0.2">
      <c r="A48">
        <v>46</v>
      </c>
      <c r="B48">
        <f t="shared" si="3"/>
        <v>178</v>
      </c>
      <c r="C48">
        <f t="shared" si="0"/>
        <v>359</v>
      </c>
      <c r="D48" s="8">
        <f ca="1">OFFSET('Tosca 3000A data'!$E$2,(1+2*B48),(0))</f>
        <v>-182.51418214562301</v>
      </c>
      <c r="E48" s="8">
        <f>'Map data'!I53*1000</f>
        <v>-148.99</v>
      </c>
      <c r="F48" s="8">
        <f t="shared" ca="1" si="4"/>
        <v>33.524182145623001</v>
      </c>
      <c r="G48" s="8">
        <f t="shared" ca="1" si="5"/>
        <v>-22.500961236071547</v>
      </c>
    </row>
    <row r="49" spans="1:10" x14ac:dyDescent="0.2">
      <c r="A49">
        <v>47</v>
      </c>
      <c r="B49">
        <f t="shared" si="3"/>
        <v>179</v>
      </c>
      <c r="C49">
        <f t="shared" si="0"/>
        <v>361</v>
      </c>
      <c r="D49" s="8">
        <f ca="1">OFFSET('Tosca 3000A data'!$E$2,(1+2*B49),(0))</f>
        <v>-182.59448124477501</v>
      </c>
      <c r="E49" s="8">
        <f>'Map data'!I54*1000</f>
        <v>-157.82</v>
      </c>
      <c r="F49" s="8">
        <f t="shared" ca="1" si="4"/>
        <v>24.774481244775018</v>
      </c>
      <c r="G49" s="8">
        <f t="shared" ca="1" si="5"/>
        <v>-15.697935144325825</v>
      </c>
      <c r="J49" s="10"/>
    </row>
    <row r="50" spans="1:10" x14ac:dyDescent="0.2">
      <c r="C50" s="10" t="s">
        <v>37</v>
      </c>
      <c r="D50" s="14">
        <f ca="1">SUM(D3:D45)</f>
        <v>17770.48889627857</v>
      </c>
      <c r="E50" s="14">
        <f>SUM(E3:E45)</f>
        <v>19952.590000000004</v>
      </c>
      <c r="F50" s="14">
        <f ca="1">SUM(F3:F45)</f>
        <v>2182.1011037214353</v>
      </c>
      <c r="G50" s="8">
        <f ca="1">E50-D50</f>
        <v>2182.1011037214339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H50" sqref="H50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 ca="1">MIN(G3:G52)</f>
        <v>-102.90069003063542</v>
      </c>
    </row>
    <row r="3" spans="1:13" x14ac:dyDescent="0.2">
      <c r="A3">
        <v>1</v>
      </c>
      <c r="B3">
        <v>180</v>
      </c>
      <c r="C3">
        <f>2+(1+2*B3)</f>
        <v>363</v>
      </c>
      <c r="D3" s="8">
        <f ca="1">OFFSET('Tosca 3000A data'!$E$2,(1+2*B3),(0))</f>
        <v>-328.12135578120098</v>
      </c>
      <c r="E3" s="8">
        <f>'Map data'!G8*1000</f>
        <v>-310.86</v>
      </c>
      <c r="F3" s="8">
        <f ca="1">E3-D3</f>
        <v>17.261355781200962</v>
      </c>
      <c r="G3" s="8">
        <f ca="1">(F3/E3)*100</f>
        <v>-5.5527748121987264</v>
      </c>
      <c r="H3" s="1" t="s">
        <v>30</v>
      </c>
      <c r="I3" s="9">
        <f ca="1">MAX(G3:G52)</f>
        <v>5609.5174367689997</v>
      </c>
      <c r="K3" s="15">
        <f ca="1">F50/E50</f>
        <v>0.11218711716438245</v>
      </c>
      <c r="M3" s="15" t="s">
        <v>28</v>
      </c>
    </row>
    <row r="4" spans="1:13" x14ac:dyDescent="0.2">
      <c r="A4">
        <v>2</v>
      </c>
      <c r="B4">
        <f>B3+1</f>
        <v>181</v>
      </c>
      <c r="C4">
        <f t="shared" ref="C4:C49" si="0">2+(1+2*B4)</f>
        <v>365</v>
      </c>
      <c r="D4" s="8">
        <f ca="1">OFFSET('Tosca 3000A data'!$E$2,(1+2*B4),(0))</f>
        <v>-336.53467764375199</v>
      </c>
      <c r="E4" s="8">
        <f>'Map data'!G9*1000</f>
        <v>-317.16000000000003</v>
      </c>
      <c r="F4" s="8">
        <f t="shared" ref="F4:F43" ca="1" si="1">E4-D4</f>
        <v>19.374677643751966</v>
      </c>
      <c r="G4" s="8">
        <f t="shared" ref="G4:G43" ca="1" si="2">(F4/E4)*100</f>
        <v>-6.1088023848379258</v>
      </c>
      <c r="H4" s="1" t="s">
        <v>31</v>
      </c>
      <c r="I4" s="9">
        <f ca="1">I3-I2</f>
        <v>5712.4181267996355</v>
      </c>
    </row>
    <row r="5" spans="1:13" x14ac:dyDescent="0.2">
      <c r="A5">
        <v>3</v>
      </c>
      <c r="B5">
        <f t="shared" ref="B5:B49" si="3">B4+1</f>
        <v>182</v>
      </c>
      <c r="C5">
        <f t="shared" si="0"/>
        <v>367</v>
      </c>
      <c r="D5" s="8">
        <f ca="1">OFFSET('Tosca 3000A data'!$E$2,(1+2*B5),(0))</f>
        <v>-328.07460208229901</v>
      </c>
      <c r="E5" s="8">
        <f>'Map data'!G10*1000</f>
        <v>-304.86</v>
      </c>
      <c r="F5" s="8">
        <f t="shared" ca="1" si="1"/>
        <v>23.214602082298995</v>
      </c>
      <c r="G5" s="8">
        <f t="shared" ca="1" si="2"/>
        <v>-7.6148402815387373</v>
      </c>
    </row>
    <row r="6" spans="1:13" x14ac:dyDescent="0.2">
      <c r="A6">
        <v>4</v>
      </c>
      <c r="B6">
        <f t="shared" si="3"/>
        <v>183</v>
      </c>
      <c r="C6">
        <f t="shared" si="0"/>
        <v>369</v>
      </c>
      <c r="D6" s="8">
        <f ca="1">OFFSET('Tosca 3000A data'!$E$2,(1+2*B6),(0))</f>
        <v>-296.08643588645702</v>
      </c>
      <c r="E6" s="8">
        <f>'Map data'!G11*1000</f>
        <v>-268.87</v>
      </c>
      <c r="F6" s="8">
        <f t="shared" ca="1" si="1"/>
        <v>27.21643588645702</v>
      </c>
      <c r="G6" s="8">
        <f t="shared" ca="1" si="2"/>
        <v>-10.122526085638791</v>
      </c>
    </row>
    <row r="7" spans="1:13" x14ac:dyDescent="0.2">
      <c r="A7">
        <v>5</v>
      </c>
      <c r="B7">
        <f t="shared" si="3"/>
        <v>184</v>
      </c>
      <c r="C7">
        <f t="shared" si="0"/>
        <v>371</v>
      </c>
      <c r="D7" s="8">
        <f ca="1">OFFSET('Tosca 3000A data'!$E$2,(1+2*B7),(0))</f>
        <v>-233.22380401977699</v>
      </c>
      <c r="E7" s="8">
        <f>'Map data'!G12*1000</f>
        <v>-202.42</v>
      </c>
      <c r="F7" s="8">
        <f t="shared" ca="1" si="1"/>
        <v>30.803804019777004</v>
      </c>
      <c r="G7" s="8">
        <f t="shared" ca="1" si="2"/>
        <v>-15.217767028839543</v>
      </c>
    </row>
    <row r="8" spans="1:13" x14ac:dyDescent="0.2">
      <c r="A8">
        <v>6</v>
      </c>
      <c r="B8">
        <f t="shared" si="3"/>
        <v>185</v>
      </c>
      <c r="C8">
        <f t="shared" si="0"/>
        <v>373</v>
      </c>
      <c r="D8" s="8">
        <f ca="1">OFFSET('Tosca 3000A data'!$E$2,(1+2*B8),(0))</f>
        <v>-139.058893554729</v>
      </c>
      <c r="E8" s="8">
        <f>'Map data'!G13*1000</f>
        <v>-103.4</v>
      </c>
      <c r="F8" s="8">
        <f t="shared" ca="1" si="1"/>
        <v>35.658893554728991</v>
      </c>
      <c r="G8" s="8">
        <f t="shared" ca="1" si="2"/>
        <v>-34.486357403026105</v>
      </c>
    </row>
    <row r="9" spans="1:13" x14ac:dyDescent="0.2">
      <c r="A9">
        <v>7</v>
      </c>
      <c r="B9">
        <f t="shared" si="3"/>
        <v>186</v>
      </c>
      <c r="C9">
        <f t="shared" si="0"/>
        <v>375</v>
      </c>
      <c r="D9" s="8">
        <f ca="1">OFFSET('Tosca 3000A data'!$E$2,(1+2*B9),(0))</f>
        <v>-15.6712078853388</v>
      </c>
      <c r="E9" s="8">
        <f>'Map data'!G14*1000</f>
        <v>24.23</v>
      </c>
      <c r="F9" s="8">
        <f t="shared" ca="1" si="1"/>
        <v>39.901207885338799</v>
      </c>
      <c r="G9" s="8">
        <f t="shared" ca="1" si="2"/>
        <v>164.67687942772926</v>
      </c>
    </row>
    <row r="10" spans="1:13" x14ac:dyDescent="0.2">
      <c r="A10">
        <v>8</v>
      </c>
      <c r="B10">
        <f t="shared" si="3"/>
        <v>187</v>
      </c>
      <c r="C10">
        <f t="shared" si="0"/>
        <v>377</v>
      </c>
      <c r="D10" s="8">
        <f ca="1">OFFSET('Tosca 3000A data'!$E$2,(1+2*B10),(0))</f>
        <v>124.45883898856999</v>
      </c>
      <c r="E10" s="8">
        <f>'Map data'!G15*1000</f>
        <v>168.46</v>
      </c>
      <c r="F10" s="8">
        <f t="shared" ca="1" si="1"/>
        <v>44.001161011430014</v>
      </c>
      <c r="G10" s="8">
        <f t="shared" ca="1" si="2"/>
        <v>26.119649181663313</v>
      </c>
    </row>
    <row r="11" spans="1:13" x14ac:dyDescent="0.2">
      <c r="A11">
        <v>9</v>
      </c>
      <c r="B11">
        <f t="shared" si="3"/>
        <v>188</v>
      </c>
      <c r="C11">
        <f t="shared" si="0"/>
        <v>379</v>
      </c>
      <c r="D11" s="8">
        <f ca="1">OFFSET('Tosca 3000A data'!$E$2,(1+2*B11),(0))</f>
        <v>267.30847587218199</v>
      </c>
      <c r="E11" s="8">
        <f>'Map data'!G16*1000</f>
        <v>313.44</v>
      </c>
      <c r="F11" s="8">
        <f t="shared" ca="1" si="1"/>
        <v>46.131524127818011</v>
      </c>
      <c r="G11" s="8">
        <f t="shared" ca="1" si="2"/>
        <v>14.717816528783183</v>
      </c>
    </row>
    <row r="12" spans="1:13" x14ac:dyDescent="0.2">
      <c r="A12">
        <v>10</v>
      </c>
      <c r="B12">
        <f t="shared" si="3"/>
        <v>189</v>
      </c>
      <c r="C12">
        <f t="shared" si="0"/>
        <v>381</v>
      </c>
      <c r="D12" s="8">
        <f ca="1">OFFSET('Tosca 3000A data'!$E$2,(1+2*B12),(0))</f>
        <v>395.77645916591399</v>
      </c>
      <c r="E12" s="8">
        <f>'Map data'!G17*1000</f>
        <v>443.53</v>
      </c>
      <c r="F12" s="8">
        <f t="shared" ca="1" si="1"/>
        <v>47.753540834085982</v>
      </c>
      <c r="G12" s="8">
        <f t="shared" ca="1" si="2"/>
        <v>10.766699171214119</v>
      </c>
    </row>
    <row r="13" spans="1:13" x14ac:dyDescent="0.2">
      <c r="A13">
        <v>11</v>
      </c>
      <c r="B13">
        <f t="shared" si="3"/>
        <v>190</v>
      </c>
      <c r="C13">
        <f t="shared" si="0"/>
        <v>383</v>
      </c>
      <c r="D13" s="8">
        <f ca="1">OFFSET('Tosca 3000A data'!$E$2,(1+2*B13),(0))</f>
        <v>497.134820207497</v>
      </c>
      <c r="E13" s="8">
        <f>'Map data'!G18*1000</f>
        <v>545.29000000000008</v>
      </c>
      <c r="F13" s="8">
        <f t="shared" ca="1" si="1"/>
        <v>48.155179792503077</v>
      </c>
      <c r="G13" s="8">
        <f t="shared" ca="1" si="2"/>
        <v>8.8311136812527398</v>
      </c>
    </row>
    <row r="14" spans="1:13" x14ac:dyDescent="0.2">
      <c r="A14">
        <v>12</v>
      </c>
      <c r="B14">
        <f t="shared" si="3"/>
        <v>191</v>
      </c>
      <c r="C14">
        <f t="shared" si="0"/>
        <v>385</v>
      </c>
      <c r="D14" s="8">
        <f ca="1">OFFSET('Tosca 3000A data'!$E$2,(1+2*B14),(0))</f>
        <v>565.55295616386502</v>
      </c>
      <c r="E14" s="8">
        <f>'Map data'!G19*1000</f>
        <v>612.55000000000007</v>
      </c>
      <c r="F14" s="8">
        <f t="shared" ca="1" si="1"/>
        <v>46.997043836135049</v>
      </c>
      <c r="G14" s="8">
        <f t="shared" ca="1" si="2"/>
        <v>7.6723604336193034</v>
      </c>
    </row>
    <row r="15" spans="1:13" x14ac:dyDescent="0.2">
      <c r="A15">
        <v>13</v>
      </c>
      <c r="B15">
        <f t="shared" si="3"/>
        <v>192</v>
      </c>
      <c r="C15">
        <f t="shared" si="0"/>
        <v>387</v>
      </c>
      <c r="D15" s="8">
        <f ca="1">OFFSET('Tosca 3000A data'!$E$2,(1+2*B15),(0))</f>
        <v>603.21354629188204</v>
      </c>
      <c r="E15" s="8">
        <f>'Map data'!G20*1000</f>
        <v>647.58000000000004</v>
      </c>
      <c r="F15" s="8">
        <f t="shared" ca="1" si="1"/>
        <v>44.366453708118001</v>
      </c>
      <c r="G15" s="8">
        <f t="shared" ca="1" si="2"/>
        <v>6.8511154927758735</v>
      </c>
    </row>
    <row r="16" spans="1:13" x14ac:dyDescent="0.2">
      <c r="A16">
        <v>14</v>
      </c>
      <c r="B16">
        <f t="shared" si="3"/>
        <v>193</v>
      </c>
      <c r="C16">
        <f t="shared" si="0"/>
        <v>389</v>
      </c>
      <c r="D16" s="8">
        <f ca="1">OFFSET('Tosca 3000A data'!$E$2,(1+2*B16),(0))</f>
        <v>614.68756919572797</v>
      </c>
      <c r="E16" s="8">
        <f>'Map data'!G21*1000</f>
        <v>655.27</v>
      </c>
      <c r="F16" s="8">
        <f t="shared" ca="1" si="1"/>
        <v>40.582430804272008</v>
      </c>
      <c r="G16" s="8">
        <f t="shared" ca="1" si="2"/>
        <v>6.1932380246725787</v>
      </c>
    </row>
    <row r="17" spans="1:7" x14ac:dyDescent="0.2">
      <c r="A17">
        <v>15</v>
      </c>
      <c r="B17">
        <f t="shared" si="3"/>
        <v>194</v>
      </c>
      <c r="C17">
        <f t="shared" si="0"/>
        <v>391</v>
      </c>
      <c r="D17" s="8">
        <f ca="1">OFFSET('Tosca 3000A data'!$E$2,(1+2*B17),(0))</f>
        <v>608.21249549400204</v>
      </c>
      <c r="E17" s="8">
        <f>'Map data'!G22*1000</f>
        <v>645.61</v>
      </c>
      <c r="F17" s="8">
        <f t="shared" ca="1" si="1"/>
        <v>37.397504505997972</v>
      </c>
      <c r="G17" s="8">
        <f t="shared" ca="1" si="2"/>
        <v>5.7925844559405792</v>
      </c>
    </row>
    <row r="18" spans="1:7" x14ac:dyDescent="0.2">
      <c r="A18">
        <v>16</v>
      </c>
      <c r="B18">
        <f t="shared" si="3"/>
        <v>195</v>
      </c>
      <c r="C18">
        <f t="shared" si="0"/>
        <v>393</v>
      </c>
      <c r="D18" s="8">
        <f ca="1">OFFSET('Tosca 3000A data'!$E$2,(1+2*B18),(0))</f>
        <v>591.14812124079901</v>
      </c>
      <c r="E18" s="8">
        <f>'Map data'!G23*1000</f>
        <v>625.59</v>
      </c>
      <c r="F18" s="8">
        <f t="shared" ca="1" si="1"/>
        <v>34.441878759201018</v>
      </c>
      <c r="G18" s="8">
        <f t="shared" ca="1" si="2"/>
        <v>5.5055034062566568</v>
      </c>
    </row>
    <row r="19" spans="1:7" x14ac:dyDescent="0.2">
      <c r="A19">
        <v>17</v>
      </c>
      <c r="B19">
        <f t="shared" si="3"/>
        <v>196</v>
      </c>
      <c r="C19">
        <f t="shared" si="0"/>
        <v>395</v>
      </c>
      <c r="D19" s="8">
        <f ca="1">OFFSET('Tosca 3000A data'!$E$2,(1+2*B19),(0))</f>
        <v>570.67367792507901</v>
      </c>
      <c r="E19" s="8">
        <f>'Map data'!G24*1000</f>
        <v>600.49</v>
      </c>
      <c r="F19" s="8">
        <f t="shared" ca="1" si="1"/>
        <v>29.816322074921004</v>
      </c>
      <c r="G19" s="8">
        <f t="shared" ca="1" si="2"/>
        <v>4.9653319913605563</v>
      </c>
    </row>
    <row r="20" spans="1:7" x14ac:dyDescent="0.2">
      <c r="A20">
        <v>18</v>
      </c>
      <c r="B20">
        <f t="shared" si="3"/>
        <v>197</v>
      </c>
      <c r="C20">
        <f t="shared" si="0"/>
        <v>397</v>
      </c>
      <c r="D20" s="8">
        <f ca="1">OFFSET('Tosca 3000A data'!$E$2,(1+2*B20),(0))</f>
        <v>547.62549492234302</v>
      </c>
      <c r="E20" s="8">
        <f>'Map data'!G25*1000</f>
        <v>575.78</v>
      </c>
      <c r="F20" s="8">
        <f t="shared" ca="1" si="1"/>
        <v>28.15450507765695</v>
      </c>
      <c r="G20" s="8">
        <f t="shared" ca="1" si="2"/>
        <v>4.8898025422308784</v>
      </c>
    </row>
    <row r="21" spans="1:7" x14ac:dyDescent="0.2">
      <c r="A21">
        <v>19</v>
      </c>
      <c r="B21">
        <f t="shared" si="3"/>
        <v>198</v>
      </c>
      <c r="C21">
        <f t="shared" si="0"/>
        <v>399</v>
      </c>
      <c r="D21" s="8">
        <f ca="1">OFFSET('Tosca 3000A data'!$E$2,(1+2*B21),(0))</f>
        <v>528.03495934816794</v>
      </c>
      <c r="E21" s="8">
        <f>'Map data'!G26*1000</f>
        <v>553.98</v>
      </c>
      <c r="F21" s="8">
        <f t="shared" ca="1" si="1"/>
        <v>25.945040651832073</v>
      </c>
      <c r="G21" s="8">
        <f t="shared" ca="1" si="2"/>
        <v>4.6833894096956703</v>
      </c>
    </row>
    <row r="22" spans="1:7" x14ac:dyDescent="0.2">
      <c r="A22">
        <v>20</v>
      </c>
      <c r="B22">
        <f t="shared" si="3"/>
        <v>199</v>
      </c>
      <c r="C22">
        <f t="shared" si="0"/>
        <v>401</v>
      </c>
      <c r="D22" s="8">
        <f ca="1">OFFSET('Tosca 3000A data'!$E$2,(1+2*B22),(0))</f>
        <v>510.15303901499101</v>
      </c>
      <c r="E22" s="8">
        <f>'Map data'!G27*1000</f>
        <v>536.32999999999993</v>
      </c>
      <c r="F22" s="8">
        <f t="shared" ca="1" si="1"/>
        <v>26.176960985008918</v>
      </c>
      <c r="G22" s="8">
        <f t="shared" ca="1" si="2"/>
        <v>4.8807564344729775</v>
      </c>
    </row>
    <row r="23" spans="1:7" x14ac:dyDescent="0.2">
      <c r="A23">
        <v>21</v>
      </c>
      <c r="B23">
        <f t="shared" si="3"/>
        <v>200</v>
      </c>
      <c r="C23">
        <f t="shared" si="0"/>
        <v>403</v>
      </c>
      <c r="D23" s="8">
        <f ca="1">OFFSET('Tosca 3000A data'!$E$2,(1+2*B23),(0))</f>
        <v>495.81699052883403</v>
      </c>
      <c r="E23" s="8">
        <f>'Map data'!G28*1000</f>
        <v>524.17000000000007</v>
      </c>
      <c r="F23" s="8">
        <f t="shared" ca="1" si="1"/>
        <v>28.353009471166047</v>
      </c>
      <c r="G23" s="8">
        <f t="shared" ca="1" si="2"/>
        <v>5.4091248013365973</v>
      </c>
    </row>
    <row r="24" spans="1:7" x14ac:dyDescent="0.2">
      <c r="A24">
        <v>22</v>
      </c>
      <c r="B24">
        <f t="shared" si="3"/>
        <v>201</v>
      </c>
      <c r="C24">
        <f t="shared" si="0"/>
        <v>405</v>
      </c>
      <c r="D24" s="8">
        <f ca="1">OFFSET('Tosca 3000A data'!$E$2,(1+2*B24),(0))</f>
        <v>485.42336128454298</v>
      </c>
      <c r="E24" s="8">
        <f>'Map data'!G29*1000</f>
        <v>513.12</v>
      </c>
      <c r="F24" s="8">
        <f t="shared" ca="1" si="1"/>
        <v>27.696638715457027</v>
      </c>
      <c r="G24" s="8">
        <f t="shared" ca="1" si="2"/>
        <v>5.3976922972125481</v>
      </c>
    </row>
    <row r="25" spans="1:7" x14ac:dyDescent="0.2">
      <c r="A25">
        <v>23</v>
      </c>
      <c r="B25">
        <f t="shared" si="3"/>
        <v>202</v>
      </c>
      <c r="C25">
        <f t="shared" si="0"/>
        <v>407</v>
      </c>
      <c r="D25" s="8">
        <f ca="1">OFFSET('Tosca 3000A data'!$E$2,(1+2*B25),(0))</f>
        <v>478.05808629755501</v>
      </c>
      <c r="E25" s="8">
        <f>'Map data'!G30*1000</f>
        <v>501.2</v>
      </c>
      <c r="F25" s="8">
        <f t="shared" ca="1" si="1"/>
        <v>23.141913702444981</v>
      </c>
      <c r="G25" s="8">
        <f t="shared" ca="1" si="2"/>
        <v>4.617301217566836</v>
      </c>
    </row>
    <row r="26" spans="1:7" x14ac:dyDescent="0.2">
      <c r="A26">
        <v>24</v>
      </c>
      <c r="B26">
        <f t="shared" si="3"/>
        <v>203</v>
      </c>
      <c r="C26">
        <f t="shared" si="0"/>
        <v>409</v>
      </c>
      <c r="D26" s="8">
        <f ca="1">OFFSET('Tosca 3000A data'!$E$2,(1+2*B26),(0))</f>
        <v>473.75627330115498</v>
      </c>
      <c r="E26" s="8">
        <f>'Map data'!G31*1000</f>
        <v>493.65999999999997</v>
      </c>
      <c r="F26" s="8">
        <f t="shared" ca="1" si="1"/>
        <v>19.903726698844991</v>
      </c>
      <c r="G26" s="8">
        <f t="shared" ca="1" si="2"/>
        <v>4.0318694443230143</v>
      </c>
    </row>
    <row r="27" spans="1:7" x14ac:dyDescent="0.2">
      <c r="A27">
        <v>25</v>
      </c>
      <c r="B27">
        <f t="shared" si="3"/>
        <v>204</v>
      </c>
      <c r="C27">
        <f t="shared" si="0"/>
        <v>411</v>
      </c>
      <c r="D27" s="8">
        <f ca="1">OFFSET('Tosca 3000A data'!$E$2,(1+2*B27),(0))</f>
        <v>472.66597307797502</v>
      </c>
      <c r="E27" s="8">
        <f>'Map data'!G32*1000</f>
        <v>490.8</v>
      </c>
      <c r="F27" s="8">
        <f t="shared" ca="1" si="1"/>
        <v>18.134026922024987</v>
      </c>
      <c r="G27" s="8">
        <f t="shared" ca="1" si="2"/>
        <v>3.6947895114150335</v>
      </c>
    </row>
    <row r="28" spans="1:7" x14ac:dyDescent="0.2">
      <c r="A28">
        <v>26</v>
      </c>
      <c r="B28">
        <f t="shared" si="3"/>
        <v>205</v>
      </c>
      <c r="C28">
        <f t="shared" si="0"/>
        <v>413</v>
      </c>
      <c r="D28" s="8">
        <f ca="1">OFFSET('Tosca 3000A data'!$E$2,(1+2*B28),(0))</f>
        <v>474.93453682154399</v>
      </c>
      <c r="E28" s="8">
        <f>'Map data'!G33*1000</f>
        <v>491.97</v>
      </c>
      <c r="F28" s="8">
        <f t="shared" ca="1" si="1"/>
        <v>17.035463178456041</v>
      </c>
      <c r="G28" s="8">
        <f t="shared" ca="1" si="2"/>
        <v>3.4627036564132041</v>
      </c>
    </row>
    <row r="29" spans="1:7" x14ac:dyDescent="0.2">
      <c r="A29">
        <v>27</v>
      </c>
      <c r="B29">
        <f t="shared" si="3"/>
        <v>206</v>
      </c>
      <c r="C29">
        <f t="shared" si="0"/>
        <v>415</v>
      </c>
      <c r="D29" s="8">
        <f ca="1">OFFSET('Tosca 3000A data'!$E$2,(1+2*B29),(0))</f>
        <v>480.18299977388102</v>
      </c>
      <c r="E29" s="8">
        <f>'Map data'!G34*1000</f>
        <v>496.77</v>
      </c>
      <c r="F29" s="8">
        <f t="shared" ca="1" si="1"/>
        <v>16.58700022611896</v>
      </c>
      <c r="G29" s="8">
        <f t="shared" ca="1" si="2"/>
        <v>3.3389697900676287</v>
      </c>
    </row>
    <row r="30" spans="1:7" x14ac:dyDescent="0.2">
      <c r="A30">
        <v>28</v>
      </c>
      <c r="B30">
        <f t="shared" si="3"/>
        <v>207</v>
      </c>
      <c r="C30">
        <f t="shared" si="0"/>
        <v>417</v>
      </c>
      <c r="D30" s="8">
        <f ca="1">OFFSET('Tosca 3000A data'!$E$2,(1+2*B30),(0))</f>
        <v>488.04547006594697</v>
      </c>
      <c r="E30" s="8">
        <f>'Map data'!G35*1000</f>
        <v>504.75000000000006</v>
      </c>
      <c r="F30" s="8">
        <f t="shared" ca="1" si="1"/>
        <v>16.704529934053085</v>
      </c>
      <c r="G30" s="8">
        <f t="shared" ca="1" si="2"/>
        <v>3.3094660592477627</v>
      </c>
    </row>
    <row r="31" spans="1:7" x14ac:dyDescent="0.2">
      <c r="A31">
        <v>29</v>
      </c>
      <c r="B31">
        <f t="shared" si="3"/>
        <v>208</v>
      </c>
      <c r="C31">
        <f t="shared" si="0"/>
        <v>419</v>
      </c>
      <c r="D31" s="8">
        <f ca="1">OFFSET('Tosca 3000A data'!$E$2,(1+2*B31),(0))</f>
        <v>497.68656343411902</v>
      </c>
      <c r="E31" s="8">
        <f>'Map data'!G36*1000</f>
        <v>515.34</v>
      </c>
      <c r="F31" s="8">
        <f t="shared" ca="1" si="1"/>
        <v>17.653436565881009</v>
      </c>
      <c r="G31" s="8">
        <f t="shared" ca="1" si="2"/>
        <v>3.4255902056663574</v>
      </c>
    </row>
    <row r="32" spans="1:7" x14ac:dyDescent="0.2">
      <c r="A32">
        <v>30</v>
      </c>
      <c r="B32">
        <f t="shared" si="3"/>
        <v>209</v>
      </c>
      <c r="C32">
        <f t="shared" si="0"/>
        <v>421</v>
      </c>
      <c r="D32" s="8">
        <f ca="1">OFFSET('Tosca 3000A data'!$E$2,(1+2*B32),(0))</f>
        <v>508.03768019878999</v>
      </c>
      <c r="E32" s="8">
        <f>'Map data'!G37*1000</f>
        <v>527.68999999999994</v>
      </c>
      <c r="F32" s="8">
        <f t="shared" ca="1" si="1"/>
        <v>19.652319801209956</v>
      </c>
      <c r="G32" s="8">
        <f t="shared" ca="1" si="2"/>
        <v>3.7242168320813276</v>
      </c>
    </row>
    <row r="33" spans="1:7" x14ac:dyDescent="0.2">
      <c r="A33">
        <v>31</v>
      </c>
      <c r="B33">
        <f t="shared" si="3"/>
        <v>210</v>
      </c>
      <c r="C33">
        <f t="shared" si="0"/>
        <v>423</v>
      </c>
      <c r="D33" s="8">
        <f ca="1">OFFSET('Tosca 3000A data'!$E$2,(1+2*B33),(0))</f>
        <v>517.12658056711905</v>
      </c>
      <c r="E33" s="8">
        <f>'Map data'!G38*1000</f>
        <v>540.20000000000005</v>
      </c>
      <c r="F33" s="8">
        <f t="shared" ca="1" si="1"/>
        <v>23.073419432880996</v>
      </c>
      <c r="G33" s="8">
        <f t="shared" ca="1" si="2"/>
        <v>4.2712734973863373</v>
      </c>
    </row>
    <row r="34" spans="1:7" x14ac:dyDescent="0.2">
      <c r="A34">
        <v>32</v>
      </c>
      <c r="B34">
        <f t="shared" si="3"/>
        <v>211</v>
      </c>
      <c r="C34">
        <f t="shared" si="0"/>
        <v>425</v>
      </c>
      <c r="D34" s="8">
        <f ca="1">OFFSET('Tosca 3000A data'!$E$2,(1+2*B34),(0))</f>
        <v>521.93329150506202</v>
      </c>
      <c r="E34" s="8">
        <f>'Map data'!G39*1000</f>
        <v>551.29</v>
      </c>
      <c r="F34" s="8">
        <f t="shared" ca="1" si="1"/>
        <v>29.356708494937948</v>
      </c>
      <c r="G34" s="8">
        <f t="shared" ca="1" si="2"/>
        <v>5.3250935977322191</v>
      </c>
    </row>
    <row r="35" spans="1:7" x14ac:dyDescent="0.2">
      <c r="A35">
        <v>33</v>
      </c>
      <c r="B35">
        <f t="shared" si="3"/>
        <v>212</v>
      </c>
      <c r="C35">
        <f t="shared" si="0"/>
        <v>427</v>
      </c>
      <c r="D35" s="8">
        <f ca="1">OFFSET('Tosca 3000A data'!$E$2,(1+2*B35),(0))</f>
        <v>520.38571262570599</v>
      </c>
      <c r="E35" s="8">
        <f>'Map data'!G40*1000</f>
        <v>557.30999999999995</v>
      </c>
      <c r="F35" s="8">
        <f t="shared" ca="1" si="1"/>
        <v>36.924287374293954</v>
      </c>
      <c r="G35" s="8">
        <f t="shared" ca="1" si="2"/>
        <v>6.6254485608178495</v>
      </c>
    </row>
    <row r="36" spans="1:7" x14ac:dyDescent="0.2">
      <c r="A36">
        <v>34</v>
      </c>
      <c r="B36">
        <f t="shared" si="3"/>
        <v>213</v>
      </c>
      <c r="C36">
        <f t="shared" si="0"/>
        <v>429</v>
      </c>
      <c r="D36" s="8">
        <f ca="1">OFFSET('Tosca 3000A data'!$E$2,(1+2*B36),(0))</f>
        <v>507.03385674284903</v>
      </c>
      <c r="E36" s="8">
        <f>'Map data'!G41*1000</f>
        <v>554.37</v>
      </c>
      <c r="F36" s="8">
        <f t="shared" ca="1" si="1"/>
        <v>47.336143257150979</v>
      </c>
      <c r="G36" s="8">
        <f t="shared" ca="1" si="2"/>
        <v>8.5387274306241281</v>
      </c>
    </row>
    <row r="37" spans="1:7" x14ac:dyDescent="0.2">
      <c r="A37">
        <v>35</v>
      </c>
      <c r="B37">
        <f t="shared" si="3"/>
        <v>214</v>
      </c>
      <c r="C37">
        <f t="shared" si="0"/>
        <v>431</v>
      </c>
      <c r="D37" s="8">
        <f ca="1">OFFSET('Tosca 3000A data'!$E$2,(1+2*B37),(0))</f>
        <v>479.32329916600901</v>
      </c>
      <c r="E37" s="8">
        <f>'Map data'!G42*1000</f>
        <v>537.32999999999993</v>
      </c>
      <c r="F37" s="8">
        <f t="shared" ca="1" si="1"/>
        <v>58.006700833990919</v>
      </c>
      <c r="G37" s="8">
        <f t="shared" ca="1" si="2"/>
        <v>10.795358687211012</v>
      </c>
    </row>
    <row r="38" spans="1:7" x14ac:dyDescent="0.2">
      <c r="A38">
        <v>36</v>
      </c>
      <c r="B38">
        <f t="shared" si="3"/>
        <v>215</v>
      </c>
      <c r="C38">
        <f t="shared" si="0"/>
        <v>433</v>
      </c>
      <c r="D38" s="8">
        <f ca="1">OFFSET('Tosca 3000A data'!$E$2,(1+2*B38),(0))</f>
        <v>434.739448506261</v>
      </c>
      <c r="E38" s="8">
        <f>'Map data'!G43*1000</f>
        <v>504.66</v>
      </c>
      <c r="F38" s="8">
        <f t="shared" ca="1" si="1"/>
        <v>69.920551493739026</v>
      </c>
      <c r="G38" s="8">
        <f t="shared" ca="1" si="2"/>
        <v>13.854981867740463</v>
      </c>
    </row>
    <row r="39" spans="1:7" x14ac:dyDescent="0.2">
      <c r="A39">
        <v>37</v>
      </c>
      <c r="B39">
        <f t="shared" si="3"/>
        <v>216</v>
      </c>
      <c r="C39">
        <f t="shared" si="0"/>
        <v>435</v>
      </c>
      <c r="D39" s="8">
        <f ca="1">OFFSET('Tosca 3000A data'!$E$2,(1+2*B39),(0))</f>
        <v>374.81887129804301</v>
      </c>
      <c r="E39" s="8">
        <f>'Map data'!G44*1000</f>
        <v>454.37</v>
      </c>
      <c r="F39" s="8">
        <f t="shared" ca="1" si="1"/>
        <v>79.551128701956998</v>
      </c>
      <c r="G39" s="8">
        <f t="shared" ca="1" si="2"/>
        <v>17.508006404902833</v>
      </c>
    </row>
    <row r="40" spans="1:7" x14ac:dyDescent="0.2">
      <c r="A40">
        <v>38</v>
      </c>
      <c r="B40">
        <f t="shared" si="3"/>
        <v>217</v>
      </c>
      <c r="C40">
        <f t="shared" si="0"/>
        <v>437</v>
      </c>
      <c r="D40" s="8">
        <f ca="1">OFFSET('Tosca 3000A data'!$E$2,(1+2*B40),(0))</f>
        <v>300.07719117316998</v>
      </c>
      <c r="E40" s="8">
        <f>'Map data'!G45*1000</f>
        <v>386.43</v>
      </c>
      <c r="F40" s="8">
        <f t="shared" ca="1" si="1"/>
        <v>86.352808826830028</v>
      </c>
      <c r="G40" s="8">
        <f t="shared" ca="1" si="2"/>
        <v>22.346300449455278</v>
      </c>
    </row>
    <row r="41" spans="1:7" x14ac:dyDescent="0.2">
      <c r="A41">
        <v>39</v>
      </c>
      <c r="B41">
        <f t="shared" si="3"/>
        <v>218</v>
      </c>
      <c r="C41">
        <f t="shared" si="0"/>
        <v>439</v>
      </c>
      <c r="D41" s="8">
        <f ca="1">OFFSET('Tosca 3000A data'!$E$2,(1+2*B41),(0))</f>
        <v>218.69709066496199</v>
      </c>
      <c r="E41" s="8">
        <f>'Map data'!G46*1000</f>
        <v>308.65999999999997</v>
      </c>
      <c r="F41" s="8">
        <f t="shared" ca="1" si="1"/>
        <v>89.962909335037978</v>
      </c>
      <c r="G41" s="8">
        <f t="shared" ca="1" si="2"/>
        <v>29.146280481772173</v>
      </c>
    </row>
    <row r="42" spans="1:7" x14ac:dyDescent="0.2">
      <c r="A42">
        <v>40</v>
      </c>
      <c r="B42">
        <f t="shared" si="3"/>
        <v>219</v>
      </c>
      <c r="C42">
        <f t="shared" si="0"/>
        <v>441</v>
      </c>
      <c r="D42" s="8">
        <f ca="1">OFFSET('Tosca 3000A data'!$E$2,(1+2*B42),(0))</f>
        <v>135.03448972172299</v>
      </c>
      <c r="E42" s="8">
        <f>'Map data'!G47*1000</f>
        <v>222.64999999999998</v>
      </c>
      <c r="F42" s="8">
        <f t="shared" ca="1" si="1"/>
        <v>87.615510278276986</v>
      </c>
      <c r="G42" s="8">
        <f t="shared" ca="1" si="2"/>
        <v>39.351228510342239</v>
      </c>
    </row>
    <row r="43" spans="1:7" x14ac:dyDescent="0.2">
      <c r="A43">
        <v>41</v>
      </c>
      <c r="B43">
        <f t="shared" si="3"/>
        <v>220</v>
      </c>
      <c r="C43">
        <f t="shared" si="0"/>
        <v>443</v>
      </c>
      <c r="D43" s="8">
        <f ca="1">OFFSET('Tosca 3000A data'!$E$2,(1+2*B43),(0))</f>
        <v>58.6040553573728</v>
      </c>
      <c r="E43" s="8">
        <f>'Map data'!G48*1000</f>
        <v>139.77000000000001</v>
      </c>
      <c r="F43" s="8">
        <f t="shared" ca="1" si="1"/>
        <v>81.16594464262721</v>
      </c>
      <c r="G43" s="8">
        <f t="shared" ca="1" si="2"/>
        <v>58.07107722875238</v>
      </c>
    </row>
    <row r="44" spans="1:7" x14ac:dyDescent="0.2">
      <c r="A44">
        <v>42</v>
      </c>
      <c r="B44">
        <f t="shared" si="3"/>
        <v>221</v>
      </c>
      <c r="C44">
        <f t="shared" si="0"/>
        <v>445</v>
      </c>
      <c r="D44" s="8">
        <f ca="1">OFFSET('Tosca 3000A data'!$E$2,(1+2*B44),(0))</f>
        <v>-7.3751528751021604</v>
      </c>
      <c r="E44" s="8">
        <f>'Map data'!G49*1000</f>
        <v>64.08</v>
      </c>
      <c r="F44" s="8">
        <f t="shared" ref="F44:F49" ca="1" si="4">E44-D44</f>
        <v>71.455152875102158</v>
      </c>
      <c r="G44" s="8">
        <f t="shared" ref="G44:G49" ca="1" si="5">(F44/E44)*100</f>
        <v>111.50928975515318</v>
      </c>
    </row>
    <row r="45" spans="1:7" x14ac:dyDescent="0.2">
      <c r="A45">
        <v>43</v>
      </c>
      <c r="B45">
        <f t="shared" si="3"/>
        <v>222</v>
      </c>
      <c r="C45">
        <f t="shared" si="0"/>
        <v>447</v>
      </c>
      <c r="D45" s="8">
        <f ca="1">OFFSET('Tosca 3000A data'!$E$2,(1+2*B45),(0))</f>
        <v>-58.951836573428302</v>
      </c>
      <c r="E45" s="8">
        <f>'Map data'!G50*1000</f>
        <v>1.07</v>
      </c>
      <c r="F45" s="8">
        <f t="shared" ca="1" si="4"/>
        <v>60.021836573428303</v>
      </c>
      <c r="G45" s="8">
        <f t="shared" ca="1" si="5"/>
        <v>5609.5174367689997</v>
      </c>
    </row>
    <row r="46" spans="1:7" x14ac:dyDescent="0.2">
      <c r="A46">
        <v>44</v>
      </c>
      <c r="B46">
        <f t="shared" si="3"/>
        <v>223</v>
      </c>
      <c r="C46">
        <f t="shared" si="0"/>
        <v>449</v>
      </c>
      <c r="D46" s="8">
        <f ca="1">OFFSET('Tosca 3000A data'!$E$2,(1+2*B46),(0))</f>
        <v>-96.337247626545704</v>
      </c>
      <c r="E46" s="8">
        <f>'Map data'!G51*1000</f>
        <v>-47.480000000000004</v>
      </c>
      <c r="F46" s="8">
        <f t="shared" ca="1" si="4"/>
        <v>48.8572476265457</v>
      </c>
      <c r="G46" s="8">
        <f t="shared" ca="1" si="5"/>
        <v>-102.90069003063542</v>
      </c>
    </row>
    <row r="47" spans="1:7" x14ac:dyDescent="0.2">
      <c r="A47">
        <v>45</v>
      </c>
      <c r="B47">
        <f t="shared" si="3"/>
        <v>224</v>
      </c>
      <c r="C47">
        <f t="shared" si="0"/>
        <v>451</v>
      </c>
      <c r="D47" s="8">
        <f ca="1">OFFSET('Tosca 3000A data'!$E$2,(1+2*B47),(0))</f>
        <v>-120.34457884677801</v>
      </c>
      <c r="E47" s="8">
        <f>'Map data'!G52*1000</f>
        <v>-81.62</v>
      </c>
      <c r="F47" s="8">
        <f t="shared" ca="1" si="4"/>
        <v>38.724578846778002</v>
      </c>
      <c r="G47" s="8">
        <f t="shared" ca="1" si="5"/>
        <v>-47.444963056576817</v>
      </c>
    </row>
    <row r="48" spans="1:7" x14ac:dyDescent="0.2">
      <c r="A48">
        <v>46</v>
      </c>
      <c r="B48">
        <f t="shared" si="3"/>
        <v>225</v>
      </c>
      <c r="C48">
        <f t="shared" si="0"/>
        <v>453</v>
      </c>
      <c r="D48" s="8">
        <f ca="1">OFFSET('Tosca 3000A data'!$E$2,(1+2*B48),(0))</f>
        <v>-133.554502169378</v>
      </c>
      <c r="E48" s="8">
        <f>'Map data'!G53*1000</f>
        <v>-103.33</v>
      </c>
      <c r="F48" s="8">
        <f t="shared" ca="1" si="4"/>
        <v>30.224502169377999</v>
      </c>
      <c r="G48" s="8">
        <f t="shared" ca="1" si="5"/>
        <v>-29.250461791713928</v>
      </c>
    </row>
    <row r="49" spans="1:10" x14ac:dyDescent="0.2">
      <c r="A49">
        <v>47</v>
      </c>
      <c r="B49">
        <f t="shared" si="3"/>
        <v>226</v>
      </c>
      <c r="C49">
        <f t="shared" si="0"/>
        <v>455</v>
      </c>
      <c r="D49" s="8">
        <f ca="1">OFFSET('Tosca 3000A data'!$E$2,(1+2*B49),(0))</f>
        <v>-138.16240506206501</v>
      </c>
      <c r="E49" s="8">
        <f>'Map data'!G54*1000</f>
        <v>-114.94</v>
      </c>
      <c r="F49" s="8">
        <f t="shared" ca="1" si="4"/>
        <v>23.222405062065008</v>
      </c>
      <c r="G49" s="8">
        <f t="shared" ca="1" si="5"/>
        <v>-20.203936890608151</v>
      </c>
      <c r="J49" s="10"/>
    </row>
    <row r="50" spans="1:10" x14ac:dyDescent="0.2">
      <c r="C50" s="10" t="s">
        <v>37</v>
      </c>
      <c r="D50" s="14">
        <f ca="1">SUM(D3:D45)</f>
        <v>13603.26430964156</v>
      </c>
      <c r="E50" s="14">
        <f>SUM(E3:E45)</f>
        <v>15322.220000000001</v>
      </c>
      <c r="F50" s="14">
        <f ca="1">SUM(F3:F45)</f>
        <v>1718.9556903584444</v>
      </c>
      <c r="G50" s="8">
        <f ca="1">E50-D50</f>
        <v>1718.9556903584416</v>
      </c>
    </row>
    <row r="51" spans="1:10" x14ac:dyDescent="0.2">
      <c r="D51" s="14"/>
      <c r="E51" s="14"/>
    </row>
    <row r="52" spans="1:10" x14ac:dyDescent="0.2">
      <c r="D52" s="8"/>
      <c r="E52" s="8"/>
    </row>
    <row r="53" spans="1:10" x14ac:dyDescent="0.2">
      <c r="D53" s="8"/>
      <c r="E53" s="8"/>
    </row>
    <row r="54" spans="1:10" x14ac:dyDescent="0.2">
      <c r="D54" s="8"/>
      <c r="E54" s="8"/>
    </row>
    <row r="55" spans="1:10" x14ac:dyDescent="0.2">
      <c r="D55" s="8"/>
      <c r="E55" s="8"/>
    </row>
    <row r="56" spans="1:10" x14ac:dyDescent="0.2">
      <c r="D56" s="8"/>
      <c r="E56" s="8"/>
    </row>
    <row r="57" spans="1:10" x14ac:dyDescent="0.2">
      <c r="D57" s="8"/>
      <c r="E57" s="8"/>
    </row>
    <row r="58" spans="1:10" x14ac:dyDescent="0.2">
      <c r="D58" s="8"/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5"/>
  <sheetViews>
    <sheetView zoomScale="90" zoomScaleNormal="90" workbookViewId="0">
      <selection activeCell="J52" sqref="J52"/>
    </sheetView>
  </sheetViews>
  <sheetFormatPr defaultRowHeight="12.75" x14ac:dyDescent="0.2"/>
  <cols>
    <col min="7" max="7" width="11" style="8" bestFit="1" customWidth="1"/>
  </cols>
  <sheetData>
    <row r="1" spans="1:13" x14ac:dyDescent="0.2">
      <c r="A1" t="s">
        <v>28</v>
      </c>
      <c r="B1" s="19" t="s">
        <v>28</v>
      </c>
      <c r="C1" s="10"/>
      <c r="D1" s="19" t="s">
        <v>324</v>
      </c>
      <c r="E1" s="19" t="s">
        <v>324</v>
      </c>
      <c r="F1" s="19" t="s">
        <v>324</v>
      </c>
      <c r="G1" s="20" t="s">
        <v>28</v>
      </c>
      <c r="H1" s="21" t="s">
        <v>36</v>
      </c>
      <c r="I1" s="21"/>
    </row>
    <row r="2" spans="1:13" x14ac:dyDescent="0.2">
      <c r="D2" t="s">
        <v>25</v>
      </c>
      <c r="E2" t="s">
        <v>26</v>
      </c>
      <c r="F2" s="8" t="s">
        <v>27</v>
      </c>
      <c r="G2" s="1" t="s">
        <v>323</v>
      </c>
      <c r="H2" s="1" t="s">
        <v>29</v>
      </c>
      <c r="I2" s="9">
        <f ca="1">MIN(G3:G52)</f>
        <v>-173.52152989601166</v>
      </c>
    </row>
    <row r="3" spans="1:13" x14ac:dyDescent="0.2">
      <c r="A3">
        <v>1</v>
      </c>
      <c r="B3">
        <v>227</v>
      </c>
      <c r="C3">
        <f>2+(1+2*B3)</f>
        <v>457</v>
      </c>
      <c r="D3" s="8">
        <f ca="1">OFFSET('Tosca 3000A data'!$E$2,(1+2*B3),(0))</f>
        <v>-249.13663568271201</v>
      </c>
      <c r="E3" s="8">
        <f>'Map data'!E8*1000</f>
        <v>-235.41</v>
      </c>
      <c r="F3" s="8">
        <f ca="1">E3-D3</f>
        <v>13.726635682712015</v>
      </c>
      <c r="G3" s="8">
        <f ca="1">(F3/E3)*100</f>
        <v>-5.8309484230542523</v>
      </c>
      <c r="H3" s="1" t="s">
        <v>30</v>
      </c>
      <c r="I3" s="9">
        <f ca="1">MAX(G3:G52)</f>
        <v>1377.6995539821892</v>
      </c>
      <c r="K3" s="15">
        <f ca="1">F50/E50</f>
        <v>0.11704005494624913</v>
      </c>
      <c r="M3" s="15" t="s">
        <v>28</v>
      </c>
    </row>
    <row r="4" spans="1:13" x14ac:dyDescent="0.2">
      <c r="A4">
        <v>2</v>
      </c>
      <c r="B4">
        <f>B3+1</f>
        <v>228</v>
      </c>
      <c r="C4">
        <f t="shared" ref="C4:C49" si="0">2+(1+2*B4)</f>
        <v>459</v>
      </c>
      <c r="D4" s="8">
        <f ca="1">OFFSET('Tosca 3000A data'!$E$2,(1+2*B4),(0))</f>
        <v>-249.07484277184599</v>
      </c>
      <c r="E4" s="8">
        <f>'Map data'!E9*1000</f>
        <v>-233.18</v>
      </c>
      <c r="F4" s="8">
        <f t="shared" ref="F4:F45" ca="1" si="1">E4-D4</f>
        <v>15.894842771845987</v>
      </c>
      <c r="G4" s="8">
        <f t="shared" ref="G4:G45" ca="1" si="2">(F4/E4)*100</f>
        <v>-6.8165549240269252</v>
      </c>
      <c r="H4" s="1" t="s">
        <v>31</v>
      </c>
      <c r="I4" s="9">
        <f ca="1">I3-I2</f>
        <v>1551.2210838782007</v>
      </c>
    </row>
    <row r="5" spans="1:13" x14ac:dyDescent="0.2">
      <c r="A5">
        <v>3</v>
      </c>
      <c r="B5">
        <f t="shared" ref="B5:B49" si="3">B4+1</f>
        <v>229</v>
      </c>
      <c r="C5">
        <f t="shared" si="0"/>
        <v>461</v>
      </c>
      <c r="D5" s="8">
        <f ca="1">OFFSET('Tosca 3000A data'!$E$2,(1+2*B5),(0))</f>
        <v>-235.49681746212099</v>
      </c>
      <c r="E5" s="8">
        <f>'Map data'!E10*1000</f>
        <v>-217.48000000000002</v>
      </c>
      <c r="F5" s="8">
        <f t="shared" ca="1" si="1"/>
        <v>18.016817462120969</v>
      </c>
      <c r="G5" s="8">
        <f t="shared" ca="1" si="2"/>
        <v>-8.2843560153213947</v>
      </c>
    </row>
    <row r="6" spans="1:13" x14ac:dyDescent="0.2">
      <c r="A6">
        <v>4</v>
      </c>
      <c r="B6">
        <f t="shared" si="3"/>
        <v>230</v>
      </c>
      <c r="C6">
        <f t="shared" si="0"/>
        <v>463</v>
      </c>
      <c r="D6" s="8">
        <f ca="1">OFFSET('Tosca 3000A data'!$E$2,(1+2*B6),(0))</f>
        <v>-204.31814488569199</v>
      </c>
      <c r="E6" s="8">
        <f>'Map data'!E11*1000</f>
        <v>-184.64</v>
      </c>
      <c r="F6" s="8">
        <f t="shared" ca="1" si="1"/>
        <v>19.678144885692006</v>
      </c>
      <c r="G6" s="8">
        <f t="shared" ca="1" si="2"/>
        <v>-10.657574136531633</v>
      </c>
    </row>
    <row r="7" spans="1:13" x14ac:dyDescent="0.2">
      <c r="A7">
        <v>5</v>
      </c>
      <c r="B7">
        <f t="shared" si="3"/>
        <v>231</v>
      </c>
      <c r="C7">
        <f t="shared" si="0"/>
        <v>465</v>
      </c>
      <c r="D7" s="8">
        <f ca="1">OFFSET('Tosca 3000A data'!$E$2,(1+2*B7),(0))</f>
        <v>-154.12008266713801</v>
      </c>
      <c r="E7" s="8">
        <f>'Map data'!E12*1000</f>
        <v>-131.63</v>
      </c>
      <c r="F7" s="8">
        <f t="shared" ca="1" si="1"/>
        <v>22.490082667138012</v>
      </c>
      <c r="G7" s="8">
        <f t="shared" ca="1" si="2"/>
        <v>-17.085833523617726</v>
      </c>
    </row>
    <row r="8" spans="1:13" x14ac:dyDescent="0.2">
      <c r="A8">
        <v>6</v>
      </c>
      <c r="B8">
        <f t="shared" si="3"/>
        <v>232</v>
      </c>
      <c r="C8">
        <f t="shared" si="0"/>
        <v>467</v>
      </c>
      <c r="D8" s="8">
        <f ca="1">OFFSET('Tosca 3000A data'!$E$2,(1+2*B8),(0))</f>
        <v>-83.117772917531894</v>
      </c>
      <c r="E8" s="8">
        <f>'Map data'!E13*1000</f>
        <v>-57.93</v>
      </c>
      <c r="F8" s="8">
        <f t="shared" ca="1" si="1"/>
        <v>25.187772917531895</v>
      </c>
      <c r="G8" s="8">
        <f t="shared" ca="1" si="2"/>
        <v>-43.479670149373199</v>
      </c>
    </row>
    <row r="9" spans="1:13" x14ac:dyDescent="0.2">
      <c r="A9">
        <v>7</v>
      </c>
      <c r="B9">
        <f t="shared" si="3"/>
        <v>233</v>
      </c>
      <c r="C9">
        <f t="shared" si="0"/>
        <v>469</v>
      </c>
      <c r="D9" s="8">
        <f ca="1">OFFSET('Tosca 3000A data'!$E$2,(1+2*B9),(0))</f>
        <v>3.6261103869291298</v>
      </c>
      <c r="E9" s="8">
        <f>'Map data'!E14*1000</f>
        <v>31.5</v>
      </c>
      <c r="F9" s="8">
        <f t="shared" ca="1" si="1"/>
        <v>27.873889613070869</v>
      </c>
      <c r="G9" s="8">
        <f t="shared" ca="1" si="2"/>
        <v>88.488538454193232</v>
      </c>
    </row>
    <row r="10" spans="1:13" x14ac:dyDescent="0.2">
      <c r="A10">
        <v>8</v>
      </c>
      <c r="B10">
        <f t="shared" si="3"/>
        <v>234</v>
      </c>
      <c r="C10">
        <f t="shared" si="0"/>
        <v>471</v>
      </c>
      <c r="D10" s="8">
        <f ca="1">OFFSET('Tosca 3000A data'!$E$2,(1+2*B10),(0))</f>
        <v>100.015418902091</v>
      </c>
      <c r="E10" s="8">
        <f>'Map data'!E15*1000</f>
        <v>130.33000000000001</v>
      </c>
      <c r="F10" s="8">
        <f t="shared" ca="1" si="1"/>
        <v>30.314581097909013</v>
      </c>
      <c r="G10" s="8">
        <f t="shared" ca="1" si="2"/>
        <v>23.259864266023946</v>
      </c>
    </row>
    <row r="11" spans="1:13" x14ac:dyDescent="0.2">
      <c r="A11">
        <v>9</v>
      </c>
      <c r="B11">
        <f t="shared" si="3"/>
        <v>235</v>
      </c>
      <c r="C11">
        <f t="shared" si="0"/>
        <v>473</v>
      </c>
      <c r="D11" s="8">
        <f ca="1">OFFSET('Tosca 3000A data'!$E$2,(1+2*B11),(0))</f>
        <v>195.84986023533699</v>
      </c>
      <c r="E11" s="8">
        <f>'Map data'!E16*1000</f>
        <v>228.64000000000001</v>
      </c>
      <c r="F11" s="8">
        <f t="shared" ca="1" si="1"/>
        <v>32.790139764663024</v>
      </c>
      <c r="G11" s="8">
        <f t="shared" ca="1" si="2"/>
        <v>14.341383731920496</v>
      </c>
    </row>
    <row r="12" spans="1:13" x14ac:dyDescent="0.2">
      <c r="A12">
        <v>10</v>
      </c>
      <c r="B12">
        <f t="shared" si="3"/>
        <v>236</v>
      </c>
      <c r="C12">
        <f t="shared" si="0"/>
        <v>475</v>
      </c>
      <c r="D12" s="8">
        <f ca="1">OFFSET('Tosca 3000A data'!$E$2,(1+2*B12),(0))</f>
        <v>283.88939060445898</v>
      </c>
      <c r="E12" s="8">
        <f>'Map data'!E17*1000</f>
        <v>317.73</v>
      </c>
      <c r="F12" s="8">
        <f t="shared" ca="1" si="1"/>
        <v>33.840609395541037</v>
      </c>
      <c r="G12" s="8">
        <f t="shared" ca="1" si="2"/>
        <v>10.65074415243793</v>
      </c>
    </row>
    <row r="13" spans="1:13" x14ac:dyDescent="0.2">
      <c r="A13">
        <v>11</v>
      </c>
      <c r="B13">
        <f t="shared" si="3"/>
        <v>237</v>
      </c>
      <c r="C13">
        <f t="shared" si="0"/>
        <v>477</v>
      </c>
      <c r="D13" s="8">
        <f ca="1">OFFSET('Tosca 3000A data'!$E$2,(1+2*B13),(0))</f>
        <v>354.59001880447698</v>
      </c>
      <c r="E13" s="8">
        <f>'Map data'!E18*1000</f>
        <v>389.07000000000005</v>
      </c>
      <c r="F13" s="8">
        <f t="shared" ca="1" si="1"/>
        <v>34.479981195523067</v>
      </c>
      <c r="G13" s="8">
        <f t="shared" ca="1" si="2"/>
        <v>8.8621536472930487</v>
      </c>
    </row>
    <row r="14" spans="1:13" x14ac:dyDescent="0.2">
      <c r="A14">
        <v>12</v>
      </c>
      <c r="B14">
        <f t="shared" si="3"/>
        <v>238</v>
      </c>
      <c r="C14">
        <f t="shared" si="0"/>
        <v>479</v>
      </c>
      <c r="D14" s="8">
        <f ca="1">OFFSET('Tosca 3000A data'!$E$2,(1+2*B14),(0))</f>
        <v>405.57878777655498</v>
      </c>
      <c r="E14" s="8">
        <f>'Map data'!E19*1000</f>
        <v>439.82</v>
      </c>
      <c r="F14" s="8">
        <f t="shared" ca="1" si="1"/>
        <v>34.241212223445018</v>
      </c>
      <c r="G14" s="8">
        <f t="shared" ca="1" si="2"/>
        <v>7.7852785738358907</v>
      </c>
    </row>
    <row r="15" spans="1:13" x14ac:dyDescent="0.2">
      <c r="A15">
        <v>13</v>
      </c>
      <c r="B15">
        <f t="shared" si="3"/>
        <v>239</v>
      </c>
      <c r="C15">
        <f t="shared" si="0"/>
        <v>481</v>
      </c>
      <c r="D15" s="8">
        <f ca="1">OFFSET('Tosca 3000A data'!$E$2,(1+2*B15),(0))</f>
        <v>435.82722660317899</v>
      </c>
      <c r="E15" s="8">
        <f>'Map data'!E20*1000</f>
        <v>470.16</v>
      </c>
      <c r="F15" s="8">
        <f t="shared" ca="1" si="1"/>
        <v>34.33277339682104</v>
      </c>
      <c r="G15" s="8">
        <f t="shared" ca="1" si="2"/>
        <v>7.3023594939639782</v>
      </c>
    </row>
    <row r="16" spans="1:13" x14ac:dyDescent="0.2">
      <c r="A16">
        <v>14</v>
      </c>
      <c r="B16">
        <f t="shared" si="3"/>
        <v>240</v>
      </c>
      <c r="C16">
        <f t="shared" si="0"/>
        <v>483</v>
      </c>
      <c r="D16" s="8">
        <f ca="1">OFFSET('Tosca 3000A data'!$E$2,(1+2*B16),(0))</f>
        <v>449.88069543930499</v>
      </c>
      <c r="E16" s="8">
        <f>'Map data'!E21*1000</f>
        <v>482.4</v>
      </c>
      <c r="F16" s="8">
        <f t="shared" ca="1" si="1"/>
        <v>32.519304560694991</v>
      </c>
      <c r="G16" s="8">
        <f t="shared" ca="1" si="2"/>
        <v>6.741149369961648</v>
      </c>
    </row>
    <row r="17" spans="1:7" x14ac:dyDescent="0.2">
      <c r="A17">
        <v>15</v>
      </c>
      <c r="B17">
        <f t="shared" si="3"/>
        <v>241</v>
      </c>
      <c r="C17">
        <f t="shared" si="0"/>
        <v>485</v>
      </c>
      <c r="D17" s="8">
        <f ca="1">OFFSET('Tosca 3000A data'!$E$2,(1+2*B17),(0))</f>
        <v>450.45801233435998</v>
      </c>
      <c r="E17" s="8">
        <f>'Map data'!E22*1000</f>
        <v>481.89</v>
      </c>
      <c r="F17" s="8">
        <f t="shared" ca="1" si="1"/>
        <v>31.431987665640008</v>
      </c>
      <c r="G17" s="8">
        <f t="shared" ca="1" si="2"/>
        <v>6.5226478378136115</v>
      </c>
    </row>
    <row r="18" spans="1:7" x14ac:dyDescent="0.2">
      <c r="A18">
        <v>16</v>
      </c>
      <c r="B18">
        <f t="shared" si="3"/>
        <v>242</v>
      </c>
      <c r="C18">
        <f t="shared" si="0"/>
        <v>487</v>
      </c>
      <c r="D18" s="8">
        <f ca="1">OFFSET('Tosca 3000A data'!$E$2,(1+2*B18),(0))</f>
        <v>442.70229831376599</v>
      </c>
      <c r="E18" s="8">
        <f>'Map data'!E23*1000</f>
        <v>472.24</v>
      </c>
      <c r="F18" s="8">
        <f t="shared" ca="1" si="1"/>
        <v>29.537701686234016</v>
      </c>
      <c r="G18" s="8">
        <f t="shared" ca="1" si="2"/>
        <v>6.2548072349301238</v>
      </c>
    </row>
    <row r="19" spans="1:7" x14ac:dyDescent="0.2">
      <c r="A19">
        <v>17</v>
      </c>
      <c r="B19">
        <f t="shared" si="3"/>
        <v>243</v>
      </c>
      <c r="C19">
        <f t="shared" si="0"/>
        <v>489</v>
      </c>
      <c r="D19" s="8">
        <f ca="1">OFFSET('Tosca 3000A data'!$E$2,(1+2*B19),(0))</f>
        <v>430.98055541212199</v>
      </c>
      <c r="E19" s="8">
        <f>'Map data'!E24*1000</f>
        <v>458.65</v>
      </c>
      <c r="F19" s="8">
        <f t="shared" ca="1" si="1"/>
        <v>27.66944458787799</v>
      </c>
      <c r="G19" s="8">
        <f t="shared" ca="1" si="2"/>
        <v>6.0328016107877449</v>
      </c>
    </row>
    <row r="20" spans="1:7" x14ac:dyDescent="0.2">
      <c r="A20">
        <v>18</v>
      </c>
      <c r="B20">
        <f t="shared" si="3"/>
        <v>244</v>
      </c>
      <c r="C20">
        <f t="shared" si="0"/>
        <v>491</v>
      </c>
      <c r="D20" s="8">
        <f ca="1">OFFSET('Tosca 3000A data'!$E$2,(1+2*B20),(0))</f>
        <v>418.045575189001</v>
      </c>
      <c r="E20" s="8">
        <f>'Map data'!E25*1000</f>
        <v>443.78000000000003</v>
      </c>
      <c r="F20" s="8">
        <f t="shared" ca="1" si="1"/>
        <v>25.73442481099903</v>
      </c>
      <c r="G20" s="8">
        <f t="shared" ca="1" si="2"/>
        <v>5.7989149603404906</v>
      </c>
    </row>
    <row r="21" spans="1:7" x14ac:dyDescent="0.2">
      <c r="A21">
        <v>19</v>
      </c>
      <c r="B21">
        <f t="shared" si="3"/>
        <v>245</v>
      </c>
      <c r="C21">
        <f t="shared" si="0"/>
        <v>493</v>
      </c>
      <c r="D21" s="8">
        <f ca="1">OFFSET('Tosca 3000A data'!$E$2,(1+2*B21),(0))</f>
        <v>405.28692449642199</v>
      </c>
      <c r="E21" s="8">
        <f>'Map data'!E26*1000</f>
        <v>429.21</v>
      </c>
      <c r="F21" s="8">
        <f t="shared" ca="1" si="1"/>
        <v>23.923075503577991</v>
      </c>
      <c r="G21" s="8">
        <f t="shared" ca="1" si="2"/>
        <v>5.5737460691917695</v>
      </c>
    </row>
    <row r="22" spans="1:7" x14ac:dyDescent="0.2">
      <c r="A22">
        <v>20</v>
      </c>
      <c r="B22">
        <f t="shared" si="3"/>
        <v>246</v>
      </c>
      <c r="C22">
        <f t="shared" si="0"/>
        <v>495</v>
      </c>
      <c r="D22" s="8">
        <f ca="1">OFFSET('Tosca 3000A data'!$E$2,(1+2*B22),(0))</f>
        <v>393.605097438347</v>
      </c>
      <c r="E22" s="8">
        <f>'Map data'!E27*1000</f>
        <v>416.51</v>
      </c>
      <c r="F22" s="8">
        <f t="shared" ca="1" si="1"/>
        <v>22.904902561652989</v>
      </c>
      <c r="G22" s="8">
        <f t="shared" ca="1" si="2"/>
        <v>5.4992443306650474</v>
      </c>
    </row>
    <row r="23" spans="1:7" x14ac:dyDescent="0.2">
      <c r="A23">
        <v>21</v>
      </c>
      <c r="B23">
        <f t="shared" si="3"/>
        <v>247</v>
      </c>
      <c r="C23">
        <f t="shared" si="0"/>
        <v>497</v>
      </c>
      <c r="D23" s="8">
        <f ca="1">OFFSET('Tosca 3000A data'!$E$2,(1+2*B23),(0))</f>
        <v>383.660224081477</v>
      </c>
      <c r="E23" s="8">
        <f>'Map data'!E28*1000</f>
        <v>406.46999999999997</v>
      </c>
      <c r="F23" s="8">
        <f t="shared" ca="1" si="1"/>
        <v>22.809775918522973</v>
      </c>
      <c r="G23" s="8">
        <f t="shared" ca="1" si="2"/>
        <v>5.6116751343329083</v>
      </c>
    </row>
    <row r="24" spans="1:7" x14ac:dyDescent="0.2">
      <c r="A24">
        <v>22</v>
      </c>
      <c r="B24">
        <f t="shared" si="3"/>
        <v>248</v>
      </c>
      <c r="C24">
        <f t="shared" si="0"/>
        <v>499</v>
      </c>
      <c r="D24" s="8">
        <f ca="1">OFFSET('Tosca 3000A data'!$E$2,(1+2*B24),(0))</f>
        <v>376.22022794093698</v>
      </c>
      <c r="E24" s="8">
        <f>'Map data'!E29*1000</f>
        <v>398.05</v>
      </c>
      <c r="F24" s="8">
        <f t="shared" ca="1" si="1"/>
        <v>21.829772059063032</v>
      </c>
      <c r="G24" s="8">
        <f t="shared" ca="1" si="2"/>
        <v>5.4841783843896579</v>
      </c>
    </row>
    <row r="25" spans="1:7" x14ac:dyDescent="0.2">
      <c r="A25">
        <v>23</v>
      </c>
      <c r="B25">
        <f t="shared" si="3"/>
        <v>249</v>
      </c>
      <c r="C25">
        <f t="shared" si="0"/>
        <v>501</v>
      </c>
      <c r="D25" s="8">
        <f ca="1">OFFSET('Tosca 3000A data'!$E$2,(1+2*B25),(0))</f>
        <v>370.79480139958798</v>
      </c>
      <c r="E25" s="8">
        <f>'Map data'!E30*1000</f>
        <v>391.12</v>
      </c>
      <c r="F25" s="8">
        <f t="shared" ca="1" si="1"/>
        <v>20.325198600412023</v>
      </c>
      <c r="G25" s="8">
        <f t="shared" ca="1" si="2"/>
        <v>5.1966656270229148</v>
      </c>
    </row>
    <row r="26" spans="1:7" x14ac:dyDescent="0.2">
      <c r="A26">
        <v>24</v>
      </c>
      <c r="B26">
        <f t="shared" si="3"/>
        <v>250</v>
      </c>
      <c r="C26">
        <f t="shared" si="0"/>
        <v>503</v>
      </c>
      <c r="D26" s="8">
        <f ca="1">OFFSET('Tosca 3000A data'!$E$2,(1+2*B26),(0))</f>
        <v>368.02748331445201</v>
      </c>
      <c r="E26" s="8">
        <f>'Map data'!E31*1000</f>
        <v>386.51000000000005</v>
      </c>
      <c r="F26" s="8">
        <f t="shared" ca="1" si="1"/>
        <v>18.482516685548035</v>
      </c>
      <c r="G26" s="8">
        <f t="shared" ca="1" si="2"/>
        <v>4.7818987052205717</v>
      </c>
    </row>
    <row r="27" spans="1:7" x14ac:dyDescent="0.2">
      <c r="A27">
        <v>25</v>
      </c>
      <c r="B27">
        <f t="shared" si="3"/>
        <v>251</v>
      </c>
      <c r="C27">
        <f t="shared" si="0"/>
        <v>505</v>
      </c>
      <c r="D27" s="8">
        <f ca="1">OFFSET('Tosca 3000A data'!$E$2,(1+2*B27),(0))</f>
        <v>367.23557535331997</v>
      </c>
      <c r="E27" s="8">
        <f>'Map data'!E32*1000</f>
        <v>384.84000000000003</v>
      </c>
      <c r="F27" s="8">
        <f t="shared" ca="1" si="1"/>
        <v>17.604424646680059</v>
      </c>
      <c r="G27" s="8">
        <f t="shared" ca="1" si="2"/>
        <v>4.5744789124519434</v>
      </c>
    </row>
    <row r="28" spans="1:7" x14ac:dyDescent="0.2">
      <c r="A28">
        <v>26</v>
      </c>
      <c r="B28">
        <f t="shared" si="3"/>
        <v>252</v>
      </c>
      <c r="C28">
        <f t="shared" si="0"/>
        <v>507</v>
      </c>
      <c r="D28" s="8">
        <f ca="1">OFFSET('Tosca 3000A data'!$E$2,(1+2*B28),(0))</f>
        <v>368.43200307020697</v>
      </c>
      <c r="E28" s="8">
        <f>'Map data'!E33*1000</f>
        <v>385.82</v>
      </c>
      <c r="F28" s="8">
        <f t="shared" ca="1" si="1"/>
        <v>17.387996929793019</v>
      </c>
      <c r="G28" s="8">
        <f t="shared" ca="1" si="2"/>
        <v>4.506764016845425</v>
      </c>
    </row>
    <row r="29" spans="1:7" x14ac:dyDescent="0.2">
      <c r="A29">
        <v>27</v>
      </c>
      <c r="B29">
        <f t="shared" si="3"/>
        <v>253</v>
      </c>
      <c r="C29">
        <f t="shared" si="0"/>
        <v>509</v>
      </c>
      <c r="D29" s="8">
        <f ca="1">OFFSET('Tosca 3000A data'!$E$2,(1+2*B29),(0))</f>
        <v>372.42176115991998</v>
      </c>
      <c r="E29" s="8">
        <f>'Map data'!E34*1000</f>
        <v>389.35999999999996</v>
      </c>
      <c r="F29" s="8">
        <f t="shared" ca="1" si="1"/>
        <v>16.938238840079975</v>
      </c>
      <c r="G29" s="8">
        <f t="shared" ca="1" si="2"/>
        <v>4.3502770803575039</v>
      </c>
    </row>
    <row r="30" spans="1:7" x14ac:dyDescent="0.2">
      <c r="A30">
        <v>28</v>
      </c>
      <c r="B30">
        <f t="shared" si="3"/>
        <v>254</v>
      </c>
      <c r="C30">
        <f t="shared" si="0"/>
        <v>511</v>
      </c>
      <c r="D30" s="8">
        <f ca="1">OFFSET('Tosca 3000A data'!$E$2,(1+2*B30),(0))</f>
        <v>376.98778041435901</v>
      </c>
      <c r="E30" s="8">
        <f>'Map data'!E35*1000</f>
        <v>394.84000000000003</v>
      </c>
      <c r="F30" s="8">
        <f t="shared" ca="1" si="1"/>
        <v>17.852219585641024</v>
      </c>
      <c r="G30" s="8">
        <f t="shared" ca="1" si="2"/>
        <v>4.5213807075374888</v>
      </c>
    </row>
    <row r="31" spans="1:7" x14ac:dyDescent="0.2">
      <c r="A31">
        <v>29</v>
      </c>
      <c r="B31">
        <f t="shared" si="3"/>
        <v>255</v>
      </c>
      <c r="C31">
        <f t="shared" si="0"/>
        <v>513</v>
      </c>
      <c r="D31" s="8">
        <f ca="1">OFFSET('Tosca 3000A data'!$E$2,(1+2*B31),(0))</f>
        <v>382.78892247654898</v>
      </c>
      <c r="E31" s="8">
        <f>'Map data'!E36*1000</f>
        <v>401.77000000000004</v>
      </c>
      <c r="F31" s="8">
        <f t="shared" ca="1" si="1"/>
        <v>18.981077523451063</v>
      </c>
      <c r="G31" s="8">
        <f t="shared" ca="1" si="2"/>
        <v>4.7243640698536629</v>
      </c>
    </row>
    <row r="32" spans="1:7" x14ac:dyDescent="0.2">
      <c r="A32">
        <v>30</v>
      </c>
      <c r="B32">
        <f t="shared" si="3"/>
        <v>256</v>
      </c>
      <c r="C32">
        <f t="shared" si="0"/>
        <v>515</v>
      </c>
      <c r="D32" s="8">
        <f ca="1">OFFSET('Tosca 3000A data'!$E$2,(1+2*B32),(0))</f>
        <v>388.535537190855</v>
      </c>
      <c r="E32" s="8">
        <f>'Map data'!E37*1000</f>
        <v>409.63</v>
      </c>
      <c r="F32" s="8">
        <f t="shared" ca="1" si="1"/>
        <v>21.094462809145</v>
      </c>
      <c r="G32" s="8">
        <f t="shared" ca="1" si="2"/>
        <v>5.1496381634999882</v>
      </c>
    </row>
    <row r="33" spans="1:7" x14ac:dyDescent="0.2">
      <c r="A33">
        <v>31</v>
      </c>
      <c r="B33">
        <f t="shared" si="3"/>
        <v>257</v>
      </c>
      <c r="C33">
        <f t="shared" si="0"/>
        <v>517</v>
      </c>
      <c r="D33" s="8">
        <f ca="1">OFFSET('Tosca 3000A data'!$E$2,(1+2*B33),(0))</f>
        <v>392.52296655754299</v>
      </c>
      <c r="E33" s="8">
        <f>'Map data'!E38*1000</f>
        <v>416.92</v>
      </c>
      <c r="F33" s="8">
        <f t="shared" ca="1" si="1"/>
        <v>24.39703344245703</v>
      </c>
      <c r="G33" s="8">
        <f t="shared" ca="1" si="2"/>
        <v>5.8517301742437464</v>
      </c>
    </row>
    <row r="34" spans="1:7" x14ac:dyDescent="0.2">
      <c r="A34">
        <v>32</v>
      </c>
      <c r="B34">
        <f t="shared" si="3"/>
        <v>258</v>
      </c>
      <c r="C34">
        <f t="shared" si="0"/>
        <v>519</v>
      </c>
      <c r="D34" s="8">
        <f ca="1">OFFSET('Tosca 3000A data'!$E$2,(1+2*B34),(0))</f>
        <v>393.30600940642103</v>
      </c>
      <c r="E34" s="8">
        <f>'Map data'!E39*1000</f>
        <v>422.37</v>
      </c>
      <c r="F34" s="8">
        <f t="shared" ca="1" si="1"/>
        <v>29.063990593578978</v>
      </c>
      <c r="G34" s="8">
        <f t="shared" ca="1" si="2"/>
        <v>6.8811683106231456</v>
      </c>
    </row>
    <row r="35" spans="1:7" x14ac:dyDescent="0.2">
      <c r="A35">
        <v>33</v>
      </c>
      <c r="B35">
        <f t="shared" si="3"/>
        <v>259</v>
      </c>
      <c r="C35">
        <f t="shared" si="0"/>
        <v>521</v>
      </c>
      <c r="D35" s="8">
        <f ca="1">OFFSET('Tosca 3000A data'!$E$2,(1+2*B35),(0))</f>
        <v>389.39309530859799</v>
      </c>
      <c r="E35" s="8">
        <f>'Map data'!E40*1000</f>
        <v>423.44</v>
      </c>
      <c r="F35" s="8">
        <f t="shared" ca="1" si="1"/>
        <v>34.046904691402005</v>
      </c>
      <c r="G35" s="8">
        <f t="shared" ca="1" si="2"/>
        <v>8.0405499460140764</v>
      </c>
    </row>
    <row r="36" spans="1:7" x14ac:dyDescent="0.2">
      <c r="A36">
        <v>34</v>
      </c>
      <c r="B36">
        <f t="shared" si="3"/>
        <v>260</v>
      </c>
      <c r="C36">
        <f t="shared" si="0"/>
        <v>523</v>
      </c>
      <c r="D36" s="8">
        <f ca="1">OFFSET('Tosca 3000A data'!$E$2,(1+2*B36),(0))</f>
        <v>377.248207524002</v>
      </c>
      <c r="E36" s="8">
        <f>'Map data'!E41*1000</f>
        <v>417.62</v>
      </c>
      <c r="F36" s="8">
        <f t="shared" ca="1" si="1"/>
        <v>40.371792475998006</v>
      </c>
      <c r="G36" s="8">
        <f t="shared" ca="1" si="2"/>
        <v>9.6671118423442373</v>
      </c>
    </row>
    <row r="37" spans="1:7" x14ac:dyDescent="0.2">
      <c r="A37">
        <v>35</v>
      </c>
      <c r="B37">
        <f t="shared" si="3"/>
        <v>261</v>
      </c>
      <c r="C37">
        <f t="shared" si="0"/>
        <v>525</v>
      </c>
      <c r="D37" s="8">
        <f ca="1">OFFSET('Tosca 3000A data'!$E$2,(1+2*B37),(0))</f>
        <v>354.90508036311002</v>
      </c>
      <c r="E37" s="8">
        <f>'Map data'!E42*1000</f>
        <v>402.22</v>
      </c>
      <c r="F37" s="8">
        <f t="shared" ca="1" si="1"/>
        <v>47.314919636890011</v>
      </c>
      <c r="G37" s="8">
        <f t="shared" ca="1" si="2"/>
        <v>11.763442801673216</v>
      </c>
    </row>
    <row r="38" spans="1:7" x14ac:dyDescent="0.2">
      <c r="A38">
        <v>36</v>
      </c>
      <c r="B38">
        <f t="shared" si="3"/>
        <v>262</v>
      </c>
      <c r="C38">
        <f t="shared" si="0"/>
        <v>527</v>
      </c>
      <c r="D38" s="8">
        <f ca="1">OFFSET('Tosca 3000A data'!$E$2,(1+2*B38),(0))</f>
        <v>321.98688318427901</v>
      </c>
      <c r="E38" s="8">
        <f>'Map data'!E43*1000</f>
        <v>376.17</v>
      </c>
      <c r="F38" s="8">
        <f t="shared" ca="1" si="1"/>
        <v>54.183116815721007</v>
      </c>
      <c r="G38" s="8">
        <f t="shared" ca="1" si="2"/>
        <v>14.403891010904912</v>
      </c>
    </row>
    <row r="39" spans="1:7" x14ac:dyDescent="0.2">
      <c r="A39">
        <v>37</v>
      </c>
      <c r="B39">
        <f t="shared" si="3"/>
        <v>263</v>
      </c>
      <c r="C39">
        <f t="shared" si="0"/>
        <v>529</v>
      </c>
      <c r="D39" s="8">
        <f ca="1">OFFSET('Tosca 3000A data'!$E$2,(1+2*B39),(0))</f>
        <v>278.52317912572897</v>
      </c>
      <c r="E39" s="8">
        <f>'Map data'!E44*1000</f>
        <v>338.76</v>
      </c>
      <c r="F39" s="8">
        <f t="shared" ca="1" si="1"/>
        <v>60.236820874271018</v>
      </c>
      <c r="G39" s="8">
        <f t="shared" ca="1" si="2"/>
        <v>17.781562425986248</v>
      </c>
    </row>
    <row r="40" spans="1:7" x14ac:dyDescent="0.2">
      <c r="A40">
        <v>38</v>
      </c>
      <c r="B40">
        <f t="shared" si="3"/>
        <v>264</v>
      </c>
      <c r="C40">
        <f t="shared" si="0"/>
        <v>531</v>
      </c>
      <c r="D40" s="8">
        <f ca="1">OFFSET('Tosca 3000A data'!$E$2,(1+2*B40),(0))</f>
        <v>226.22778378243501</v>
      </c>
      <c r="E40" s="8">
        <f>'Map data'!E45*1000</f>
        <v>290.76</v>
      </c>
      <c r="F40" s="8">
        <f t="shared" ca="1" si="1"/>
        <v>64.532216217564979</v>
      </c>
      <c r="G40" s="8">
        <f t="shared" ca="1" si="2"/>
        <v>22.194323915794808</v>
      </c>
    </row>
    <row r="41" spans="1:7" x14ac:dyDescent="0.2">
      <c r="A41">
        <v>39</v>
      </c>
      <c r="B41">
        <f t="shared" si="3"/>
        <v>265</v>
      </c>
      <c r="C41">
        <f t="shared" si="0"/>
        <v>533</v>
      </c>
      <c r="D41" s="8">
        <f ca="1">OFFSET('Tosca 3000A data'!$E$2,(1+2*B41),(0))</f>
        <v>169.120134364433</v>
      </c>
      <c r="E41" s="8">
        <f>'Map data'!E46*1000</f>
        <v>234.98</v>
      </c>
      <c r="F41" s="8">
        <f t="shared" ca="1" si="1"/>
        <v>65.85986563556699</v>
      </c>
      <c r="G41" s="8">
        <f t="shared" ca="1" si="2"/>
        <v>28.027860088333899</v>
      </c>
    </row>
    <row r="42" spans="1:7" x14ac:dyDescent="0.2">
      <c r="A42">
        <v>40</v>
      </c>
      <c r="B42">
        <f t="shared" si="3"/>
        <v>266</v>
      </c>
      <c r="C42">
        <f t="shared" si="0"/>
        <v>535</v>
      </c>
      <c r="D42" s="8">
        <f ca="1">OFFSET('Tosca 3000A data'!$E$2,(1+2*B42),(0))</f>
        <v>110.706703367855</v>
      </c>
      <c r="E42" s="8">
        <f>'Map data'!E47*1000</f>
        <v>175.45</v>
      </c>
      <c r="F42" s="8">
        <f t="shared" ca="1" si="1"/>
        <v>64.74329663214499</v>
      </c>
      <c r="G42" s="8">
        <f t="shared" ca="1" si="2"/>
        <v>36.901280497090333</v>
      </c>
    </row>
    <row r="43" spans="1:7" x14ac:dyDescent="0.2">
      <c r="A43">
        <v>41</v>
      </c>
      <c r="B43">
        <f t="shared" si="3"/>
        <v>267</v>
      </c>
      <c r="C43">
        <f t="shared" si="0"/>
        <v>537</v>
      </c>
      <c r="D43" s="8">
        <f ca="1">OFFSET('Tosca 3000A data'!$E$2,(1+2*B43),(0))</f>
        <v>55.461338877955797</v>
      </c>
      <c r="E43" s="8">
        <f>'Map data'!E48*1000</f>
        <v>116.38999999999999</v>
      </c>
      <c r="F43" s="8">
        <f t="shared" ca="1" si="1"/>
        <v>60.92866112204419</v>
      </c>
      <c r="G43" s="8">
        <f t="shared" ca="1" si="2"/>
        <v>52.348707897623683</v>
      </c>
    </row>
    <row r="44" spans="1:7" x14ac:dyDescent="0.2">
      <c r="A44">
        <v>42</v>
      </c>
      <c r="B44">
        <f t="shared" si="3"/>
        <v>268</v>
      </c>
      <c r="C44">
        <f t="shared" si="0"/>
        <v>539</v>
      </c>
      <c r="D44" s="8">
        <f ca="1">OFFSET('Tosca 3000A data'!$E$2,(1+2*B44),(0))</f>
        <v>6.8613616398107897</v>
      </c>
      <c r="E44" s="8">
        <f>'Map data'!E49*1000</f>
        <v>61.73</v>
      </c>
      <c r="F44" s="8">
        <f t="shared" ca="1" si="1"/>
        <v>54.868638360189209</v>
      </c>
      <c r="G44" s="8">
        <f t="shared" ca="1" si="2"/>
        <v>88.884883136544971</v>
      </c>
    </row>
    <row r="45" spans="1:7" x14ac:dyDescent="0.2">
      <c r="A45">
        <v>43</v>
      </c>
      <c r="B45">
        <f t="shared" si="3"/>
        <v>269</v>
      </c>
      <c r="C45">
        <f t="shared" si="0"/>
        <v>541</v>
      </c>
      <c r="D45" s="8">
        <f ca="1">OFFSET('Tosca 3000A data'!$E$2,(1+2*B45),(0))</f>
        <v>-32.9582894353331</v>
      </c>
      <c r="E45" s="8">
        <f>'Map data'!E50*1000</f>
        <v>14.3</v>
      </c>
      <c r="F45" s="8">
        <f t="shared" ca="1" si="1"/>
        <v>47.258289435333097</v>
      </c>
      <c r="G45" s="8">
        <f t="shared" ca="1" si="2"/>
        <v>330.47754849883285</v>
      </c>
    </row>
    <row r="46" spans="1:7" x14ac:dyDescent="0.2">
      <c r="A46">
        <v>44</v>
      </c>
      <c r="B46">
        <f t="shared" si="3"/>
        <v>270</v>
      </c>
      <c r="C46">
        <f t="shared" si="0"/>
        <v>543</v>
      </c>
      <c r="D46" s="8">
        <f ca="1">OFFSET('Tosca 3000A data'!$E$2,(1+2*B46),(0))</f>
        <v>-63.429642782885097</v>
      </c>
      <c r="E46" s="8">
        <f>'Map data'!E51*1000</f>
        <v>-23.189999999999998</v>
      </c>
      <c r="F46" s="8">
        <f t="shared" ref="F46:F49" ca="1" si="4">E46-D46</f>
        <v>40.239642782885099</v>
      </c>
      <c r="G46" s="8">
        <f t="shared" ref="G46:G49" ca="1" si="5">(F46/E46)*100</f>
        <v>-173.52152989601166</v>
      </c>
    </row>
    <row r="47" spans="1:7" x14ac:dyDescent="0.2">
      <c r="A47">
        <v>45</v>
      </c>
      <c r="B47">
        <f t="shared" si="3"/>
        <v>271</v>
      </c>
      <c r="C47">
        <f t="shared" si="0"/>
        <v>545</v>
      </c>
      <c r="D47" s="8">
        <f ca="1">OFFSET('Tosca 3000A data'!$E$2,(1+2*B47),(0))</f>
        <v>-84.577191682017201</v>
      </c>
      <c r="E47" s="8">
        <f>'Map data'!E52*1000</f>
        <v>-52</v>
      </c>
      <c r="F47" s="8">
        <f t="shared" ca="1" si="4"/>
        <v>32.577191682017201</v>
      </c>
      <c r="G47" s="8">
        <f t="shared" ca="1" si="5"/>
        <v>-62.648445542340767</v>
      </c>
    </row>
    <row r="48" spans="1:7" x14ac:dyDescent="0.2">
      <c r="A48">
        <v>46</v>
      </c>
      <c r="B48">
        <f t="shared" si="3"/>
        <v>272</v>
      </c>
      <c r="C48">
        <f t="shared" si="0"/>
        <v>547</v>
      </c>
      <c r="D48" s="8">
        <f ca="1">OFFSET('Tosca 3000A data'!$E$2,(1+2*B48),(0))</f>
        <v>-97.870708668007296</v>
      </c>
      <c r="E48" s="8">
        <f>'Map data'!E53*1000</f>
        <v>-71.319999999999993</v>
      </c>
      <c r="F48" s="8">
        <f t="shared" ca="1" si="4"/>
        <v>26.550708668007303</v>
      </c>
      <c r="G48" s="8">
        <f t="shared" ca="1" si="5"/>
        <v>-37.227578053852085</v>
      </c>
    </row>
    <row r="49" spans="1:10" x14ac:dyDescent="0.2">
      <c r="A49">
        <v>47</v>
      </c>
      <c r="B49">
        <f t="shared" si="3"/>
        <v>273</v>
      </c>
      <c r="C49">
        <f t="shared" si="0"/>
        <v>549</v>
      </c>
      <c r="D49" s="8">
        <f ca="1">OFFSET('Tosca 3000A data'!$E$2,(1+2*B49),(0))</f>
        <v>-104.56471297386901</v>
      </c>
      <c r="E49" s="8">
        <f>'Map data'!E54*1000</f>
        <v>-83.39</v>
      </c>
      <c r="F49" s="8">
        <f t="shared" ca="1" si="4"/>
        <v>21.174712973869006</v>
      </c>
      <c r="G49" s="8">
        <f t="shared" ca="1" si="5"/>
        <v>-25.392388744296685</v>
      </c>
      <c r="J49" s="10"/>
    </row>
    <row r="50" spans="1:10" x14ac:dyDescent="0.2">
      <c r="C50" s="10" t="s">
        <v>37</v>
      </c>
      <c r="D50" s="14">
        <f ca="1">SUM(D3:D45)</f>
        <v>10393.480446017813</v>
      </c>
      <c r="E50" s="14">
        <f>SUM(E3:E45)</f>
        <v>11771.180000000002</v>
      </c>
      <c r="F50" s="14">
        <f ca="1">SUM(F3:F45)</f>
        <v>1377.6995539821889</v>
      </c>
      <c r="G50" s="8">
        <f ca="1">E50-D50</f>
        <v>1377.6995539821892</v>
      </c>
    </row>
    <row r="51" spans="1:10" x14ac:dyDescent="0.2">
      <c r="C51" s="7"/>
      <c r="D51" s="14"/>
      <c r="E51" s="14"/>
    </row>
    <row r="52" spans="1:10" x14ac:dyDescent="0.2">
      <c r="C52" s="16"/>
      <c r="D52" s="14"/>
      <c r="E52" s="8"/>
    </row>
    <row r="53" spans="1:10" x14ac:dyDescent="0.2">
      <c r="C53" s="10"/>
      <c r="D53" s="14"/>
      <c r="E53" s="14"/>
    </row>
    <row r="54" spans="1:10" x14ac:dyDescent="0.2">
      <c r="D54" s="14"/>
      <c r="E54" s="8"/>
    </row>
    <row r="55" spans="1:10" x14ac:dyDescent="0.2">
      <c r="D55" s="14"/>
      <c r="E55" s="8"/>
    </row>
    <row r="56" spans="1:10" x14ac:dyDescent="0.2">
      <c r="D56" s="8" t="s">
        <v>28</v>
      </c>
      <c r="E56" s="8"/>
    </row>
    <row r="57" spans="1:10" x14ac:dyDescent="0.2">
      <c r="D57" s="17" t="s">
        <v>28</v>
      </c>
      <c r="E57" s="8"/>
    </row>
    <row r="58" spans="1:10" x14ac:dyDescent="0.2">
      <c r="D58" s="17" t="s">
        <v>28</v>
      </c>
      <c r="E58" s="8"/>
    </row>
    <row r="59" spans="1:10" x14ac:dyDescent="0.2">
      <c r="D59" s="8"/>
      <c r="E59" s="8"/>
    </row>
    <row r="60" spans="1:10" x14ac:dyDescent="0.2">
      <c r="D60" s="8"/>
      <c r="E60" s="8"/>
    </row>
    <row r="61" spans="1:10" x14ac:dyDescent="0.2">
      <c r="D61" s="8"/>
      <c r="E61" s="8"/>
    </row>
    <row r="62" spans="1:10" x14ac:dyDescent="0.2">
      <c r="D62" s="8"/>
      <c r="E62" s="8"/>
    </row>
    <row r="63" spans="1:10" x14ac:dyDescent="0.2">
      <c r="D63" s="8"/>
      <c r="E63" s="8"/>
    </row>
    <row r="64" spans="1:10" x14ac:dyDescent="0.2">
      <c r="D64" s="8"/>
      <c r="E64" s="8"/>
    </row>
    <row r="65" spans="4:5" x14ac:dyDescent="0.2">
      <c r="D65" s="8"/>
      <c r="E65" s="8"/>
    </row>
    <row r="66" spans="4:5" x14ac:dyDescent="0.2">
      <c r="D66" s="8"/>
      <c r="E66" s="8"/>
    </row>
    <row r="67" spans="4:5" x14ac:dyDescent="0.2">
      <c r="D67" s="8"/>
      <c r="E67" s="8"/>
    </row>
    <row r="68" spans="4:5" x14ac:dyDescent="0.2">
      <c r="D68" s="8"/>
      <c r="E68" s="8"/>
    </row>
    <row r="69" spans="4:5" x14ac:dyDescent="0.2">
      <c r="D69" s="8"/>
      <c r="E69" s="8"/>
    </row>
    <row r="70" spans="4:5" x14ac:dyDescent="0.2">
      <c r="D70" s="8"/>
      <c r="E70" s="8"/>
    </row>
    <row r="71" spans="4:5" x14ac:dyDescent="0.2">
      <c r="D71" s="8"/>
      <c r="E71" s="8"/>
    </row>
    <row r="72" spans="4:5" x14ac:dyDescent="0.2">
      <c r="D72" s="8"/>
      <c r="E72" s="8"/>
    </row>
    <row r="73" spans="4:5" x14ac:dyDescent="0.2">
      <c r="D73" s="8"/>
      <c r="E73" s="8"/>
    </row>
    <row r="74" spans="4:5" x14ac:dyDescent="0.2">
      <c r="D74" s="8"/>
      <c r="E74" s="8"/>
    </row>
    <row r="75" spans="4:5" x14ac:dyDescent="0.2">
      <c r="D75" s="8"/>
      <c r="E75" s="8"/>
    </row>
    <row r="76" spans="4:5" x14ac:dyDescent="0.2">
      <c r="D76" s="8"/>
      <c r="E76" s="8"/>
    </row>
    <row r="77" spans="4:5" x14ac:dyDescent="0.2">
      <c r="D77" s="8"/>
      <c r="E77" s="8"/>
    </row>
    <row r="78" spans="4:5" x14ac:dyDescent="0.2">
      <c r="D78" s="8"/>
      <c r="E78" s="8"/>
    </row>
    <row r="79" spans="4:5" x14ac:dyDescent="0.2">
      <c r="D79" s="8"/>
      <c r="E79" s="8"/>
    </row>
    <row r="80" spans="4:5" x14ac:dyDescent="0.2">
      <c r="D80" s="8"/>
      <c r="E80" s="8"/>
    </row>
    <row r="81" spans="4:5" x14ac:dyDescent="0.2">
      <c r="D81" s="8"/>
      <c r="E81" s="8"/>
    </row>
    <row r="82" spans="4:5" x14ac:dyDescent="0.2">
      <c r="D82" s="8"/>
      <c r="E82" s="8"/>
    </row>
    <row r="83" spans="4:5" x14ac:dyDescent="0.2">
      <c r="D83" s="8"/>
      <c r="E83" s="8"/>
    </row>
    <row r="84" spans="4:5" x14ac:dyDescent="0.2">
      <c r="D84" s="8"/>
      <c r="E84" s="8"/>
    </row>
    <row r="85" spans="4:5" x14ac:dyDescent="0.2">
      <c r="D85" s="8"/>
      <c r="E85" s="8"/>
    </row>
    <row r="86" spans="4:5" x14ac:dyDescent="0.2">
      <c r="D86" s="8"/>
      <c r="E86" s="8"/>
    </row>
    <row r="87" spans="4:5" x14ac:dyDescent="0.2">
      <c r="D87" s="8"/>
      <c r="E87" s="8"/>
    </row>
    <row r="88" spans="4:5" x14ac:dyDescent="0.2">
      <c r="D88" s="8"/>
      <c r="E88" s="8"/>
    </row>
    <row r="89" spans="4:5" x14ac:dyDescent="0.2">
      <c r="D89" s="8"/>
      <c r="E89" s="8"/>
    </row>
    <row r="90" spans="4:5" x14ac:dyDescent="0.2">
      <c r="D90" s="8"/>
      <c r="E90" s="8"/>
    </row>
    <row r="91" spans="4:5" x14ac:dyDescent="0.2">
      <c r="D91" s="8"/>
      <c r="E91" s="8"/>
    </row>
    <row r="92" spans="4:5" x14ac:dyDescent="0.2">
      <c r="D92" s="8"/>
      <c r="E92" s="8"/>
    </row>
    <row r="93" spans="4:5" x14ac:dyDescent="0.2">
      <c r="D93" s="8"/>
      <c r="E93" s="8"/>
    </row>
    <row r="94" spans="4:5" x14ac:dyDescent="0.2">
      <c r="D94" s="8"/>
      <c r="E94" s="8"/>
    </row>
    <row r="95" spans="4:5" x14ac:dyDescent="0.2">
      <c r="D95" s="8"/>
      <c r="E95" s="8"/>
    </row>
    <row r="96" spans="4:5" x14ac:dyDescent="0.2">
      <c r="D96" s="8"/>
      <c r="E96" s="8"/>
    </row>
    <row r="97" spans="4:5" x14ac:dyDescent="0.2">
      <c r="D97" s="8"/>
      <c r="E97" s="8"/>
    </row>
    <row r="98" spans="4:5" x14ac:dyDescent="0.2">
      <c r="D98" s="8"/>
      <c r="E98" s="8"/>
    </row>
    <row r="99" spans="4:5" x14ac:dyDescent="0.2">
      <c r="D99" s="8"/>
      <c r="E99" s="8"/>
    </row>
    <row r="100" spans="4:5" x14ac:dyDescent="0.2">
      <c r="D100" s="8"/>
      <c r="E100" s="8"/>
    </row>
    <row r="101" spans="4:5" x14ac:dyDescent="0.2">
      <c r="D101" s="8"/>
      <c r="E101" s="8"/>
    </row>
    <row r="102" spans="4:5" x14ac:dyDescent="0.2">
      <c r="D102" s="8"/>
      <c r="E102" s="8"/>
    </row>
    <row r="103" spans="4:5" x14ac:dyDescent="0.2">
      <c r="D103" s="8"/>
      <c r="E103" s="8"/>
    </row>
    <row r="104" spans="4:5" x14ac:dyDescent="0.2">
      <c r="D104" s="8"/>
      <c r="E104" s="8"/>
    </row>
    <row r="105" spans="4:5" x14ac:dyDescent="0.2">
      <c r="D105" s="8"/>
      <c r="E105" s="8"/>
    </row>
    <row r="106" spans="4:5" x14ac:dyDescent="0.2">
      <c r="D106" s="8"/>
      <c r="E106" s="8"/>
    </row>
    <row r="107" spans="4:5" x14ac:dyDescent="0.2">
      <c r="D107" s="8"/>
      <c r="E107" s="8"/>
    </row>
    <row r="108" spans="4:5" x14ac:dyDescent="0.2">
      <c r="D108" s="8"/>
      <c r="E108" s="8"/>
    </row>
    <row r="109" spans="4:5" x14ac:dyDescent="0.2">
      <c r="D109" s="8"/>
      <c r="E109" s="8"/>
    </row>
    <row r="110" spans="4:5" x14ac:dyDescent="0.2">
      <c r="D110" s="8"/>
      <c r="E110" s="8"/>
    </row>
    <row r="111" spans="4:5" x14ac:dyDescent="0.2">
      <c r="D111" s="8"/>
      <c r="E111" s="8"/>
    </row>
    <row r="112" spans="4:5" x14ac:dyDescent="0.2">
      <c r="D112" s="8"/>
      <c r="E112" s="8"/>
    </row>
    <row r="113" spans="4:5" x14ac:dyDescent="0.2">
      <c r="D113" s="8"/>
      <c r="E113" s="8"/>
    </row>
    <row r="114" spans="4:5" x14ac:dyDescent="0.2">
      <c r="D114" s="8"/>
      <c r="E114" s="8"/>
    </row>
    <row r="115" spans="4:5" x14ac:dyDescent="0.2">
      <c r="D115" s="8"/>
      <c r="E115" s="8"/>
    </row>
    <row r="116" spans="4:5" x14ac:dyDescent="0.2">
      <c r="D116" s="8"/>
      <c r="E116" s="8"/>
    </row>
    <row r="117" spans="4:5" x14ac:dyDescent="0.2">
      <c r="D117" s="8"/>
      <c r="E117" s="8"/>
    </row>
    <row r="118" spans="4:5" x14ac:dyDescent="0.2">
      <c r="D118" s="8"/>
      <c r="E118" s="8"/>
    </row>
    <row r="119" spans="4:5" x14ac:dyDescent="0.2">
      <c r="D119" s="8"/>
      <c r="E119" s="8"/>
    </row>
    <row r="120" spans="4:5" x14ac:dyDescent="0.2">
      <c r="D120" s="8"/>
      <c r="E120" s="8"/>
    </row>
    <row r="121" spans="4:5" x14ac:dyDescent="0.2">
      <c r="D121" s="8"/>
      <c r="E121" s="8"/>
    </row>
    <row r="122" spans="4:5" x14ac:dyDescent="0.2">
      <c r="D122" s="8"/>
      <c r="E122" s="8"/>
    </row>
    <row r="123" spans="4:5" x14ac:dyDescent="0.2">
      <c r="D123" s="8"/>
      <c r="E123" s="8"/>
    </row>
    <row r="124" spans="4:5" x14ac:dyDescent="0.2">
      <c r="D124" s="8"/>
      <c r="E124" s="8"/>
    </row>
    <row r="125" spans="4:5" x14ac:dyDescent="0.2">
      <c r="D125" s="8"/>
      <c r="E125" s="8"/>
    </row>
    <row r="126" spans="4:5" x14ac:dyDescent="0.2">
      <c r="D126" s="8"/>
      <c r="E126" s="8"/>
    </row>
    <row r="127" spans="4:5" x14ac:dyDescent="0.2">
      <c r="D127" s="8"/>
      <c r="E127" s="8"/>
    </row>
    <row r="128" spans="4:5" x14ac:dyDescent="0.2">
      <c r="D128" s="8"/>
      <c r="E128" s="8"/>
    </row>
    <row r="129" spans="4:5" x14ac:dyDescent="0.2">
      <c r="D129" s="8"/>
      <c r="E129" s="8"/>
    </row>
    <row r="130" spans="4:5" x14ac:dyDescent="0.2">
      <c r="D130" s="8"/>
      <c r="E130" s="8"/>
    </row>
    <row r="131" spans="4:5" x14ac:dyDescent="0.2">
      <c r="D131" s="8"/>
      <c r="E131" s="8"/>
    </row>
    <row r="132" spans="4:5" x14ac:dyDescent="0.2">
      <c r="D132" s="8"/>
      <c r="E132" s="8"/>
    </row>
    <row r="133" spans="4:5" x14ac:dyDescent="0.2">
      <c r="D133" s="8"/>
      <c r="E133" s="8"/>
    </row>
    <row r="134" spans="4:5" x14ac:dyDescent="0.2">
      <c r="D134" s="8"/>
      <c r="E134" s="8"/>
    </row>
    <row r="135" spans="4:5" x14ac:dyDescent="0.2">
      <c r="D135" s="8"/>
      <c r="E135" s="8"/>
    </row>
    <row r="136" spans="4:5" x14ac:dyDescent="0.2">
      <c r="D136" s="8"/>
      <c r="E136" s="8"/>
    </row>
    <row r="137" spans="4:5" x14ac:dyDescent="0.2">
      <c r="D137" s="8"/>
      <c r="E137" s="8"/>
    </row>
    <row r="138" spans="4:5" x14ac:dyDescent="0.2">
      <c r="D138" s="8"/>
      <c r="E138" s="8"/>
    </row>
    <row r="139" spans="4:5" x14ac:dyDescent="0.2">
      <c r="D139" s="8"/>
      <c r="E139" s="8"/>
    </row>
    <row r="140" spans="4:5" x14ac:dyDescent="0.2">
      <c r="D140" s="8"/>
      <c r="E140" s="8"/>
    </row>
    <row r="141" spans="4:5" x14ac:dyDescent="0.2">
      <c r="D141" s="8"/>
      <c r="E141" s="8"/>
    </row>
    <row r="142" spans="4:5" x14ac:dyDescent="0.2">
      <c r="D142" s="8"/>
      <c r="E142" s="8"/>
    </row>
    <row r="143" spans="4:5" x14ac:dyDescent="0.2">
      <c r="D143" s="8"/>
      <c r="E143" s="8"/>
    </row>
    <row r="144" spans="4:5" x14ac:dyDescent="0.2">
      <c r="D144" s="8"/>
      <c r="E144" s="8"/>
    </row>
    <row r="145" spans="4:5" x14ac:dyDescent="0.2">
      <c r="D145" s="8"/>
      <c r="E145" s="8"/>
    </row>
    <row r="146" spans="4:5" x14ac:dyDescent="0.2">
      <c r="D146" s="8"/>
      <c r="E146" s="8"/>
    </row>
    <row r="147" spans="4:5" x14ac:dyDescent="0.2">
      <c r="D147" s="8"/>
      <c r="E147" s="8"/>
    </row>
    <row r="148" spans="4:5" x14ac:dyDescent="0.2">
      <c r="D148" s="8"/>
      <c r="E148" s="8"/>
    </row>
    <row r="149" spans="4:5" x14ac:dyDescent="0.2">
      <c r="D149" s="8"/>
      <c r="E149" s="8"/>
    </row>
    <row r="150" spans="4:5" x14ac:dyDescent="0.2">
      <c r="D150" s="8"/>
      <c r="E150" s="8"/>
    </row>
    <row r="151" spans="4:5" x14ac:dyDescent="0.2">
      <c r="D151" s="8"/>
      <c r="E151" s="8"/>
    </row>
    <row r="152" spans="4:5" x14ac:dyDescent="0.2">
      <c r="D152" s="8"/>
      <c r="E152" s="8"/>
    </row>
    <row r="153" spans="4:5" x14ac:dyDescent="0.2">
      <c r="D153" s="8"/>
      <c r="E153" s="8"/>
    </row>
    <row r="154" spans="4:5" x14ac:dyDescent="0.2">
      <c r="D154" s="8"/>
      <c r="E154" s="8"/>
    </row>
    <row r="155" spans="4:5" x14ac:dyDescent="0.2">
      <c r="D155" s="8"/>
      <c r="E155" s="8"/>
    </row>
    <row r="156" spans="4:5" x14ac:dyDescent="0.2">
      <c r="D156" s="8"/>
      <c r="E156" s="8"/>
    </row>
    <row r="157" spans="4:5" x14ac:dyDescent="0.2">
      <c r="D157" s="8"/>
      <c r="E157" s="8"/>
    </row>
    <row r="158" spans="4:5" x14ac:dyDescent="0.2">
      <c r="D158" s="8"/>
      <c r="E158" s="8"/>
    </row>
    <row r="159" spans="4:5" x14ac:dyDescent="0.2">
      <c r="D159" s="8"/>
      <c r="E159" s="8"/>
    </row>
    <row r="160" spans="4:5" x14ac:dyDescent="0.2">
      <c r="D160" s="8"/>
      <c r="E160" s="8"/>
    </row>
    <row r="161" spans="4:5" x14ac:dyDescent="0.2">
      <c r="D161" s="8"/>
      <c r="E161" s="8"/>
    </row>
    <row r="162" spans="4:5" x14ac:dyDescent="0.2">
      <c r="D162" s="8"/>
      <c r="E162" s="8"/>
    </row>
    <row r="163" spans="4:5" x14ac:dyDescent="0.2">
      <c r="D163" s="8"/>
      <c r="E163" s="8"/>
    </row>
    <row r="164" spans="4:5" x14ac:dyDescent="0.2">
      <c r="D164" s="8"/>
      <c r="E164" s="8"/>
    </row>
    <row r="165" spans="4:5" x14ac:dyDescent="0.2">
      <c r="D165" s="8"/>
      <c r="E165" s="8"/>
    </row>
    <row r="166" spans="4:5" x14ac:dyDescent="0.2">
      <c r="D166" s="8"/>
      <c r="E166" s="8"/>
    </row>
    <row r="167" spans="4:5" x14ac:dyDescent="0.2">
      <c r="D167" s="8"/>
      <c r="E167" s="8"/>
    </row>
    <row r="168" spans="4:5" x14ac:dyDescent="0.2">
      <c r="D168" s="8"/>
      <c r="E168" s="8"/>
    </row>
    <row r="169" spans="4:5" x14ac:dyDescent="0.2">
      <c r="D169" s="8"/>
      <c r="E169" s="8"/>
    </row>
    <row r="170" spans="4:5" x14ac:dyDescent="0.2">
      <c r="D170" s="8"/>
      <c r="E170" s="8"/>
    </row>
    <row r="171" spans="4:5" x14ac:dyDescent="0.2">
      <c r="D171" s="8"/>
      <c r="E171" s="8"/>
    </row>
    <row r="172" spans="4:5" x14ac:dyDescent="0.2">
      <c r="D172" s="8"/>
      <c r="E172" s="8"/>
    </row>
    <row r="173" spans="4:5" x14ac:dyDescent="0.2">
      <c r="D173" s="8"/>
      <c r="E173" s="8"/>
    </row>
    <row r="174" spans="4:5" x14ac:dyDescent="0.2">
      <c r="D174" s="8"/>
      <c r="E174" s="8"/>
    </row>
    <row r="175" spans="4:5" x14ac:dyDescent="0.2">
      <c r="D175" s="8"/>
      <c r="E175" s="8"/>
    </row>
    <row r="176" spans="4:5" x14ac:dyDescent="0.2">
      <c r="D176" s="8"/>
      <c r="E176" s="8"/>
    </row>
    <row r="177" spans="4:5" x14ac:dyDescent="0.2">
      <c r="D177" s="8"/>
      <c r="E177" s="8"/>
    </row>
    <row r="178" spans="4:5" x14ac:dyDescent="0.2">
      <c r="D178" s="8"/>
      <c r="E178" s="8"/>
    </row>
    <row r="179" spans="4:5" x14ac:dyDescent="0.2">
      <c r="D179" s="8"/>
      <c r="E179" s="8"/>
    </row>
    <row r="180" spans="4:5" x14ac:dyDescent="0.2">
      <c r="D180" s="8"/>
      <c r="E180" s="8"/>
    </row>
    <row r="181" spans="4:5" x14ac:dyDescent="0.2">
      <c r="D181" s="8"/>
      <c r="E181" s="8"/>
    </row>
    <row r="182" spans="4:5" x14ac:dyDescent="0.2">
      <c r="D182" s="8"/>
      <c r="E182" s="8"/>
    </row>
    <row r="183" spans="4:5" x14ac:dyDescent="0.2">
      <c r="D183" s="8"/>
      <c r="E183" s="8"/>
    </row>
    <row r="184" spans="4:5" x14ac:dyDescent="0.2">
      <c r="D184" s="8"/>
      <c r="E184" s="8"/>
    </row>
    <row r="185" spans="4:5" x14ac:dyDescent="0.2">
      <c r="D185" s="8"/>
      <c r="E185" s="8"/>
    </row>
    <row r="186" spans="4:5" x14ac:dyDescent="0.2">
      <c r="D186" s="8"/>
      <c r="E186" s="8"/>
    </row>
    <row r="187" spans="4:5" x14ac:dyDescent="0.2">
      <c r="D187" s="8"/>
      <c r="E187" s="8"/>
    </row>
    <row r="188" spans="4:5" x14ac:dyDescent="0.2">
      <c r="D188" s="8"/>
      <c r="E188" s="8"/>
    </row>
    <row r="189" spans="4:5" x14ac:dyDescent="0.2">
      <c r="D189" s="8"/>
      <c r="E189" s="8"/>
    </row>
    <row r="190" spans="4:5" x14ac:dyDescent="0.2">
      <c r="D190" s="8"/>
      <c r="E190" s="8"/>
    </row>
    <row r="191" spans="4:5" x14ac:dyDescent="0.2">
      <c r="D191" s="8"/>
      <c r="E191" s="8"/>
    </row>
    <row r="192" spans="4:5" x14ac:dyDescent="0.2">
      <c r="D192" s="8"/>
      <c r="E192" s="8"/>
    </row>
    <row r="193" spans="4:5" x14ac:dyDescent="0.2">
      <c r="D193" s="8"/>
      <c r="E193" s="8"/>
    </row>
    <row r="194" spans="4:5" x14ac:dyDescent="0.2">
      <c r="D194" s="8"/>
      <c r="E194" s="8"/>
    </row>
    <row r="195" spans="4:5" x14ac:dyDescent="0.2">
      <c r="D195" s="8"/>
      <c r="E195" s="8"/>
    </row>
    <row r="196" spans="4:5" x14ac:dyDescent="0.2">
      <c r="D196" s="8"/>
      <c r="E196" s="8"/>
    </row>
    <row r="197" spans="4:5" x14ac:dyDescent="0.2">
      <c r="D197" s="8"/>
      <c r="E197" s="8"/>
    </row>
    <row r="198" spans="4:5" x14ac:dyDescent="0.2">
      <c r="D198" s="8"/>
      <c r="E198" s="8"/>
    </row>
    <row r="199" spans="4:5" x14ac:dyDescent="0.2">
      <c r="D199" s="8"/>
      <c r="E199" s="8"/>
    </row>
    <row r="200" spans="4:5" x14ac:dyDescent="0.2">
      <c r="D200" s="8"/>
      <c r="E200" s="8"/>
    </row>
    <row r="201" spans="4:5" x14ac:dyDescent="0.2">
      <c r="D201" s="8"/>
      <c r="E201" s="8"/>
    </row>
    <row r="202" spans="4:5" x14ac:dyDescent="0.2">
      <c r="D202" s="8"/>
      <c r="E202" s="8"/>
    </row>
    <row r="203" spans="4:5" x14ac:dyDescent="0.2">
      <c r="D203" s="8"/>
      <c r="E203" s="8"/>
    </row>
    <row r="204" spans="4:5" x14ac:dyDescent="0.2">
      <c r="D204" s="8"/>
      <c r="E204" s="8"/>
    </row>
    <row r="205" spans="4:5" x14ac:dyDescent="0.2">
      <c r="D205" s="8"/>
      <c r="E205" s="8"/>
    </row>
    <row r="206" spans="4:5" x14ac:dyDescent="0.2">
      <c r="D206" s="8"/>
      <c r="E206" s="8"/>
    </row>
    <row r="207" spans="4:5" x14ac:dyDescent="0.2">
      <c r="D207" s="8"/>
      <c r="E207" s="8"/>
    </row>
    <row r="208" spans="4:5" x14ac:dyDescent="0.2">
      <c r="D208" s="8"/>
      <c r="E208" s="8"/>
    </row>
    <row r="209" spans="4:5" x14ac:dyDescent="0.2">
      <c r="D209" s="8"/>
      <c r="E209" s="8"/>
    </row>
    <row r="210" spans="4:5" x14ac:dyDescent="0.2">
      <c r="D210" s="8"/>
      <c r="E210" s="8"/>
    </row>
    <row r="211" spans="4:5" x14ac:dyDescent="0.2">
      <c r="D211" s="8"/>
      <c r="E211" s="8"/>
    </row>
    <row r="212" spans="4:5" x14ac:dyDescent="0.2">
      <c r="D212" s="8"/>
      <c r="E212" s="8"/>
    </row>
    <row r="213" spans="4:5" x14ac:dyDescent="0.2">
      <c r="D213" s="8"/>
      <c r="E213" s="8"/>
    </row>
    <row r="214" spans="4:5" x14ac:dyDescent="0.2">
      <c r="D214" s="8"/>
      <c r="E214" s="8"/>
    </row>
    <row r="215" spans="4:5" x14ac:dyDescent="0.2">
      <c r="D215" s="8"/>
      <c r="E215" s="8"/>
    </row>
    <row r="216" spans="4:5" x14ac:dyDescent="0.2">
      <c r="D216" s="8"/>
      <c r="E216" s="8"/>
    </row>
    <row r="217" spans="4:5" x14ac:dyDescent="0.2">
      <c r="D217" s="8"/>
      <c r="E217" s="8"/>
    </row>
    <row r="218" spans="4:5" x14ac:dyDescent="0.2">
      <c r="D218" s="8"/>
      <c r="E218" s="8"/>
    </row>
    <row r="219" spans="4:5" x14ac:dyDescent="0.2">
      <c r="D219" s="8"/>
      <c r="E219" s="8"/>
    </row>
    <row r="220" spans="4:5" x14ac:dyDescent="0.2">
      <c r="D220" s="8"/>
      <c r="E220" s="8"/>
    </row>
    <row r="221" spans="4:5" x14ac:dyDescent="0.2">
      <c r="D221" s="8"/>
      <c r="E221" s="8"/>
    </row>
    <row r="222" spans="4:5" x14ac:dyDescent="0.2">
      <c r="D222" s="8"/>
      <c r="E222" s="8"/>
    </row>
    <row r="223" spans="4:5" x14ac:dyDescent="0.2">
      <c r="D223" s="8"/>
      <c r="E223" s="8"/>
    </row>
    <row r="224" spans="4:5" x14ac:dyDescent="0.2">
      <c r="D224" s="8"/>
      <c r="E224" s="8"/>
    </row>
    <row r="225" spans="4:5" x14ac:dyDescent="0.2">
      <c r="D225" s="8"/>
      <c r="E225" s="8"/>
    </row>
    <row r="226" spans="4:5" x14ac:dyDescent="0.2">
      <c r="D226" s="8"/>
      <c r="E226" s="8"/>
    </row>
    <row r="227" spans="4:5" x14ac:dyDescent="0.2">
      <c r="D227" s="8"/>
      <c r="E227" s="8"/>
    </row>
    <row r="228" spans="4:5" x14ac:dyDescent="0.2">
      <c r="D228" s="8"/>
      <c r="E228" s="8"/>
    </row>
    <row r="229" spans="4:5" x14ac:dyDescent="0.2">
      <c r="D229" s="8"/>
      <c r="E229" s="8"/>
    </row>
    <row r="230" spans="4:5" x14ac:dyDescent="0.2">
      <c r="D230" s="8"/>
      <c r="E230" s="8"/>
    </row>
    <row r="231" spans="4:5" x14ac:dyDescent="0.2">
      <c r="D231" s="8"/>
      <c r="E231" s="8"/>
    </row>
    <row r="232" spans="4:5" x14ac:dyDescent="0.2">
      <c r="D232" s="8"/>
      <c r="E232" s="8"/>
    </row>
    <row r="233" spans="4:5" x14ac:dyDescent="0.2">
      <c r="D233" s="8"/>
      <c r="E233" s="8"/>
    </row>
    <row r="234" spans="4:5" x14ac:dyDescent="0.2">
      <c r="D234" s="8"/>
      <c r="E234" s="8"/>
    </row>
    <row r="235" spans="4:5" x14ac:dyDescent="0.2">
      <c r="D235" s="8"/>
      <c r="E235" s="8"/>
    </row>
    <row r="236" spans="4:5" x14ac:dyDescent="0.2">
      <c r="D236" s="8"/>
      <c r="E236" s="8"/>
    </row>
    <row r="237" spans="4:5" x14ac:dyDescent="0.2">
      <c r="D237" s="8"/>
      <c r="E237" s="8"/>
    </row>
    <row r="238" spans="4:5" x14ac:dyDescent="0.2">
      <c r="D238" s="8"/>
      <c r="E238" s="8"/>
    </row>
    <row r="239" spans="4:5" x14ac:dyDescent="0.2">
      <c r="D239" s="8"/>
      <c r="E239" s="8"/>
    </row>
    <row r="240" spans="4:5" x14ac:dyDescent="0.2">
      <c r="D240" s="8"/>
      <c r="E240" s="8"/>
    </row>
    <row r="241" spans="4:5" x14ac:dyDescent="0.2">
      <c r="D241" s="8"/>
      <c r="E241" s="8"/>
    </row>
    <row r="242" spans="4:5" x14ac:dyDescent="0.2">
      <c r="D242" s="8"/>
      <c r="E242" s="8"/>
    </row>
    <row r="243" spans="4:5" x14ac:dyDescent="0.2">
      <c r="D243" s="8"/>
      <c r="E243" s="8"/>
    </row>
    <row r="244" spans="4:5" x14ac:dyDescent="0.2">
      <c r="D244" s="8"/>
      <c r="E244" s="8"/>
    </row>
    <row r="245" spans="4:5" x14ac:dyDescent="0.2">
      <c r="D245" s="8"/>
      <c r="E245" s="8"/>
    </row>
    <row r="246" spans="4:5" x14ac:dyDescent="0.2">
      <c r="D246" s="8"/>
      <c r="E246" s="8"/>
    </row>
    <row r="247" spans="4:5" x14ac:dyDescent="0.2">
      <c r="D247" s="8"/>
      <c r="E247" s="8"/>
    </row>
    <row r="248" spans="4:5" x14ac:dyDescent="0.2">
      <c r="D248" s="8"/>
      <c r="E248" s="8"/>
    </row>
    <row r="249" spans="4:5" x14ac:dyDescent="0.2">
      <c r="D249" s="8"/>
      <c r="E249" s="8"/>
    </row>
    <row r="250" spans="4:5" x14ac:dyDescent="0.2">
      <c r="D250" s="8"/>
      <c r="E250" s="8"/>
    </row>
    <row r="251" spans="4:5" x14ac:dyDescent="0.2">
      <c r="D251" s="8"/>
      <c r="E251" s="8"/>
    </row>
    <row r="252" spans="4:5" x14ac:dyDescent="0.2">
      <c r="D252" s="8"/>
      <c r="E252" s="8"/>
    </row>
    <row r="253" spans="4:5" x14ac:dyDescent="0.2">
      <c r="D253" s="8"/>
      <c r="E253" s="8"/>
    </row>
    <row r="254" spans="4:5" x14ac:dyDescent="0.2">
      <c r="D254" s="8"/>
      <c r="E254" s="8"/>
    </row>
    <row r="255" spans="4:5" x14ac:dyDescent="0.2">
      <c r="D255" s="8"/>
      <c r="E255" s="8"/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5" sqref="B45"/>
    </sheetView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Map data</vt:lpstr>
      <vt:lpstr>Tosca 3000A data</vt:lpstr>
      <vt:lpstr>Row 1 Diff</vt:lpstr>
      <vt:lpstr>Row 2 Diff</vt:lpstr>
      <vt:lpstr>Row 3 Diff</vt:lpstr>
      <vt:lpstr>Row 4 Diff</vt:lpstr>
      <vt:lpstr>Row 5 Diff</vt:lpstr>
      <vt:lpstr>Row 6 Diff</vt:lpstr>
      <vt:lpstr>Tosca Map</vt:lpstr>
      <vt:lpstr>'Tosca 3000A data'!Post_201510191040215481___Copy.lp</vt:lpstr>
    </vt:vector>
  </TitlesOfParts>
  <Company>Jefferson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</dc:creator>
  <cp:lastModifiedBy>lassiter</cp:lastModifiedBy>
  <dcterms:created xsi:type="dcterms:W3CDTF">2015-03-13T17:29:18Z</dcterms:created>
  <dcterms:modified xsi:type="dcterms:W3CDTF">2016-02-04T16:36:49Z</dcterms:modified>
</cp:coreProperties>
</file>