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750" yWindow="510" windowWidth="20715" windowHeight="9555" firstSheet="1" activeTab="2"/>
  </bookViews>
  <sheets>
    <sheet name="Map data" sheetId="1" r:id="rId1"/>
    <sheet name="Tosca data" sheetId="2" r:id="rId2"/>
    <sheet name="Row 1 Diff" sheetId="4" r:id="rId3"/>
    <sheet name="Row 2 Diff" sheetId="6" r:id="rId4"/>
    <sheet name="Row 3 Diff" sheetId="3" r:id="rId5"/>
    <sheet name="Row 4 Diff" sheetId="7" r:id="rId6"/>
    <sheet name="Row 5 Diff" sheetId="8" r:id="rId7"/>
    <sheet name="Row 6 Diff" sheetId="9" r:id="rId8"/>
    <sheet name="Tosca Map" sheetId="10" r:id="rId9"/>
  </sheets>
  <externalReferences>
    <externalReference r:id="rId10"/>
    <externalReference r:id="rId11"/>
  </externalReferences>
  <definedNames>
    <definedName name="Post_201510191040215481___Copy.lp" localSheetId="1">'Tosca data'!$A$1:$I$551</definedName>
  </definedNames>
  <calcPr calcId="145621"/>
</workbook>
</file>

<file path=xl/calcChain.xml><?xml version="1.0" encoding="utf-8"?>
<calcChain xmlns="http://schemas.openxmlformats.org/spreadsheetml/2006/main">
  <c r="J49" i="4" l="1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1" i="4"/>
  <c r="E49" i="8" l="1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D25" i="8"/>
  <c r="D24" i="8"/>
  <c r="D23" i="8"/>
  <c r="D22" i="8"/>
  <c r="D25" i="3"/>
  <c r="D24" i="3"/>
  <c r="D23" i="3"/>
  <c r="F23" i="3" s="1"/>
  <c r="G23" i="3" s="1"/>
  <c r="D22" i="3"/>
  <c r="D3" i="8"/>
  <c r="D3" i="3"/>
  <c r="D48" i="4"/>
  <c r="D47" i="4"/>
  <c r="D46" i="4"/>
  <c r="D45" i="4"/>
  <c r="D44" i="4"/>
  <c r="D43" i="4"/>
  <c r="D42" i="4"/>
  <c r="D41" i="4"/>
  <c r="D40" i="4"/>
  <c r="D39" i="4"/>
  <c r="D38" i="4"/>
  <c r="F38" i="4" s="1"/>
  <c r="G38" i="4" s="1"/>
  <c r="D37" i="4"/>
  <c r="F37" i="4" s="1"/>
  <c r="G37" i="4" s="1"/>
  <c r="D36" i="4"/>
  <c r="F36" i="4" s="1"/>
  <c r="G36" i="4" s="1"/>
  <c r="D35" i="4"/>
  <c r="F35" i="4" s="1"/>
  <c r="G35" i="4" s="1"/>
  <c r="D34" i="4"/>
  <c r="F34" i="4" s="1"/>
  <c r="G34" i="4" s="1"/>
  <c r="D33" i="4"/>
  <c r="D32" i="4"/>
  <c r="D31" i="4"/>
  <c r="D30" i="4"/>
  <c r="D29" i="4"/>
  <c r="D28" i="4"/>
  <c r="D27" i="4"/>
  <c r="D26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49" i="4"/>
  <c r="D53" i="6" l="1"/>
  <c r="D53" i="4"/>
  <c r="B4" i="4"/>
  <c r="B5" i="4"/>
  <c r="B6" i="4"/>
  <c r="B7" i="4"/>
  <c r="B8" i="4"/>
  <c r="B9" i="4"/>
  <c r="B10" i="4"/>
  <c r="B11" i="4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4" i="7" l="1"/>
  <c r="B5" i="7"/>
  <c r="B6" i="7"/>
  <c r="B7" i="7"/>
  <c r="B8" i="7"/>
  <c r="B9" i="7"/>
  <c r="B10" i="7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C3" i="9"/>
  <c r="B4" i="9"/>
  <c r="C4" i="9"/>
  <c r="B5" i="9"/>
  <c r="C5" i="9"/>
  <c r="B6" i="9"/>
  <c r="C6" i="9"/>
  <c r="B7" i="9"/>
  <c r="C7" i="9"/>
  <c r="B8" i="9"/>
  <c r="C8" i="9"/>
  <c r="B9" i="9"/>
  <c r="C9" i="9"/>
  <c r="B10" i="9"/>
  <c r="C10" i="9"/>
  <c r="B11" i="9"/>
  <c r="C11" i="9"/>
  <c r="B12" i="9"/>
  <c r="C12" i="9"/>
  <c r="B13" i="9"/>
  <c r="C13" i="9"/>
  <c r="B14" i="9"/>
  <c r="C14" i="9"/>
  <c r="B15" i="9"/>
  <c r="C15" i="9"/>
  <c r="B16" i="9"/>
  <c r="C16" i="9"/>
  <c r="B17" i="9"/>
  <c r="C17" i="9"/>
  <c r="B18" i="9"/>
  <c r="C18" i="9"/>
  <c r="B19" i="9"/>
  <c r="C19" i="9"/>
  <c r="B20" i="9"/>
  <c r="C20" i="9"/>
  <c r="B21" i="9"/>
  <c r="C21" i="9"/>
  <c r="B22" i="9"/>
  <c r="C22" i="9"/>
  <c r="B23" i="9"/>
  <c r="C23" i="9"/>
  <c r="B24" i="9"/>
  <c r="C24" i="9"/>
  <c r="B25" i="9"/>
  <c r="C25" i="9"/>
  <c r="B26" i="9"/>
  <c r="C26" i="9"/>
  <c r="B27" i="9"/>
  <c r="C27" i="9"/>
  <c r="B28" i="9"/>
  <c r="C28" i="9"/>
  <c r="B29" i="9"/>
  <c r="C29" i="9"/>
  <c r="B30" i="9"/>
  <c r="C30" i="9"/>
  <c r="B31" i="9"/>
  <c r="C31" i="9"/>
  <c r="B32" i="9"/>
  <c r="C32" i="9"/>
  <c r="B33" i="9"/>
  <c r="C33" i="9"/>
  <c r="B34" i="9"/>
  <c r="C34" i="9"/>
  <c r="B35" i="9"/>
  <c r="C35" i="9"/>
  <c r="B36" i="9"/>
  <c r="C36" i="9"/>
  <c r="B37" i="9"/>
  <c r="C37" i="9"/>
  <c r="B38" i="9"/>
  <c r="C38" i="9"/>
  <c r="B39" i="9"/>
  <c r="C39" i="9"/>
  <c r="B40" i="9"/>
  <c r="C40" i="9"/>
  <c r="B41" i="9"/>
  <c r="C41" i="9"/>
  <c r="B42" i="9"/>
  <c r="C42" i="9"/>
  <c r="B43" i="9"/>
  <c r="C43" i="9"/>
  <c r="B44" i="9"/>
  <c r="C44" i="9"/>
  <c r="B45" i="9"/>
  <c r="C45" i="9"/>
  <c r="B46" i="9"/>
  <c r="C46" i="9"/>
  <c r="B47" i="9"/>
  <c r="C47" i="9"/>
  <c r="B48" i="9"/>
  <c r="C48" i="9"/>
  <c r="B49" i="9"/>
  <c r="C49" i="9"/>
  <c r="C3" i="8"/>
  <c r="B4" i="8"/>
  <c r="D4" i="8" s="1"/>
  <c r="C4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3" i="3"/>
  <c r="B4" i="3"/>
  <c r="D4" i="3" s="1"/>
  <c r="C4" i="3"/>
  <c r="B5" i="3"/>
  <c r="D5" i="3" s="1"/>
  <c r="C5" i="3"/>
  <c r="B6" i="3"/>
  <c r="D6" i="3" s="1"/>
  <c r="C6" i="3"/>
  <c r="C3" i="6"/>
  <c r="B4" i="6"/>
  <c r="C4" i="6"/>
  <c r="B5" i="6"/>
  <c r="C5" i="6" s="1"/>
  <c r="C3" i="4"/>
  <c r="C4" i="4"/>
  <c r="B5" i="8" l="1"/>
  <c r="B7" i="3"/>
  <c r="F7" i="7"/>
  <c r="G7" i="7" s="1"/>
  <c r="F9" i="7"/>
  <c r="G9" i="7" s="1"/>
  <c r="E50" i="3"/>
  <c r="E50" i="7"/>
  <c r="F46" i="9"/>
  <c r="G46" i="9" s="1"/>
  <c r="F44" i="9"/>
  <c r="G44" i="9" s="1"/>
  <c r="F42" i="9"/>
  <c r="G42" i="9" s="1"/>
  <c r="F32" i="9"/>
  <c r="G32" i="9" s="1"/>
  <c r="F30" i="9"/>
  <c r="G30" i="9" s="1"/>
  <c r="F28" i="9"/>
  <c r="G28" i="9" s="1"/>
  <c r="F26" i="9"/>
  <c r="G26" i="9" s="1"/>
  <c r="F24" i="9"/>
  <c r="G24" i="9" s="1"/>
  <c r="F22" i="9"/>
  <c r="G22" i="9" s="1"/>
  <c r="F20" i="9"/>
  <c r="G20" i="9" s="1"/>
  <c r="F18" i="9"/>
  <c r="G18" i="9" s="1"/>
  <c r="F16" i="9"/>
  <c r="G16" i="9" s="1"/>
  <c r="F14" i="9"/>
  <c r="G14" i="9" s="1"/>
  <c r="F12" i="9"/>
  <c r="G12" i="9" s="1"/>
  <c r="F10" i="9"/>
  <c r="G10" i="9" s="1"/>
  <c r="F8" i="9"/>
  <c r="G8" i="9" s="1"/>
  <c r="F6" i="9"/>
  <c r="G6" i="9" s="1"/>
  <c r="F4" i="9"/>
  <c r="G4" i="9" s="1"/>
  <c r="F40" i="9"/>
  <c r="G40" i="9" s="1"/>
  <c r="F36" i="9"/>
  <c r="G36" i="9" s="1"/>
  <c r="F25" i="3"/>
  <c r="G25" i="3" s="1"/>
  <c r="F5" i="3"/>
  <c r="G5" i="3" s="1"/>
  <c r="F3" i="3"/>
  <c r="G3" i="3" s="1"/>
  <c r="F48" i="9"/>
  <c r="G48" i="9" s="1"/>
  <c r="F34" i="9"/>
  <c r="G34" i="9" s="1"/>
  <c r="F38" i="9"/>
  <c r="G38" i="9" s="1"/>
  <c r="E50" i="9"/>
  <c r="E50" i="8"/>
  <c r="F47" i="9"/>
  <c r="G47" i="9" s="1"/>
  <c r="B6" i="6"/>
  <c r="E54" i="6"/>
  <c r="F5" i="6"/>
  <c r="G5" i="6" s="1"/>
  <c r="F39" i="9"/>
  <c r="G39" i="9" s="1"/>
  <c r="F25" i="9"/>
  <c r="G25" i="9" s="1"/>
  <c r="F45" i="9"/>
  <c r="G45" i="9" s="1"/>
  <c r="F23" i="9"/>
  <c r="G23" i="9" s="1"/>
  <c r="F43" i="9"/>
  <c r="G43" i="9" s="1"/>
  <c r="F37" i="9"/>
  <c r="G37" i="9" s="1"/>
  <c r="F33" i="9"/>
  <c r="G33" i="9" s="1"/>
  <c r="F29" i="9"/>
  <c r="G29" i="9" s="1"/>
  <c r="F21" i="9"/>
  <c r="G21" i="9" s="1"/>
  <c r="F17" i="9"/>
  <c r="G17" i="9" s="1"/>
  <c r="F13" i="9"/>
  <c r="G13" i="9" s="1"/>
  <c r="F9" i="9"/>
  <c r="G9" i="9" s="1"/>
  <c r="F3" i="9"/>
  <c r="F41" i="9"/>
  <c r="G41" i="9" s="1"/>
  <c r="F35" i="9"/>
  <c r="G35" i="9" s="1"/>
  <c r="F31" i="9"/>
  <c r="G31" i="9" s="1"/>
  <c r="F27" i="9"/>
  <c r="G27" i="9" s="1"/>
  <c r="F19" i="9"/>
  <c r="G19" i="9" s="1"/>
  <c r="F15" i="9"/>
  <c r="G15" i="9" s="1"/>
  <c r="F11" i="9"/>
  <c r="G11" i="9" s="1"/>
  <c r="F7" i="9"/>
  <c r="G7" i="9" s="1"/>
  <c r="F5" i="9"/>
  <c r="G5" i="9" s="1"/>
  <c r="F22" i="8"/>
  <c r="G22" i="8" s="1"/>
  <c r="F25" i="8"/>
  <c r="G25" i="8" s="1"/>
  <c r="F23" i="8"/>
  <c r="G23" i="8" s="1"/>
  <c r="F3" i="8"/>
  <c r="G3" i="8" s="1"/>
  <c r="F24" i="8"/>
  <c r="G24" i="8" s="1"/>
  <c r="F4" i="8"/>
  <c r="G4" i="8" s="1"/>
  <c r="F10" i="7"/>
  <c r="G10" i="7" s="1"/>
  <c r="B11" i="7"/>
  <c r="F6" i="7"/>
  <c r="G6" i="7" s="1"/>
  <c r="F8" i="7"/>
  <c r="G8" i="7" s="1"/>
  <c r="F5" i="7"/>
  <c r="G5" i="7" s="1"/>
  <c r="F3" i="7"/>
  <c r="G3" i="7" s="1"/>
  <c r="F4" i="7"/>
  <c r="G4" i="7" s="1"/>
  <c r="F24" i="3"/>
  <c r="G24" i="3" s="1"/>
  <c r="F22" i="3"/>
  <c r="G22" i="3" s="1"/>
  <c r="F6" i="3"/>
  <c r="G6" i="3" s="1"/>
  <c r="F4" i="3"/>
  <c r="G4" i="3" s="1"/>
  <c r="C5" i="4"/>
  <c r="E50" i="4"/>
  <c r="F4" i="6"/>
  <c r="G4" i="6" s="1"/>
  <c r="F3" i="6"/>
  <c r="G3" i="6" s="1"/>
  <c r="D50" i="9"/>
  <c r="C6" i="4"/>
  <c r="F6" i="4"/>
  <c r="G6" i="4" s="1"/>
  <c r="F5" i="4"/>
  <c r="G5" i="4" s="1"/>
  <c r="F4" i="4"/>
  <c r="G4" i="4" s="1"/>
  <c r="F3" i="4"/>
  <c r="G3" i="4" s="1"/>
  <c r="D5" i="8" l="1"/>
  <c r="C5" i="8"/>
  <c r="B6" i="8"/>
  <c r="D7" i="3"/>
  <c r="C7" i="3"/>
  <c r="B8" i="3"/>
  <c r="G50" i="3"/>
  <c r="G50" i="8"/>
  <c r="G50" i="9"/>
  <c r="F50" i="9"/>
  <c r="K3" i="9" s="1"/>
  <c r="C6" i="6"/>
  <c r="B7" i="6"/>
  <c r="G3" i="9"/>
  <c r="B12" i="7"/>
  <c r="C7" i="4"/>
  <c r="D6" i="8" l="1"/>
  <c r="F6" i="8" s="1"/>
  <c r="G6" i="8" s="1"/>
  <c r="C6" i="8"/>
  <c r="B7" i="8"/>
  <c r="F5" i="8"/>
  <c r="D8" i="3"/>
  <c r="F8" i="3" s="1"/>
  <c r="G8" i="3" s="1"/>
  <c r="C8" i="3"/>
  <c r="B9" i="3"/>
  <c r="F7" i="3"/>
  <c r="I2" i="9"/>
  <c r="I3" i="9"/>
  <c r="C7" i="6"/>
  <c r="F7" i="6"/>
  <c r="G7" i="6" s="1"/>
  <c r="B8" i="6"/>
  <c r="F6" i="6"/>
  <c r="F11" i="7"/>
  <c r="F12" i="7"/>
  <c r="G12" i="7" s="1"/>
  <c r="B13" i="7"/>
  <c r="F7" i="4"/>
  <c r="C8" i="4"/>
  <c r="F8" i="4"/>
  <c r="G8" i="4" s="1"/>
  <c r="G5" i="8" l="1"/>
  <c r="D7" i="8"/>
  <c r="C7" i="8"/>
  <c r="B8" i="8"/>
  <c r="G7" i="3"/>
  <c r="D9" i="3"/>
  <c r="B10" i="3"/>
  <c r="C9" i="3"/>
  <c r="I4" i="9"/>
  <c r="G6" i="6"/>
  <c r="B9" i="6"/>
  <c r="C8" i="6"/>
  <c r="B14" i="7"/>
  <c r="F13" i="7"/>
  <c r="G13" i="7" s="1"/>
  <c r="G11" i="7"/>
  <c r="C9" i="4"/>
  <c r="F9" i="4"/>
  <c r="G9" i="4" s="1"/>
  <c r="G7" i="4"/>
  <c r="D8" i="8" l="1"/>
  <c r="F8" i="8" s="1"/>
  <c r="G8" i="8" s="1"/>
  <c r="B9" i="8"/>
  <c r="C8" i="8"/>
  <c r="F7" i="8"/>
  <c r="D10" i="3"/>
  <c r="F10" i="3" s="1"/>
  <c r="G10" i="3" s="1"/>
  <c r="B11" i="3"/>
  <c r="C10" i="3"/>
  <c r="F9" i="3"/>
  <c r="F8" i="6"/>
  <c r="C9" i="6"/>
  <c r="F9" i="6"/>
  <c r="G9" i="6" s="1"/>
  <c r="B10" i="6"/>
  <c r="B15" i="7"/>
  <c r="C10" i="4"/>
  <c r="G7" i="8" l="1"/>
  <c r="D9" i="8"/>
  <c r="C9" i="8"/>
  <c r="B10" i="8"/>
  <c r="G9" i="3"/>
  <c r="D11" i="3"/>
  <c r="C11" i="3"/>
  <c r="B12" i="3"/>
  <c r="C10" i="6"/>
  <c r="F10" i="6"/>
  <c r="G10" i="6" s="1"/>
  <c r="B11" i="6"/>
  <c r="G8" i="6"/>
  <c r="F14" i="7"/>
  <c r="F15" i="7"/>
  <c r="G15" i="7" s="1"/>
  <c r="B16" i="7"/>
  <c r="C11" i="4"/>
  <c r="F11" i="4"/>
  <c r="G11" i="4" s="1"/>
  <c r="F10" i="4"/>
  <c r="D10" i="8" l="1"/>
  <c r="F10" i="8" s="1"/>
  <c r="G10" i="8" s="1"/>
  <c r="C10" i="8"/>
  <c r="B11" i="8"/>
  <c r="F9" i="8"/>
  <c r="D12" i="3"/>
  <c r="F12" i="3" s="1"/>
  <c r="G12" i="3" s="1"/>
  <c r="C12" i="3"/>
  <c r="B13" i="3"/>
  <c r="F11" i="3"/>
  <c r="C11" i="6"/>
  <c r="B12" i="6"/>
  <c r="F16" i="7"/>
  <c r="G16" i="7" s="1"/>
  <c r="B17" i="7"/>
  <c r="G14" i="7"/>
  <c r="G10" i="4"/>
  <c r="C12" i="4"/>
  <c r="G9" i="8" l="1"/>
  <c r="D11" i="8"/>
  <c r="F11" i="8" s="1"/>
  <c r="G11" i="8" s="1"/>
  <c r="C11" i="8"/>
  <c r="B12" i="8"/>
  <c r="G11" i="3"/>
  <c r="D13" i="3"/>
  <c r="F13" i="3" s="1"/>
  <c r="G13" i="3" s="1"/>
  <c r="C13" i="3"/>
  <c r="B14" i="3"/>
  <c r="C12" i="6"/>
  <c r="F12" i="6"/>
  <c r="G12" i="6" s="1"/>
  <c r="B13" i="6"/>
  <c r="F11" i="6"/>
  <c r="B18" i="7"/>
  <c r="C13" i="4"/>
  <c r="F13" i="4"/>
  <c r="G13" i="4" s="1"/>
  <c r="F12" i="4"/>
  <c r="D12" i="8" l="1"/>
  <c r="F12" i="8" s="1"/>
  <c r="G12" i="8" s="1"/>
  <c r="B13" i="8"/>
  <c r="C12" i="8"/>
  <c r="D14" i="3"/>
  <c r="F14" i="3" s="1"/>
  <c r="G14" i="3" s="1"/>
  <c r="B15" i="3"/>
  <c r="C14" i="3"/>
  <c r="G11" i="6"/>
  <c r="C13" i="6"/>
  <c r="B14" i="6"/>
  <c r="F18" i="7"/>
  <c r="G18" i="7" s="1"/>
  <c r="B19" i="7"/>
  <c r="F17" i="7"/>
  <c r="G12" i="4"/>
  <c r="C14" i="4"/>
  <c r="D13" i="8" l="1"/>
  <c r="F13" i="8" s="1"/>
  <c r="C13" i="8"/>
  <c r="B14" i="8"/>
  <c r="D15" i="3"/>
  <c r="F15" i="3" s="1"/>
  <c r="C15" i="3"/>
  <c r="B16" i="3"/>
  <c r="B15" i="6"/>
  <c r="F14" i="6"/>
  <c r="G14" i="6" s="1"/>
  <c r="C14" i="6"/>
  <c r="F13" i="6"/>
  <c r="G17" i="7"/>
  <c r="B20" i="7"/>
  <c r="F19" i="7"/>
  <c r="G19" i="7" s="1"/>
  <c r="C15" i="4"/>
  <c r="F15" i="4"/>
  <c r="G15" i="4" s="1"/>
  <c r="F14" i="4"/>
  <c r="D14" i="8" l="1"/>
  <c r="F14" i="8" s="1"/>
  <c r="G14" i="8" s="1"/>
  <c r="C14" i="8"/>
  <c r="B15" i="8"/>
  <c r="G13" i="8"/>
  <c r="D16" i="3"/>
  <c r="F16" i="3" s="1"/>
  <c r="G16" i="3" s="1"/>
  <c r="C16" i="3"/>
  <c r="B17" i="3"/>
  <c r="G15" i="3"/>
  <c r="G13" i="6"/>
  <c r="C15" i="6"/>
  <c r="F15" i="6"/>
  <c r="G15" i="6" s="1"/>
  <c r="B16" i="6"/>
  <c r="F20" i="7"/>
  <c r="G20" i="7" s="1"/>
  <c r="B21" i="7"/>
  <c r="G14" i="4"/>
  <c r="F16" i="4"/>
  <c r="G16" i="4" s="1"/>
  <c r="C16" i="4"/>
  <c r="D15" i="8" l="1"/>
  <c r="F15" i="8" s="1"/>
  <c r="G15" i="8" s="1"/>
  <c r="C15" i="8"/>
  <c r="B16" i="8"/>
  <c r="D17" i="3"/>
  <c r="F17" i="3" s="1"/>
  <c r="G17" i="3" s="1"/>
  <c r="C17" i="3"/>
  <c r="B18" i="3"/>
  <c r="C16" i="6"/>
  <c r="B17" i="6"/>
  <c r="F16" i="6"/>
  <c r="G16" i="6" s="1"/>
  <c r="B22" i="7"/>
  <c r="F21" i="7"/>
  <c r="G21" i="7" s="1"/>
  <c r="C17" i="4"/>
  <c r="F17" i="4"/>
  <c r="G17" i="4" s="1"/>
  <c r="D16" i="8" l="1"/>
  <c r="F16" i="8" s="1"/>
  <c r="G16" i="8" s="1"/>
  <c r="B17" i="8"/>
  <c r="C16" i="8"/>
  <c r="D18" i="3"/>
  <c r="F18" i="3" s="1"/>
  <c r="G18" i="3" s="1"/>
  <c r="B19" i="3"/>
  <c r="C18" i="3"/>
  <c r="C17" i="6"/>
  <c r="F17" i="6"/>
  <c r="G17" i="6" s="1"/>
  <c r="B18" i="6"/>
  <c r="B23" i="7"/>
  <c r="F22" i="7"/>
  <c r="G22" i="7" s="1"/>
  <c r="C18" i="4"/>
  <c r="F18" i="4"/>
  <c r="G18" i="4" s="1"/>
  <c r="D17" i="8" l="1"/>
  <c r="F17" i="8" s="1"/>
  <c r="G17" i="8" s="1"/>
  <c r="C17" i="8"/>
  <c r="B18" i="8"/>
  <c r="D19" i="3"/>
  <c r="F19" i="3" s="1"/>
  <c r="G19" i="3" s="1"/>
  <c r="C19" i="3"/>
  <c r="B20" i="3"/>
  <c r="C18" i="6"/>
  <c r="B19" i="6"/>
  <c r="F18" i="6"/>
  <c r="G18" i="6" s="1"/>
  <c r="F23" i="7"/>
  <c r="G23" i="7" s="1"/>
  <c r="B24" i="7"/>
  <c r="C19" i="4"/>
  <c r="F19" i="4"/>
  <c r="G19" i="4" s="1"/>
  <c r="D18" i="8" l="1"/>
  <c r="F18" i="8" s="1"/>
  <c r="G18" i="8" s="1"/>
  <c r="B19" i="8"/>
  <c r="C18" i="8"/>
  <c r="D20" i="3"/>
  <c r="F20" i="3" s="1"/>
  <c r="G20" i="3" s="1"/>
  <c r="C20" i="3"/>
  <c r="B21" i="3"/>
  <c r="C19" i="6"/>
  <c r="F19" i="6"/>
  <c r="G19" i="6" s="1"/>
  <c r="B20" i="6"/>
  <c r="F24" i="7"/>
  <c r="G24" i="7" s="1"/>
  <c r="B25" i="7"/>
  <c r="C20" i="4"/>
  <c r="F20" i="4"/>
  <c r="G20" i="4" s="1"/>
  <c r="D19" i="8" l="1"/>
  <c r="F19" i="8" s="1"/>
  <c r="G19" i="8" s="1"/>
  <c r="B20" i="8"/>
  <c r="C19" i="8"/>
  <c r="D21" i="3"/>
  <c r="F21" i="3" s="1"/>
  <c r="G21" i="3" s="1"/>
  <c r="C21" i="3"/>
  <c r="B22" i="3"/>
  <c r="F20" i="6"/>
  <c r="G20" i="6" s="1"/>
  <c r="C20" i="6"/>
  <c r="B21" i="6"/>
  <c r="B26" i="7"/>
  <c r="F25" i="7"/>
  <c r="G25" i="7" s="1"/>
  <c r="C21" i="4"/>
  <c r="F21" i="4"/>
  <c r="G21" i="4" s="1"/>
  <c r="D20" i="8" l="1"/>
  <c r="F20" i="8" s="1"/>
  <c r="G20" i="8" s="1"/>
  <c r="B21" i="8"/>
  <c r="C20" i="8"/>
  <c r="B23" i="3"/>
  <c r="C22" i="3"/>
  <c r="C21" i="6"/>
  <c r="F21" i="6"/>
  <c r="G21" i="6" s="1"/>
  <c r="B26" i="6"/>
  <c r="F26" i="7"/>
  <c r="G26" i="7" s="1"/>
  <c r="B27" i="7"/>
  <c r="C26" i="4"/>
  <c r="D21" i="8" l="1"/>
  <c r="F21" i="8" s="1"/>
  <c r="G21" i="8" s="1"/>
  <c r="C21" i="8"/>
  <c r="B22" i="8"/>
  <c r="C23" i="3"/>
  <c r="B24" i="3"/>
  <c r="C26" i="6"/>
  <c r="B27" i="6"/>
  <c r="F26" i="6"/>
  <c r="G26" i="6" s="1"/>
  <c r="B28" i="7"/>
  <c r="F27" i="7"/>
  <c r="G27" i="7" s="1"/>
  <c r="C27" i="4"/>
  <c r="C22" i="8" l="1"/>
  <c r="B23" i="8"/>
  <c r="C24" i="3"/>
  <c r="B25" i="3"/>
  <c r="B28" i="6"/>
  <c r="C27" i="6"/>
  <c r="F27" i="6"/>
  <c r="G27" i="6" s="1"/>
  <c r="F28" i="7"/>
  <c r="G28" i="7" s="1"/>
  <c r="B29" i="7"/>
  <c r="C28" i="4"/>
  <c r="C23" i="8" l="1"/>
  <c r="B24" i="8"/>
  <c r="C25" i="3"/>
  <c r="B26" i="3"/>
  <c r="C28" i="6"/>
  <c r="B29" i="6"/>
  <c r="B30" i="7"/>
  <c r="F29" i="7"/>
  <c r="G29" i="7" s="1"/>
  <c r="C29" i="4"/>
  <c r="B25" i="8" l="1"/>
  <c r="C24" i="8"/>
  <c r="D26" i="3"/>
  <c r="F26" i="3" s="1"/>
  <c r="G26" i="3" s="1"/>
  <c r="B27" i="3"/>
  <c r="C26" i="3"/>
  <c r="C29" i="6"/>
  <c r="B30" i="6"/>
  <c r="F29" i="6"/>
  <c r="G29" i="6" s="1"/>
  <c r="B31" i="7"/>
  <c r="F30" i="7"/>
  <c r="G30" i="7" s="1"/>
  <c r="C30" i="4"/>
  <c r="C25" i="8" l="1"/>
  <c r="B26" i="8"/>
  <c r="D27" i="3"/>
  <c r="F27" i="3" s="1"/>
  <c r="G27" i="3" s="1"/>
  <c r="C27" i="3"/>
  <c r="B28" i="3"/>
  <c r="F30" i="6"/>
  <c r="G30" i="6" s="1"/>
  <c r="C30" i="6"/>
  <c r="B31" i="6"/>
  <c r="F31" i="7"/>
  <c r="G31" i="7" s="1"/>
  <c r="B32" i="7"/>
  <c r="C31" i="4"/>
  <c r="D26" i="8" l="1"/>
  <c r="F26" i="8" s="1"/>
  <c r="G26" i="8" s="1"/>
  <c r="B27" i="8"/>
  <c r="C26" i="8"/>
  <c r="D28" i="3"/>
  <c r="F28" i="3" s="1"/>
  <c r="G28" i="3" s="1"/>
  <c r="C28" i="3"/>
  <c r="B29" i="3"/>
  <c r="F31" i="6"/>
  <c r="G31" i="6" s="1"/>
  <c r="C31" i="6"/>
  <c r="B32" i="6"/>
  <c r="F32" i="7"/>
  <c r="G32" i="7" s="1"/>
  <c r="B33" i="7"/>
  <c r="F28" i="4"/>
  <c r="G28" i="4" s="1"/>
  <c r="C32" i="4"/>
  <c r="D27" i="8" l="1"/>
  <c r="F27" i="8" s="1"/>
  <c r="G27" i="8" s="1"/>
  <c r="C27" i="8"/>
  <c r="B28" i="8"/>
  <c r="D29" i="3"/>
  <c r="F29" i="3" s="1"/>
  <c r="G29" i="3" s="1"/>
  <c r="C29" i="3"/>
  <c r="B30" i="3"/>
  <c r="C32" i="6"/>
  <c r="B33" i="6"/>
  <c r="F32" i="6"/>
  <c r="G32" i="6" s="1"/>
  <c r="F33" i="7"/>
  <c r="G33" i="7" s="1"/>
  <c r="B34" i="7"/>
  <c r="C33" i="4"/>
  <c r="F29" i="4"/>
  <c r="G29" i="4" s="1"/>
  <c r="D28" i="8" l="1"/>
  <c r="F28" i="8" s="1"/>
  <c r="G28" i="8" s="1"/>
  <c r="B29" i="8"/>
  <c r="C28" i="8"/>
  <c r="D30" i="3"/>
  <c r="F30" i="3" s="1"/>
  <c r="G30" i="3" s="1"/>
  <c r="B31" i="3"/>
  <c r="C30" i="3"/>
  <c r="C33" i="6"/>
  <c r="F33" i="6"/>
  <c r="G33" i="6" s="1"/>
  <c r="B34" i="6"/>
  <c r="F34" i="7"/>
  <c r="G34" i="7" s="1"/>
  <c r="B35" i="7"/>
  <c r="C34" i="4"/>
  <c r="F30" i="4"/>
  <c r="G30" i="4" s="1"/>
  <c r="D29" i="8" l="1"/>
  <c r="F29" i="8" s="1"/>
  <c r="G29" i="8" s="1"/>
  <c r="C29" i="8"/>
  <c r="B30" i="8"/>
  <c r="D31" i="3"/>
  <c r="F31" i="3" s="1"/>
  <c r="G31" i="3" s="1"/>
  <c r="C31" i="3"/>
  <c r="B32" i="3"/>
  <c r="F34" i="6"/>
  <c r="G34" i="6" s="1"/>
  <c r="B35" i="6"/>
  <c r="C34" i="6"/>
  <c r="B36" i="7"/>
  <c r="F35" i="7"/>
  <c r="G35" i="7" s="1"/>
  <c r="C35" i="4"/>
  <c r="F31" i="4"/>
  <c r="G31" i="4" s="1"/>
  <c r="D30" i="8" l="1"/>
  <c r="F30" i="8" s="1"/>
  <c r="G30" i="8" s="1"/>
  <c r="C30" i="8"/>
  <c r="B31" i="8"/>
  <c r="D32" i="3"/>
  <c r="F32" i="3" s="1"/>
  <c r="G32" i="3" s="1"/>
  <c r="C32" i="3"/>
  <c r="B33" i="3"/>
  <c r="B36" i="6"/>
  <c r="C35" i="6"/>
  <c r="F35" i="6"/>
  <c r="G35" i="6" s="1"/>
  <c r="F36" i="7"/>
  <c r="G36" i="7" s="1"/>
  <c r="B37" i="7"/>
  <c r="F32" i="4"/>
  <c r="G32" i="4" s="1"/>
  <c r="C36" i="4"/>
  <c r="D31" i="8" l="1"/>
  <c r="F31" i="8" s="1"/>
  <c r="G31" i="8" s="1"/>
  <c r="C31" i="8"/>
  <c r="B32" i="8"/>
  <c r="D33" i="3"/>
  <c r="F33" i="3" s="1"/>
  <c r="G33" i="3" s="1"/>
  <c r="C33" i="3"/>
  <c r="B34" i="3"/>
  <c r="C36" i="6"/>
  <c r="F36" i="6"/>
  <c r="G36" i="6" s="1"/>
  <c r="B37" i="6"/>
  <c r="B38" i="7"/>
  <c r="F37" i="7"/>
  <c r="G37" i="7" s="1"/>
  <c r="F33" i="4"/>
  <c r="G33" i="4" s="1"/>
  <c r="C37" i="4"/>
  <c r="D32" i="8" l="1"/>
  <c r="F32" i="8" s="1"/>
  <c r="G32" i="8" s="1"/>
  <c r="B33" i="8"/>
  <c r="C32" i="8"/>
  <c r="D34" i="3"/>
  <c r="F34" i="3" s="1"/>
  <c r="G34" i="3" s="1"/>
  <c r="B35" i="3"/>
  <c r="C34" i="3"/>
  <c r="F37" i="6"/>
  <c r="G37" i="6" s="1"/>
  <c r="C37" i="6"/>
  <c r="B38" i="6"/>
  <c r="B39" i="7"/>
  <c r="F38" i="7"/>
  <c r="G38" i="7" s="1"/>
  <c r="C38" i="4"/>
  <c r="D33" i="8" l="1"/>
  <c r="F33" i="8" s="1"/>
  <c r="G33" i="8" s="1"/>
  <c r="C33" i="8"/>
  <c r="B34" i="8"/>
  <c r="D35" i="3"/>
  <c r="F35" i="3" s="1"/>
  <c r="G35" i="3" s="1"/>
  <c r="C35" i="3"/>
  <c r="B36" i="3"/>
  <c r="F38" i="6"/>
  <c r="G38" i="6" s="1"/>
  <c r="C38" i="6"/>
  <c r="B39" i="6"/>
  <c r="F39" i="7"/>
  <c r="G39" i="7" s="1"/>
  <c r="B40" i="7"/>
  <c r="C39" i="4"/>
  <c r="D34" i="8" l="1"/>
  <c r="F34" i="8" s="1"/>
  <c r="G34" i="8" s="1"/>
  <c r="C34" i="8"/>
  <c r="B35" i="8"/>
  <c r="D36" i="3"/>
  <c r="F36" i="3" s="1"/>
  <c r="G36" i="3" s="1"/>
  <c r="C36" i="3"/>
  <c r="B37" i="3"/>
  <c r="C39" i="6"/>
  <c r="F39" i="6"/>
  <c r="G39" i="6" s="1"/>
  <c r="B40" i="6"/>
  <c r="F40" i="7"/>
  <c r="G40" i="7" s="1"/>
  <c r="B41" i="7"/>
  <c r="C40" i="4"/>
  <c r="D35" i="8" l="1"/>
  <c r="F35" i="8" s="1"/>
  <c r="G35" i="8" s="1"/>
  <c r="B36" i="8"/>
  <c r="C35" i="8"/>
  <c r="D37" i="3"/>
  <c r="F37" i="3" s="1"/>
  <c r="G37" i="3" s="1"/>
  <c r="C37" i="3"/>
  <c r="B38" i="3"/>
  <c r="C40" i="6"/>
  <c r="F40" i="6"/>
  <c r="G40" i="6" s="1"/>
  <c r="B41" i="6"/>
  <c r="F41" i="7"/>
  <c r="G41" i="7" s="1"/>
  <c r="B42" i="7"/>
  <c r="C41" i="4"/>
  <c r="D36" i="8" l="1"/>
  <c r="F36" i="8" s="1"/>
  <c r="G36" i="8" s="1"/>
  <c r="B37" i="8"/>
  <c r="C36" i="8"/>
  <c r="D38" i="3"/>
  <c r="F38" i="3" s="1"/>
  <c r="G38" i="3" s="1"/>
  <c r="B39" i="3"/>
  <c r="C38" i="3"/>
  <c r="C41" i="6"/>
  <c r="F41" i="6"/>
  <c r="G41" i="6" s="1"/>
  <c r="B42" i="6"/>
  <c r="F42" i="7"/>
  <c r="G42" i="7" s="1"/>
  <c r="B43" i="7"/>
  <c r="C42" i="4"/>
  <c r="D37" i="8" l="1"/>
  <c r="F37" i="8" s="1"/>
  <c r="G37" i="8" s="1"/>
  <c r="C37" i="8"/>
  <c r="B38" i="8"/>
  <c r="D39" i="3"/>
  <c r="F39" i="3" s="1"/>
  <c r="G39" i="3" s="1"/>
  <c r="C39" i="3"/>
  <c r="B40" i="3"/>
  <c r="F42" i="6"/>
  <c r="G42" i="6" s="1"/>
  <c r="C42" i="6"/>
  <c r="B43" i="6"/>
  <c r="B44" i="7"/>
  <c r="F43" i="7"/>
  <c r="G43" i="7" s="1"/>
  <c r="C43" i="4"/>
  <c r="F39" i="4"/>
  <c r="G39" i="4" s="1"/>
  <c r="D38" i="8" l="1"/>
  <c r="F38" i="8" s="1"/>
  <c r="G38" i="8" s="1"/>
  <c r="C38" i="8"/>
  <c r="B39" i="8"/>
  <c r="D40" i="3"/>
  <c r="F40" i="3" s="1"/>
  <c r="G40" i="3" s="1"/>
  <c r="C40" i="3"/>
  <c r="B41" i="3"/>
  <c r="B44" i="6"/>
  <c r="C43" i="6"/>
  <c r="F43" i="6"/>
  <c r="G43" i="6" s="1"/>
  <c r="F44" i="7"/>
  <c r="G44" i="7" s="1"/>
  <c r="B45" i="7"/>
  <c r="F40" i="4"/>
  <c r="G40" i="4" s="1"/>
  <c r="C44" i="4"/>
  <c r="D39" i="8" l="1"/>
  <c r="F39" i="8" s="1"/>
  <c r="G39" i="8" s="1"/>
  <c r="C39" i="8"/>
  <c r="B40" i="8"/>
  <c r="D41" i="3"/>
  <c r="F41" i="3" s="1"/>
  <c r="G41" i="3" s="1"/>
  <c r="B42" i="3"/>
  <c r="C41" i="3"/>
  <c r="C44" i="6"/>
  <c r="F44" i="6"/>
  <c r="G44" i="6" s="1"/>
  <c r="B45" i="6"/>
  <c r="B46" i="7"/>
  <c r="C45" i="4"/>
  <c r="F41" i="4"/>
  <c r="G41" i="4" s="1"/>
  <c r="D40" i="8" l="1"/>
  <c r="F40" i="8" s="1"/>
  <c r="G40" i="8" s="1"/>
  <c r="B41" i="8"/>
  <c r="C40" i="8"/>
  <c r="D42" i="3"/>
  <c r="F42" i="3" s="1"/>
  <c r="G42" i="3" s="1"/>
  <c r="B43" i="3"/>
  <c r="C42" i="3"/>
  <c r="F45" i="6"/>
  <c r="G45" i="6" s="1"/>
  <c r="C45" i="6"/>
  <c r="B46" i="6"/>
  <c r="F45" i="7"/>
  <c r="D50" i="7"/>
  <c r="G50" i="7" s="1"/>
  <c r="B47" i="7"/>
  <c r="F46" i="7"/>
  <c r="G46" i="7" s="1"/>
  <c r="F42" i="4"/>
  <c r="G42" i="4" s="1"/>
  <c r="C46" i="4"/>
  <c r="D41" i="8" l="1"/>
  <c r="F41" i="8" s="1"/>
  <c r="G41" i="8" s="1"/>
  <c r="C41" i="8"/>
  <c r="B42" i="8"/>
  <c r="D43" i="3"/>
  <c r="F43" i="3" s="1"/>
  <c r="G43" i="3" s="1"/>
  <c r="C43" i="3"/>
  <c r="B44" i="3"/>
  <c r="F46" i="6"/>
  <c r="G46" i="6" s="1"/>
  <c r="C46" i="6"/>
  <c r="B47" i="6"/>
  <c r="F47" i="7"/>
  <c r="G47" i="7" s="1"/>
  <c r="B48" i="7"/>
  <c r="G45" i="7"/>
  <c r="F50" i="7"/>
  <c r="K3" i="7" s="1"/>
  <c r="F43" i="4"/>
  <c r="G43" i="4" s="1"/>
  <c r="C47" i="4"/>
  <c r="D42" i="8" l="1"/>
  <c r="F42" i="8" s="1"/>
  <c r="G42" i="8" s="1"/>
  <c r="C42" i="8"/>
  <c r="B43" i="8"/>
  <c r="D44" i="3"/>
  <c r="F44" i="3" s="1"/>
  <c r="G44" i="3" s="1"/>
  <c r="C44" i="3"/>
  <c r="B45" i="3"/>
  <c r="B48" i="6"/>
  <c r="C47" i="6"/>
  <c r="F47" i="6"/>
  <c r="G47" i="6" s="1"/>
  <c r="B49" i="7"/>
  <c r="F49" i="7" s="1"/>
  <c r="G49" i="7" s="1"/>
  <c r="F48" i="7"/>
  <c r="G48" i="7" s="1"/>
  <c r="I2" i="7" s="1"/>
  <c r="C48" i="4"/>
  <c r="F44" i="4"/>
  <c r="G44" i="4" s="1"/>
  <c r="D43" i="8" l="1"/>
  <c r="F43" i="8" s="1"/>
  <c r="G43" i="8" s="1"/>
  <c r="C43" i="8"/>
  <c r="B44" i="8"/>
  <c r="D45" i="3"/>
  <c r="F45" i="3" s="1"/>
  <c r="C45" i="3"/>
  <c r="B46" i="3"/>
  <c r="I3" i="7"/>
  <c r="I4" i="7" s="1"/>
  <c r="C48" i="6"/>
  <c r="F48" i="6"/>
  <c r="G48" i="6" s="1"/>
  <c r="B49" i="6"/>
  <c r="C49" i="4"/>
  <c r="D44" i="8" l="1"/>
  <c r="F44" i="8" s="1"/>
  <c r="G44" i="8" s="1"/>
  <c r="B45" i="8"/>
  <c r="C44" i="8"/>
  <c r="D46" i="3"/>
  <c r="F46" i="3" s="1"/>
  <c r="G46" i="3" s="1"/>
  <c r="B47" i="3"/>
  <c r="C46" i="3"/>
  <c r="G45" i="3"/>
  <c r="F50" i="3"/>
  <c r="K3" i="3" s="1"/>
  <c r="C49" i="6"/>
  <c r="F45" i="4"/>
  <c r="G50" i="4"/>
  <c r="D45" i="8" l="1"/>
  <c r="F45" i="8" s="1"/>
  <c r="C45" i="8"/>
  <c r="B46" i="8"/>
  <c r="D47" i="3"/>
  <c r="F47" i="3" s="1"/>
  <c r="G47" i="3" s="1"/>
  <c r="C47" i="3"/>
  <c r="B48" i="3"/>
  <c r="F49" i="6"/>
  <c r="G54" i="6"/>
  <c r="G45" i="4"/>
  <c r="I3" i="4" s="1"/>
  <c r="F50" i="4"/>
  <c r="K3" i="4" s="1"/>
  <c r="D46" i="8" l="1"/>
  <c r="F46" i="8" s="1"/>
  <c r="G46" i="8" s="1"/>
  <c r="C46" i="8"/>
  <c r="B47" i="8"/>
  <c r="G45" i="8"/>
  <c r="F50" i="8"/>
  <c r="K3" i="8" s="1"/>
  <c r="D48" i="3"/>
  <c r="F48" i="3" s="1"/>
  <c r="G48" i="3" s="1"/>
  <c r="C48" i="3"/>
  <c r="B49" i="3"/>
  <c r="G49" i="6"/>
  <c r="I3" i="6" s="1"/>
  <c r="F54" i="6"/>
  <c r="K3" i="6" s="1"/>
  <c r="I2" i="4"/>
  <c r="I4" i="4" s="1"/>
  <c r="D47" i="8" l="1"/>
  <c r="F47" i="8" s="1"/>
  <c r="G47" i="8" s="1"/>
  <c r="C47" i="8"/>
  <c r="B48" i="8"/>
  <c r="D49" i="3"/>
  <c r="C49" i="3"/>
  <c r="I2" i="6"/>
  <c r="I4" i="6" s="1"/>
  <c r="D48" i="8" l="1"/>
  <c r="F48" i="8" s="1"/>
  <c r="G48" i="8" s="1"/>
  <c r="B49" i="8"/>
  <c r="C48" i="8"/>
  <c r="F49" i="3"/>
  <c r="G49" i="3" s="1"/>
  <c r="D53" i="3"/>
  <c r="D49" i="8" l="1"/>
  <c r="C49" i="8"/>
  <c r="I2" i="3"/>
  <c r="I3" i="3"/>
  <c r="I4" i="3" l="1"/>
  <c r="F49" i="8"/>
  <c r="G49" i="8" s="1"/>
  <c r="D53" i="8"/>
  <c r="I2" i="8" l="1"/>
  <c r="I3" i="8"/>
  <c r="I4" i="8" s="1"/>
</calcChain>
</file>

<file path=xl/connections.xml><?xml version="1.0" encoding="utf-8"?>
<connections xmlns="http://schemas.openxmlformats.org/spreadsheetml/2006/main">
  <connection id="1" name="Post_201510191040215481 - Copy" type="6" refreshedVersion="4" background="1" saveData="1">
    <textPr codePage="437" sourceFile="W:\VF-Work\SHMS_Bender\opera_logs\Post_201510191040215481 - Copy.lp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<sst xmlns="http://schemas.openxmlformats.org/spreadsheetml/2006/main" count="4636" uniqueCount="1064">
  <si>
    <t>Current</t>
  </si>
  <si>
    <t>Field</t>
  </si>
  <si>
    <t>Z Location</t>
  </si>
  <si>
    <t>Angle</t>
  </si>
  <si>
    <t>Location</t>
  </si>
  <si>
    <t>B</t>
  </si>
  <si>
    <t>I</t>
  </si>
  <si>
    <t>****</t>
  </si>
  <si>
    <t>FILE</t>
  </si>
  <si>
    <t>INPUT</t>
  </si>
  <si>
    <t>******</t>
  </si>
  <si>
    <t>Point</t>
  </si>
  <si>
    <t>At</t>
  </si>
  <si>
    <t>BY</t>
  </si>
  <si>
    <t>End</t>
  </si>
  <si>
    <t>of</t>
  </si>
  <si>
    <t>command</t>
  </si>
  <si>
    <t>file.</t>
  </si>
  <si>
    <t>Tosca</t>
  </si>
  <si>
    <t>Measured</t>
  </si>
  <si>
    <t>Difference</t>
  </si>
  <si>
    <t xml:space="preserve"> </t>
  </si>
  <si>
    <t>Min</t>
  </si>
  <si>
    <t>Max</t>
  </si>
  <si>
    <t xml:space="preserve">Range </t>
  </si>
  <si>
    <t>Opening</t>
  </si>
  <si>
    <t>file</t>
  </si>
  <si>
    <t>for</t>
  </si>
  <si>
    <t>input:</t>
  </si>
  <si>
    <t>Differences</t>
  </si>
  <si>
    <t>Sum</t>
  </si>
  <si>
    <t>integral field is Su (By) x Length/ (n-1) for Z=3 to Z=6</t>
  </si>
  <si>
    <t xml:space="preserve">Z=1 and Z=2 have gaps in the measurments </t>
  </si>
  <si>
    <t>Magnet Mapping</t>
  </si>
  <si>
    <t>ZP</t>
  </si>
  <si>
    <t>COMPONENT</t>
  </si>
  <si>
    <t>by</t>
  </si>
  <si>
    <t>Error %</t>
  </si>
  <si>
    <t>Gauss</t>
  </si>
  <si>
    <t>COMPONENT=by</t>
  </si>
  <si>
    <t>=</t>
  </si>
  <si>
    <t>W:\VF-Work\SHMS_Bender\HB-AsBuilt-2016\Probe</t>
  </si>
  <si>
    <t>locations</t>
  </si>
  <si>
    <t>Yrotate</t>
  </si>
  <si>
    <t>XP=0.000</t>
  </si>
  <si>
    <t>YP=0.000</t>
  </si>
  <si>
    <t>ZP=0.000</t>
  </si>
  <si>
    <t>(0.0,0.0,0.0),</t>
  </si>
  <si>
    <t>minus90</t>
  </si>
  <si>
    <t>minusYoffset-47points.comi</t>
  </si>
  <si>
    <t>XP=15.626</t>
  </si>
  <si>
    <t>YP=-5.309</t>
  </si>
  <si>
    <t>ZP=64.697</t>
  </si>
  <si>
    <t>(15.626,-5.309,64.697),</t>
  </si>
  <si>
    <t>XP=15.936</t>
  </si>
  <si>
    <t>YP=-5.302</t>
  </si>
  <si>
    <t>ZP=62.176</t>
  </si>
  <si>
    <t>(15.936,-5.302,62.176),</t>
  </si>
  <si>
    <t>XP=16.245</t>
  </si>
  <si>
    <t>YP=-5.296</t>
  </si>
  <si>
    <t>ZP=59.655</t>
  </si>
  <si>
    <t>(16.245,-5.296,59.655),</t>
  </si>
  <si>
    <t>XP=16.555</t>
  </si>
  <si>
    <t>YP=-5.289</t>
  </si>
  <si>
    <t>ZP=57.134</t>
  </si>
  <si>
    <t>(16.555,-5.289,57.134),</t>
  </si>
  <si>
    <t>XP=16.864</t>
  </si>
  <si>
    <t>YP=-5.282</t>
  </si>
  <si>
    <t>ZP=54.613</t>
  </si>
  <si>
    <t>(16.864,-5.282,54.613),</t>
  </si>
  <si>
    <t>XP=17.174</t>
  </si>
  <si>
    <t>YP=-5.275</t>
  </si>
  <si>
    <t>ZP=52.092</t>
  </si>
  <si>
    <t>(17.174,-5.275,52.092),</t>
  </si>
  <si>
    <t>XP=17.483</t>
  </si>
  <si>
    <t>YP=-5.269</t>
  </si>
  <si>
    <t>ZP=49.571</t>
  </si>
  <si>
    <t>(17.483,-5.269,49.571),</t>
  </si>
  <si>
    <t>XP=17.793</t>
  </si>
  <si>
    <t>YP=-5.262</t>
  </si>
  <si>
    <t>ZP=47.050</t>
  </si>
  <si>
    <t>(17.793,-5.262,47.05),</t>
  </si>
  <si>
    <t>XP=18.102</t>
  </si>
  <si>
    <t>YP=-5.255</t>
  </si>
  <si>
    <t>ZP=44.528</t>
  </si>
  <si>
    <t>(18.102,-5.255,44.528),</t>
  </si>
  <si>
    <t>XP=18.412</t>
  </si>
  <si>
    <t>YP=-5.248</t>
  </si>
  <si>
    <t>ZP=42.007</t>
  </si>
  <si>
    <t>(18.412,-5.248,42.007),</t>
  </si>
  <si>
    <t>XP=18.721</t>
  </si>
  <si>
    <t>YP=-5.242</t>
  </si>
  <si>
    <t>ZP=39.486</t>
  </si>
  <si>
    <t>(18.721,-5.242,39.486),</t>
  </si>
  <si>
    <t>XP=19.031</t>
  </si>
  <si>
    <t>YP=-5.235</t>
  </si>
  <si>
    <t>ZP=36.965</t>
  </si>
  <si>
    <t>(19.031,-5.235,36.965),</t>
  </si>
  <si>
    <t>XP=19.340</t>
  </si>
  <si>
    <t>YP=-5.228</t>
  </si>
  <si>
    <t>ZP=34.444</t>
  </si>
  <si>
    <t>(19.34,-5.228,34.444),</t>
  </si>
  <si>
    <t>XP=19.650</t>
  </si>
  <si>
    <t>YP=-5.222</t>
  </si>
  <si>
    <t>ZP=31.923</t>
  </si>
  <si>
    <t>(19.65,-5.222,31.923),</t>
  </si>
  <si>
    <t>XP=19.959</t>
  </si>
  <si>
    <t>YP=-5.215</t>
  </si>
  <si>
    <t>ZP=29.402</t>
  </si>
  <si>
    <t>(19.959,-5.215,29.402),</t>
  </si>
  <si>
    <t>XP=20.269</t>
  </si>
  <si>
    <t>YP=-5.208</t>
  </si>
  <si>
    <t>ZP=26.881</t>
  </si>
  <si>
    <t>(20.269,-5.208,26.881),</t>
  </si>
  <si>
    <t>XP=20.579</t>
  </si>
  <si>
    <t>YP=-5.201</t>
  </si>
  <si>
    <t>ZP=24.360</t>
  </si>
  <si>
    <t>(20.579,-5.201,24.36),</t>
  </si>
  <si>
    <t>XP=20.888</t>
  </si>
  <si>
    <t>YP=-5.195</t>
  </si>
  <si>
    <t>ZP=21.839</t>
  </si>
  <si>
    <t>(20.888,-5.195,21.839),</t>
  </si>
  <si>
    <t>XP=21.198</t>
  </si>
  <si>
    <t>YP=-5.188</t>
  </si>
  <si>
    <t>ZP=19.318</t>
  </si>
  <si>
    <t>(21.198,-5.188,19.318),</t>
  </si>
  <si>
    <t>XP=22.745</t>
  </si>
  <si>
    <t>YP=-5.154</t>
  </si>
  <si>
    <t>ZP=6.713</t>
  </si>
  <si>
    <t>(22.745,-5.154,6.713),</t>
  </si>
  <si>
    <t>XP=23.055</t>
  </si>
  <si>
    <t>YP=-5.147</t>
  </si>
  <si>
    <t>ZP=4.192</t>
  </si>
  <si>
    <t>(23.055,-5.147,4.192),</t>
  </si>
  <si>
    <t>XP=23.364</t>
  </si>
  <si>
    <t>YP=-5.141</t>
  </si>
  <si>
    <t>ZP=1.670</t>
  </si>
  <si>
    <t>(23.364,-5.141,1.67),</t>
  </si>
  <si>
    <t>XP=23.674</t>
  </si>
  <si>
    <t>YP=-5.134</t>
  </si>
  <si>
    <t>ZP=-0.851</t>
  </si>
  <si>
    <t>(23.674,-5.134,-0.851),</t>
  </si>
  <si>
    <t>XP=23.983</t>
  </si>
  <si>
    <t>YP=-5.127</t>
  </si>
  <si>
    <t>ZP=-3.372</t>
  </si>
  <si>
    <t>(23.983,-5.127,-3.372),</t>
  </si>
  <si>
    <t>XP=24.293</t>
  </si>
  <si>
    <t>YP=-5.121</t>
  </si>
  <si>
    <t>ZP=-5.893</t>
  </si>
  <si>
    <t>(24.293,-5.121,-5.893),</t>
  </si>
  <si>
    <t>XP=24.603</t>
  </si>
  <si>
    <t>YP=-5.114</t>
  </si>
  <si>
    <t>ZP=-8.414</t>
  </si>
  <si>
    <t>(24.603,-5.114,-8.414),</t>
  </si>
  <si>
    <t>XP=24.912</t>
  </si>
  <si>
    <t>YP=-5.107</t>
  </si>
  <si>
    <t>ZP=-10.935</t>
  </si>
  <si>
    <t>(24.912,-5.107,-10.935),</t>
  </si>
  <si>
    <t>XP=25.222</t>
  </si>
  <si>
    <t>YP=-5.100</t>
  </si>
  <si>
    <t>ZP=-13.456</t>
  </si>
  <si>
    <t>(25.222,-5.1,-13.456),</t>
  </si>
  <si>
    <t>XP=25.531</t>
  </si>
  <si>
    <t>YP=-5.094</t>
  </si>
  <si>
    <t>ZP=-15.977</t>
  </si>
  <si>
    <t>(25.531,-5.094,-15.977),</t>
  </si>
  <si>
    <t>XP=25.841</t>
  </si>
  <si>
    <t>YP=-5.087</t>
  </si>
  <si>
    <t>ZP=-18.498</t>
  </si>
  <si>
    <t>(25.841,-5.087,-18.498),</t>
  </si>
  <si>
    <t>XP=26.150</t>
  </si>
  <si>
    <t>YP=-5.080</t>
  </si>
  <si>
    <t>ZP=-21.019</t>
  </si>
  <si>
    <t>(26.15,-5.08,-21.019),</t>
  </si>
  <si>
    <t>XP=26.460</t>
  </si>
  <si>
    <t>YP=-5.073</t>
  </si>
  <si>
    <t>ZP=-23.540</t>
  </si>
  <si>
    <t>(26.46,-5.073,-23.54),</t>
  </si>
  <si>
    <t>XP=26.769</t>
  </si>
  <si>
    <t>YP=-5.067</t>
  </si>
  <si>
    <t>ZP=-26.061</t>
  </si>
  <si>
    <t>(26.769,-5.067,-26.061),</t>
  </si>
  <si>
    <t>XP=27.079</t>
  </si>
  <si>
    <t>YP=-5.060</t>
  </si>
  <si>
    <t>ZP=-28.582</t>
  </si>
  <si>
    <t>(27.079,-5.06,-28.582),</t>
  </si>
  <si>
    <t>XP=27.388</t>
  </si>
  <si>
    <t>YP=-5.053</t>
  </si>
  <si>
    <t>ZP=-31.103</t>
  </si>
  <si>
    <t>(27.388,-5.053,-31.103),</t>
  </si>
  <si>
    <t>XP=27.698</t>
  </si>
  <si>
    <t>YP=-5.046</t>
  </si>
  <si>
    <t>ZP=-33.624</t>
  </si>
  <si>
    <t>(27.698,-5.046,-33.624),</t>
  </si>
  <si>
    <t>XP=28.007</t>
  </si>
  <si>
    <t>YP=-5.040</t>
  </si>
  <si>
    <t>ZP=-36.145</t>
  </si>
  <si>
    <t>(28.007,-5.04,-36.145),</t>
  </si>
  <si>
    <t>XP=28.317</t>
  </si>
  <si>
    <t>YP=-5.033</t>
  </si>
  <si>
    <t>ZP=-38.666</t>
  </si>
  <si>
    <t>(28.317,-5.033,-38.666),</t>
  </si>
  <si>
    <t>XP=28.626</t>
  </si>
  <si>
    <t>YP=-5.026</t>
  </si>
  <si>
    <t>ZP=-41.188</t>
  </si>
  <si>
    <t>(28.626,-5.026,-41.188),</t>
  </si>
  <si>
    <t>XP=28.936</t>
  </si>
  <si>
    <t>YP=-5.020</t>
  </si>
  <si>
    <t>ZP=-43.709</t>
  </si>
  <si>
    <t>(28.936,-5.02,-43.709),</t>
  </si>
  <si>
    <t>XP=29.246</t>
  </si>
  <si>
    <t>YP=-5.013</t>
  </si>
  <si>
    <t>ZP=-46.230</t>
  </si>
  <si>
    <t>(29.246,-5.013,-46.23),</t>
  </si>
  <si>
    <t>XP=29.555</t>
  </si>
  <si>
    <t>YP=-5.006</t>
  </si>
  <si>
    <t>ZP=-48.751</t>
  </si>
  <si>
    <t>(29.555,-5.006,-48.751),</t>
  </si>
  <si>
    <t>XP=29.865</t>
  </si>
  <si>
    <t>YP=-4.999</t>
  </si>
  <si>
    <t>ZP=-51.272</t>
  </si>
  <si>
    <t>(29.865,-4.999,-51.272),</t>
  </si>
  <si>
    <t>XP=18.147</t>
  </si>
  <si>
    <t>YP=-5.305</t>
  </si>
  <si>
    <t>ZP=65.007</t>
  </si>
  <si>
    <t>(18.147,-5.305,65.007),</t>
  </si>
  <si>
    <t>XP=18.457</t>
  </si>
  <si>
    <t>YP=-5.298</t>
  </si>
  <si>
    <t>ZP=62.485</t>
  </si>
  <si>
    <t>(18.457,-5.298,62.485),</t>
  </si>
  <si>
    <t>XP=18.766</t>
  </si>
  <si>
    <t>YP=-5.291</t>
  </si>
  <si>
    <t>ZP=59.964</t>
  </si>
  <si>
    <t>(18.766,-5.291,59.964),</t>
  </si>
  <si>
    <t>XP=19.076</t>
  </si>
  <si>
    <t>YP=-5.284</t>
  </si>
  <si>
    <t>ZP=57.443</t>
  </si>
  <si>
    <t>(19.076,-5.284,57.443),</t>
  </si>
  <si>
    <t>XP=19.385</t>
  </si>
  <si>
    <t>YP=-5.278</t>
  </si>
  <si>
    <t>ZP=54.922</t>
  </si>
  <si>
    <t>(19.385,-5.278,54.922),</t>
  </si>
  <si>
    <t>XP=19.695</t>
  </si>
  <si>
    <t>YP=-5.271</t>
  </si>
  <si>
    <t>ZP=52.401</t>
  </si>
  <si>
    <t>(19.695,-5.271,52.401),</t>
  </si>
  <si>
    <t>XP=20.004</t>
  </si>
  <si>
    <t>YP=-5.264</t>
  </si>
  <si>
    <t>ZP=49.880</t>
  </si>
  <si>
    <t>(20.004,-5.264,49.88),</t>
  </si>
  <si>
    <t>XP=20.314</t>
  </si>
  <si>
    <t>YP=-5.258</t>
  </si>
  <si>
    <t>ZP=47.359</t>
  </si>
  <si>
    <t>(20.314,-5.258,47.359),</t>
  </si>
  <si>
    <t>XP=20.623</t>
  </si>
  <si>
    <t>YP=-5.251</t>
  </si>
  <si>
    <t>ZP=44.838</t>
  </si>
  <si>
    <t>(20.623,-5.251,44.838),</t>
  </si>
  <si>
    <t>XP=20.933</t>
  </si>
  <si>
    <t>YP=-5.244</t>
  </si>
  <si>
    <t>ZP=42.317</t>
  </si>
  <si>
    <t>(20.933,-5.244,42.317),</t>
  </si>
  <si>
    <t>XP=21.242</t>
  </si>
  <si>
    <t>YP=-5.237</t>
  </si>
  <si>
    <t>ZP=39.796</t>
  </si>
  <si>
    <t>(21.242,-5.237,39.796),</t>
  </si>
  <si>
    <t>XP=21.552</t>
  </si>
  <si>
    <t>YP=-5.231</t>
  </si>
  <si>
    <t>ZP=37.275</t>
  </si>
  <si>
    <t>(21.552,-5.231,37.275),</t>
  </si>
  <si>
    <t>XP=21.861</t>
  </si>
  <si>
    <t>YP=-5.224</t>
  </si>
  <si>
    <t>ZP=34.754</t>
  </si>
  <si>
    <t>(21.861,-5.224,34.754),</t>
  </si>
  <si>
    <t>XP=22.171</t>
  </si>
  <si>
    <t>YP=-5.217</t>
  </si>
  <si>
    <t>ZP=32.233</t>
  </si>
  <si>
    <t>(22.171,-5.217,32.233),</t>
  </si>
  <si>
    <t>XP=22.481</t>
  </si>
  <si>
    <t>YP=-5.210</t>
  </si>
  <si>
    <t>ZP=29.712</t>
  </si>
  <si>
    <t>(22.481,-5.21,29.712),</t>
  </si>
  <si>
    <t>XP=22.790</t>
  </si>
  <si>
    <t>YP=-5.204</t>
  </si>
  <si>
    <t>ZP=27.191</t>
  </si>
  <si>
    <t>(22.79,-5.204,27.191),</t>
  </si>
  <si>
    <t>XP=23.100</t>
  </si>
  <si>
    <t>YP=-5.197</t>
  </si>
  <si>
    <t>ZP=24.670</t>
  </si>
  <si>
    <t>(23.1,-5.197,24.67),</t>
  </si>
  <si>
    <t>XP=23.409</t>
  </si>
  <si>
    <t>YP=-5.190</t>
  </si>
  <si>
    <t>ZP=22.149</t>
  </si>
  <si>
    <t>(23.409,-5.19,22.149),</t>
  </si>
  <si>
    <t>XP=23.719</t>
  </si>
  <si>
    <t>YP=-5.183</t>
  </si>
  <si>
    <t>ZP=19.627</t>
  </si>
  <si>
    <t>(23.719,-5.183,19.627),</t>
  </si>
  <si>
    <t>XP=25.266</t>
  </si>
  <si>
    <t>YP=-5.150</t>
  </si>
  <si>
    <t>ZP=7.022</t>
  </si>
  <si>
    <t>(25.266,-5.15,7.022),</t>
  </si>
  <si>
    <t>XP=25.576</t>
  </si>
  <si>
    <t>YP=-5.143</t>
  </si>
  <si>
    <t>ZP=4.501</t>
  </si>
  <si>
    <t>(25.576,-5.143,4.501),</t>
  </si>
  <si>
    <t>XP=25.885</t>
  </si>
  <si>
    <t>YP=-5.136</t>
  </si>
  <si>
    <t>ZP=1.980</t>
  </si>
  <si>
    <t>(25.885,-5.136,1.98),</t>
  </si>
  <si>
    <t>XP=26.195</t>
  </si>
  <si>
    <t>YP=-5.130</t>
  </si>
  <si>
    <t>ZP=-0.541</t>
  </si>
  <si>
    <t>(26.195,-5.13,-0.541),</t>
  </si>
  <si>
    <t>XP=26.505</t>
  </si>
  <si>
    <t>YP=-5.123</t>
  </si>
  <si>
    <t>ZP=-3.062</t>
  </si>
  <si>
    <t>(26.505,-5.123,-3.062),</t>
  </si>
  <si>
    <t>XP=26.814</t>
  </si>
  <si>
    <t>YP=-5.116</t>
  </si>
  <si>
    <t>ZP=-5.583</t>
  </si>
  <si>
    <t>(26.814,-5.116,-5.583),</t>
  </si>
  <si>
    <t>XP=27.124</t>
  </si>
  <si>
    <t>YP=-5.109</t>
  </si>
  <si>
    <t>ZP=-8.104</t>
  </si>
  <si>
    <t>(27.124,-5.109,-8.104),</t>
  </si>
  <si>
    <t>XP=27.433</t>
  </si>
  <si>
    <t>YP=-5.103</t>
  </si>
  <si>
    <t>ZP=-10.625</t>
  </si>
  <si>
    <t>(27.433,-5.103,-10.625),</t>
  </si>
  <si>
    <t>XP=27.743</t>
  </si>
  <si>
    <t>YP=-5.096</t>
  </si>
  <si>
    <t>ZP=-13.146</t>
  </si>
  <si>
    <t>(27.743,-5.096,-13.146),</t>
  </si>
  <si>
    <t>XP=28.052</t>
  </si>
  <si>
    <t>YP=-5.089</t>
  </si>
  <si>
    <t>ZP=-15.667</t>
  </si>
  <si>
    <t>(28.052,-5.089,-15.667),</t>
  </si>
  <si>
    <t>XP=28.362</t>
  </si>
  <si>
    <t>YP=-5.083</t>
  </si>
  <si>
    <t>ZP=-18.188</t>
  </si>
  <si>
    <t>(28.362,-5.083,-18.188),</t>
  </si>
  <si>
    <t>XP=28.671</t>
  </si>
  <si>
    <t>YP=-5.076</t>
  </si>
  <si>
    <t>ZP=-20.710</t>
  </si>
  <si>
    <t>(28.671,-5.076,-20.71),</t>
  </si>
  <si>
    <t>XP=28.981</t>
  </si>
  <si>
    <t>YP=-5.069</t>
  </si>
  <si>
    <t>ZP=-23.231</t>
  </si>
  <si>
    <t>(28.981,-5.069,-23.231),</t>
  </si>
  <si>
    <t>XP=29.290</t>
  </si>
  <si>
    <t>YP=-5.062</t>
  </si>
  <si>
    <t>ZP=-25.752</t>
  </si>
  <si>
    <t>(29.29,-5.062,-25.752),</t>
  </si>
  <si>
    <t>XP=29.600</t>
  </si>
  <si>
    <t>YP=-5.056</t>
  </si>
  <si>
    <t>ZP=-28.273</t>
  </si>
  <si>
    <t>(29.6,-5.056,-28.273),</t>
  </si>
  <si>
    <t>XP=29.909</t>
  </si>
  <si>
    <t>YP=-5.049</t>
  </si>
  <si>
    <t>ZP=-30.794</t>
  </si>
  <si>
    <t>(29.909,-5.049,-30.794),</t>
  </si>
  <si>
    <t>XP=30.219</t>
  </si>
  <si>
    <t>YP=-5.042</t>
  </si>
  <si>
    <t>ZP=-33.315</t>
  </si>
  <si>
    <t>(30.219,-5.042,-33.315),</t>
  </si>
  <si>
    <t>XP=30.528</t>
  </si>
  <si>
    <t>YP=-5.035</t>
  </si>
  <si>
    <t>ZP=-35.836</t>
  </si>
  <si>
    <t>(30.528,-5.035,-35.836),</t>
  </si>
  <si>
    <t>XP=30.838</t>
  </si>
  <si>
    <t>YP=-5.029</t>
  </si>
  <si>
    <t>ZP=-38.357</t>
  </si>
  <si>
    <t>(30.838,-5.029,-38.357),</t>
  </si>
  <si>
    <t>XP=31.148</t>
  </si>
  <si>
    <t>YP=-5.022</t>
  </si>
  <si>
    <t>ZP=-40.878</t>
  </si>
  <si>
    <t>(31.148,-5.022,-40.878),</t>
  </si>
  <si>
    <t>XP=31.457</t>
  </si>
  <si>
    <t>YP=-5.015</t>
  </si>
  <si>
    <t>ZP=-43.399</t>
  </si>
  <si>
    <t>(31.457,-5.015,-43.399),</t>
  </si>
  <si>
    <t>XP=31.767</t>
  </si>
  <si>
    <t>YP=-5.008</t>
  </si>
  <si>
    <t>ZP=-45.920</t>
  </si>
  <si>
    <t>(31.767,-5.008,-45.92),</t>
  </si>
  <si>
    <t>XP=32.076</t>
  </si>
  <si>
    <t>YP=-5.002</t>
  </si>
  <si>
    <t>ZP=-48.441</t>
  </si>
  <si>
    <t>(32.076,-5.002,-48.441),</t>
  </si>
  <si>
    <t>XP=32.386</t>
  </si>
  <si>
    <t>YP=-4.995</t>
  </si>
  <si>
    <t>ZP=-50.962</t>
  </si>
  <si>
    <t>(32.386,-4.995,-50.962),</t>
  </si>
  <si>
    <t>XP=20.668</t>
  </si>
  <si>
    <t>YP=-5.300</t>
  </si>
  <si>
    <t>ZP=65.316</t>
  </si>
  <si>
    <t>(20.668,-5.3,65.316),</t>
  </si>
  <si>
    <t>XP=20.978</t>
  </si>
  <si>
    <t>YP=-5.294</t>
  </si>
  <si>
    <t>ZP=62.795</t>
  </si>
  <si>
    <t>(20.978,-5.294,62.795),</t>
  </si>
  <si>
    <t>XP=21.287</t>
  </si>
  <si>
    <t>YP=-5.287</t>
  </si>
  <si>
    <t>ZP=60.274</t>
  </si>
  <si>
    <t>(21.287,-5.287,60.274),</t>
  </si>
  <si>
    <t>XP=21.597</t>
  </si>
  <si>
    <t>YP=-5.280</t>
  </si>
  <si>
    <t>ZP=57.753</t>
  </si>
  <si>
    <t>(21.597,-5.28,57.753),</t>
  </si>
  <si>
    <t>XP=21.906</t>
  </si>
  <si>
    <t>YP=-5.273</t>
  </si>
  <si>
    <t>ZP=55.232</t>
  </si>
  <si>
    <t>(21.906,-5.273,55.232),</t>
  </si>
  <si>
    <t>XP=22.216</t>
  </si>
  <si>
    <t>YP=-5.267</t>
  </si>
  <si>
    <t>ZP=52.711</t>
  </si>
  <si>
    <t>(22.216,-5.267,52.711),</t>
  </si>
  <si>
    <t>XP=22.525</t>
  </si>
  <si>
    <t>YP=-5.260</t>
  </si>
  <si>
    <t>ZP=50.190</t>
  </si>
  <si>
    <t>(22.525,-5.26,50.19),</t>
  </si>
  <si>
    <t>XP=22.835</t>
  </si>
  <si>
    <t>YP=-5.253</t>
  </si>
  <si>
    <t>ZP=47.669</t>
  </si>
  <si>
    <t>(22.835,-5.253,47.669),</t>
  </si>
  <si>
    <t>XP=23.144</t>
  </si>
  <si>
    <t>YP=-5.246</t>
  </si>
  <si>
    <t>ZP=45.148</t>
  </si>
  <si>
    <t>(23.144,-5.246,45.148),</t>
  </si>
  <si>
    <t>XP=23.454</t>
  </si>
  <si>
    <t>YP=-5.240</t>
  </si>
  <si>
    <t>ZP=42.627</t>
  </si>
  <si>
    <t>(23.454,-5.24,42.627),</t>
  </si>
  <si>
    <t>XP=23.763</t>
  </si>
  <si>
    <t>YP=-5.233</t>
  </si>
  <si>
    <t>ZP=40.105</t>
  </si>
  <si>
    <t>(23.763,-5.233,40.105),</t>
  </si>
  <si>
    <t>XP=24.073</t>
  </si>
  <si>
    <t>YP=-5.226</t>
  </si>
  <si>
    <t>ZP=37.584</t>
  </si>
  <si>
    <t>(24.073,-5.226,37.584),</t>
  </si>
  <si>
    <t>XP=24.383</t>
  </si>
  <si>
    <t>YP=-5.220</t>
  </si>
  <si>
    <t>ZP=35.063</t>
  </si>
  <si>
    <t>(24.383,-5.22,35.063),</t>
  </si>
  <si>
    <t>XP=24.692</t>
  </si>
  <si>
    <t>YP=-5.213</t>
  </si>
  <si>
    <t>ZP=32.542</t>
  </si>
  <si>
    <t>(24.692,-5.213,32.542),</t>
  </si>
  <si>
    <t>XP=25.002</t>
  </si>
  <si>
    <t>YP=-5.206</t>
  </si>
  <si>
    <t>ZP=30.021</t>
  </si>
  <si>
    <t>(25.002,-5.206,30.021),</t>
  </si>
  <si>
    <t>XP=25.311</t>
  </si>
  <si>
    <t>YP=-5.199</t>
  </si>
  <si>
    <t>ZP=27.500</t>
  </si>
  <si>
    <t>(25.311,-5.199,27.5),</t>
  </si>
  <si>
    <t>XP=25.621</t>
  </si>
  <si>
    <t>YP=-5.193</t>
  </si>
  <si>
    <t>ZP=24.979</t>
  </si>
  <si>
    <t>(25.621,-5.193,24.979),</t>
  </si>
  <si>
    <t>XP=25.930</t>
  </si>
  <si>
    <t>YP=-5.186</t>
  </si>
  <si>
    <t>ZP=22.458</t>
  </si>
  <si>
    <t>(25.93,-5.186,22.458),</t>
  </si>
  <si>
    <t>XP=26.240</t>
  </si>
  <si>
    <t>YP=-5.179</t>
  </si>
  <si>
    <t>ZP=19.937</t>
  </si>
  <si>
    <t>(26.24,-5.179,19.937),</t>
  </si>
  <si>
    <t>XP=26.549</t>
  </si>
  <si>
    <t>YP=-5.172</t>
  </si>
  <si>
    <t>ZP=17.416</t>
  </si>
  <si>
    <t>(26.549,-5.172,17.416),</t>
  </si>
  <si>
    <t>XP=26.859</t>
  </si>
  <si>
    <t>YP=-5.166</t>
  </si>
  <si>
    <t>ZP=14.895</t>
  </si>
  <si>
    <t>(26.859,-5.166,14.895),</t>
  </si>
  <si>
    <t>XP=27.168</t>
  </si>
  <si>
    <t>YP=-5.159</t>
  </si>
  <si>
    <t>ZP=12.374</t>
  </si>
  <si>
    <t>(27.168,-5.159,12.374),</t>
  </si>
  <si>
    <t>XP=27.478</t>
  </si>
  <si>
    <t>YP=-5.152</t>
  </si>
  <si>
    <t>ZP=9.853</t>
  </si>
  <si>
    <t>(27.478,-5.152,9.853),</t>
  </si>
  <si>
    <t>XP=27.787</t>
  </si>
  <si>
    <t>YP=-5.145</t>
  </si>
  <si>
    <t>ZP=7.332</t>
  </si>
  <si>
    <t>(27.787,-5.145,7.332),</t>
  </si>
  <si>
    <t>XP=28.097</t>
  </si>
  <si>
    <t>YP=-5.139</t>
  </si>
  <si>
    <t>ZP=4.811</t>
  </si>
  <si>
    <t>(28.097,-5.139,4.811),</t>
  </si>
  <si>
    <t>XP=28.406</t>
  </si>
  <si>
    <t>YP=-5.132</t>
  </si>
  <si>
    <t>ZP=2.290</t>
  </si>
  <si>
    <t>(28.406,-5.132,2.29),</t>
  </si>
  <si>
    <t>XP=28.716</t>
  </si>
  <si>
    <t>YP=-5.125</t>
  </si>
  <si>
    <t>ZP=-0.231</t>
  </si>
  <si>
    <t>(28.716,-5.125,-0.231),</t>
  </si>
  <si>
    <t>XP=29.026</t>
  </si>
  <si>
    <t>YP=-5.119</t>
  </si>
  <si>
    <t>ZP=-2.753</t>
  </si>
  <si>
    <t>(29.026,-5.119,-2.753),</t>
  </si>
  <si>
    <t>XP=29.335</t>
  </si>
  <si>
    <t>YP=-5.112</t>
  </si>
  <si>
    <t>ZP=-5.274</t>
  </si>
  <si>
    <t>(29.335,-5.112,-5.274),</t>
  </si>
  <si>
    <t>XP=29.645</t>
  </si>
  <si>
    <t>YP=-5.105</t>
  </si>
  <si>
    <t>ZP=-7.795</t>
  </si>
  <si>
    <t>(29.645,-5.105,-7.795),</t>
  </si>
  <si>
    <t>XP=29.954</t>
  </si>
  <si>
    <t>YP=-5.098</t>
  </si>
  <si>
    <t>ZP=-10.316</t>
  </si>
  <si>
    <t>(29.954,-5.098,-10.316),</t>
  </si>
  <si>
    <t>XP=30.264</t>
  </si>
  <si>
    <t>YP=-5.092</t>
  </si>
  <si>
    <t>ZP=-12.837</t>
  </si>
  <si>
    <t>(30.264,-5.092,-12.837),</t>
  </si>
  <si>
    <t>XP=30.573</t>
  </si>
  <si>
    <t>YP=-5.085</t>
  </si>
  <si>
    <t>ZP=-15.358</t>
  </si>
  <si>
    <t>(30.573,-5.085,-15.358),</t>
  </si>
  <si>
    <t>XP=30.883</t>
  </si>
  <si>
    <t>YP=-5.078</t>
  </si>
  <si>
    <t>ZP=-17.879</t>
  </si>
  <si>
    <t>(30.883,-5.078,-17.879),</t>
  </si>
  <si>
    <t>XP=31.192</t>
  </si>
  <si>
    <t>YP=-5.071</t>
  </si>
  <si>
    <t>ZP=-20.400</t>
  </si>
  <si>
    <t>(31.192,-5.071,-20.4),</t>
  </si>
  <si>
    <t>XP=31.502</t>
  </si>
  <si>
    <t>YP=-5.065</t>
  </si>
  <si>
    <t>ZP=-22.921</t>
  </si>
  <si>
    <t>(31.502,-5.065,-22.921),</t>
  </si>
  <si>
    <t>XP=31.811</t>
  </si>
  <si>
    <t>YP=-5.058</t>
  </si>
  <si>
    <t>ZP=-25.442</t>
  </si>
  <si>
    <t>(31.811,-5.058,-25.442),</t>
  </si>
  <si>
    <t>XP=32.121</t>
  </si>
  <si>
    <t>YP=-5.051</t>
  </si>
  <si>
    <t>ZP=-27.963</t>
  </si>
  <si>
    <t>(32.121,-5.051,-27.963),</t>
  </si>
  <si>
    <t>XP=32.430</t>
  </si>
  <si>
    <t>YP=-5.044</t>
  </si>
  <si>
    <t>ZP=-30.484</t>
  </si>
  <si>
    <t>(32.43,-5.044,-30.484),</t>
  </si>
  <si>
    <t>XP=32.740</t>
  </si>
  <si>
    <t>YP=-5.038</t>
  </si>
  <si>
    <t>ZP=-33.005</t>
  </si>
  <si>
    <t>(32.74,-5.038,-33.005),</t>
  </si>
  <si>
    <t>XP=33.050</t>
  </si>
  <si>
    <t>YP=-5.031</t>
  </si>
  <si>
    <t>ZP=-35.526</t>
  </si>
  <si>
    <t>(33.05,-5.031,-35.526),</t>
  </si>
  <si>
    <t>XP=33.359</t>
  </si>
  <si>
    <t>YP=-5.024</t>
  </si>
  <si>
    <t>ZP=-38.047</t>
  </si>
  <si>
    <t>(33.359,-5.024,-38.047),</t>
  </si>
  <si>
    <t>XP=33.669</t>
  </si>
  <si>
    <t>YP=-5.018</t>
  </si>
  <si>
    <t>ZP=-40.568</t>
  </si>
  <si>
    <t>(33.669,-5.018,-40.568),</t>
  </si>
  <si>
    <t>XP=33.978</t>
  </si>
  <si>
    <t>YP=-5.011</t>
  </si>
  <si>
    <t>ZP=-43.090</t>
  </si>
  <si>
    <t>(33.978,-5.011,-43.09),</t>
  </si>
  <si>
    <t>XP=34.288</t>
  </si>
  <si>
    <t>YP=-5.004</t>
  </si>
  <si>
    <t>ZP=-45.611</t>
  </si>
  <si>
    <t>(34.288,-5.004,-45.611),</t>
  </si>
  <si>
    <t>XP=34.597</t>
  </si>
  <si>
    <t>YP=-4.997</t>
  </si>
  <si>
    <t>ZP=-48.132</t>
  </si>
  <si>
    <t>(34.597,-4.997,-48.132),</t>
  </si>
  <si>
    <t>XP=34.907</t>
  </si>
  <si>
    <t>YP=-4.991</t>
  </si>
  <si>
    <t>ZP=-50.653</t>
  </si>
  <si>
    <t>(34.907,-4.991,-50.653),</t>
  </si>
  <si>
    <t>XP=23.189</t>
  </si>
  <si>
    <t>ZP=65.626</t>
  </si>
  <si>
    <t>(23.189,-5.296,65.626),</t>
  </si>
  <si>
    <t>XP=23.499</t>
  </si>
  <si>
    <t>ZP=63.105</t>
  </si>
  <si>
    <t>(23.499,-5.289,63.105),</t>
  </si>
  <si>
    <t>XP=23.808</t>
  </si>
  <si>
    <t>ZP=60.583</t>
  </si>
  <si>
    <t>(23.808,-5.282,60.583),</t>
  </si>
  <si>
    <t>XP=24.118</t>
  </si>
  <si>
    <t>YP=-5.276</t>
  </si>
  <si>
    <t>ZP=58.062</t>
  </si>
  <si>
    <t>(24.118,-5.276,58.062),</t>
  </si>
  <si>
    <t>XP=24.427</t>
  </si>
  <si>
    <t>ZP=55.541</t>
  </si>
  <si>
    <t>(24.427,-5.269,55.541),</t>
  </si>
  <si>
    <t>XP=24.737</t>
  </si>
  <si>
    <t>ZP=53.020</t>
  </si>
  <si>
    <t>(24.737,-5.262,53.02),</t>
  </si>
  <si>
    <t>XP=25.046</t>
  </si>
  <si>
    <t>YP=-5.256</t>
  </si>
  <si>
    <t>ZP=50.499</t>
  </si>
  <si>
    <t>(25.046,-5.256,50.499),</t>
  </si>
  <si>
    <t>XP=25.356</t>
  </si>
  <si>
    <t>YP=-5.249</t>
  </si>
  <si>
    <t>ZP=47.978</t>
  </si>
  <si>
    <t>(25.356,-5.249,47.978),</t>
  </si>
  <si>
    <t>XP=25.665</t>
  </si>
  <si>
    <t>ZP=45.457</t>
  </si>
  <si>
    <t>(25.665,-5.242,45.457),</t>
  </si>
  <si>
    <t>XP=25.975</t>
  </si>
  <si>
    <t>ZP=42.936</t>
  </si>
  <si>
    <t>(25.975,-5.235,42.936),</t>
  </si>
  <si>
    <t>XP=26.285</t>
  </si>
  <si>
    <t>YP=-5.229</t>
  </si>
  <si>
    <t>ZP=40.415</t>
  </si>
  <si>
    <t>(26.285,-5.229,40.415),</t>
  </si>
  <si>
    <t>XP=26.594</t>
  </si>
  <si>
    <t>ZP=37.894</t>
  </si>
  <si>
    <t>(26.594,-5.222,37.894),</t>
  </si>
  <si>
    <t>XP=26.904</t>
  </si>
  <si>
    <t>ZP=35.373</t>
  </si>
  <si>
    <t>(26.904,-5.215,35.373),</t>
  </si>
  <si>
    <t>XP=27.213</t>
  </si>
  <si>
    <t>ZP=32.852</t>
  </si>
  <si>
    <t>(27.213,-5.208,32.852),</t>
  </si>
  <si>
    <t>XP=27.523</t>
  </si>
  <si>
    <t>YP=-5.202</t>
  </si>
  <si>
    <t>ZP=30.331</t>
  </si>
  <si>
    <t>(27.523,-5.202,30.331),</t>
  </si>
  <si>
    <t>XP=27.832</t>
  </si>
  <si>
    <t>ZP=27.810</t>
  </si>
  <si>
    <t>(27.832,-5.195,27.81),</t>
  </si>
  <si>
    <t>XP=28.142</t>
  </si>
  <si>
    <t>ZP=25.289</t>
  </si>
  <si>
    <t>(28.142,-5.188,25.289),</t>
  </si>
  <si>
    <t>XP=28.451</t>
  </si>
  <si>
    <t>YP=-5.181</t>
  </si>
  <si>
    <t>ZP=22.768</t>
  </si>
  <si>
    <t>(28.451,-5.181,22.768),</t>
  </si>
  <si>
    <t>XP=28.761</t>
  </si>
  <si>
    <t>YP=-5.175</t>
  </si>
  <si>
    <t>ZP=20.247</t>
  </si>
  <si>
    <t>(28.761,-5.175,20.247),</t>
  </si>
  <si>
    <t>XP=29.070</t>
  </si>
  <si>
    <t>YP=-5.168</t>
  </si>
  <si>
    <t>ZP=17.725</t>
  </si>
  <si>
    <t>(29.07,-5.168,17.725),</t>
  </si>
  <si>
    <t>XP=29.380</t>
  </si>
  <si>
    <t>YP=-5.161</t>
  </si>
  <si>
    <t>ZP=15.204</t>
  </si>
  <si>
    <t>(29.38,-5.161,15.204),</t>
  </si>
  <si>
    <t>XP=29.689</t>
  </si>
  <si>
    <t>YP=-5.155</t>
  </si>
  <si>
    <t>ZP=12.683</t>
  </si>
  <si>
    <t>(29.689,-5.155,12.683),</t>
  </si>
  <si>
    <t>XP=29.999</t>
  </si>
  <si>
    <t>YP=-5.148</t>
  </si>
  <si>
    <t>ZP=10.162</t>
  </si>
  <si>
    <t>(29.999,-5.148,10.162),</t>
  </si>
  <si>
    <t>XP=30.308</t>
  </si>
  <si>
    <t>ZP=7.641</t>
  </si>
  <si>
    <t>(30.308,-5.141,7.641),</t>
  </si>
  <si>
    <t>XP=30.618</t>
  </si>
  <si>
    <t>ZP=5.120</t>
  </si>
  <si>
    <t>(30.618,-5.134,5.12),</t>
  </si>
  <si>
    <t>XP=30.928</t>
  </si>
  <si>
    <t>YP=-5.128</t>
  </si>
  <si>
    <t>ZP=2.599</t>
  </si>
  <si>
    <t>(30.928,-5.128,2.599),</t>
  </si>
  <si>
    <t>XP=31.237</t>
  </si>
  <si>
    <t>ZP=0.078</t>
  </si>
  <si>
    <t>(31.237,-5.121,0.078),</t>
  </si>
  <si>
    <t>XP=31.547</t>
  </si>
  <si>
    <t>ZP=-2.443</t>
  </si>
  <si>
    <t>(31.547,-5.114,-2.443),</t>
  </si>
  <si>
    <t>XP=31.856</t>
  </si>
  <si>
    <t>ZP=-4.964</t>
  </si>
  <si>
    <t>(31.856,-5.107,-4.964),</t>
  </si>
  <si>
    <t>XP=32.166</t>
  </si>
  <si>
    <t>YP=-5.101</t>
  </si>
  <si>
    <t>ZP=-7.485</t>
  </si>
  <si>
    <t>(32.166,-5.101,-7.485),</t>
  </si>
  <si>
    <t>XP=32.475</t>
  </si>
  <si>
    <t>ZP=-10.006</t>
  </si>
  <si>
    <t>(32.475,-5.094,-10.006),</t>
  </si>
  <si>
    <t>XP=32.785</t>
  </si>
  <si>
    <t>ZP=-12.527</t>
  </si>
  <si>
    <t>(32.785,-5.087,-12.527),</t>
  </si>
  <si>
    <t>XP=33.094</t>
  </si>
  <si>
    <t>ZP=-15.048</t>
  </si>
  <si>
    <t>(33.094,-5.08,-15.048),</t>
  </si>
  <si>
    <t>XP=33.404</t>
  </si>
  <si>
    <t>YP=-5.074</t>
  </si>
  <si>
    <t>ZP=-17.569</t>
  </si>
  <si>
    <t>(33.404,-5.074,-17.569),</t>
  </si>
  <si>
    <t>XP=33.713</t>
  </si>
  <si>
    <t>ZP=-20.090</t>
  </si>
  <si>
    <t>(33.713,-5.067,-20.09),</t>
  </si>
  <si>
    <t>XP=34.023</t>
  </si>
  <si>
    <t>ZP=-22.611</t>
  </si>
  <si>
    <t>(34.023,-5.06,-22.611),</t>
  </si>
  <si>
    <t>XP=34.332</t>
  </si>
  <si>
    <t>YP=-5.054</t>
  </si>
  <si>
    <t>ZP=-25.133</t>
  </si>
  <si>
    <t>(34.332,-5.054,-25.133),</t>
  </si>
  <si>
    <t>XP=34.642</t>
  </si>
  <si>
    <t>YP=-5.047</t>
  </si>
  <si>
    <t>ZP=-27.654</t>
  </si>
  <si>
    <t>(34.642,-5.047,-27.654),</t>
  </si>
  <si>
    <t>XP=34.952</t>
  </si>
  <si>
    <t>ZP=-30.175</t>
  </si>
  <si>
    <t>(34.952,-5.04,-30.175),</t>
  </si>
  <si>
    <t>XP=35.261</t>
  </si>
  <si>
    <t>ZP=-32.696</t>
  </si>
  <si>
    <t>(35.261,-5.033,-32.696),</t>
  </si>
  <si>
    <t>XP=35.571</t>
  </si>
  <si>
    <t>YP=-5.027</t>
  </si>
  <si>
    <t>ZP=-35.217</t>
  </si>
  <si>
    <t>(35.571,-5.027,-35.217),</t>
  </si>
  <si>
    <t>XP=35.880</t>
  </si>
  <si>
    <t>ZP=-37.738</t>
  </si>
  <si>
    <t>(35.88,-5.02,-37.738),</t>
  </si>
  <si>
    <t>XP=36.190</t>
  </si>
  <si>
    <t>ZP=-40.259</t>
  </si>
  <si>
    <t>(36.19,-5.013,-40.259),</t>
  </si>
  <si>
    <t>XP=36.499</t>
  </si>
  <si>
    <t>ZP=-42.780</t>
  </si>
  <si>
    <t>(36.499,-5.006,-42.78),</t>
  </si>
  <si>
    <t>XP=36.809</t>
  </si>
  <si>
    <t>YP=-5.000</t>
  </si>
  <si>
    <t>ZP=-45.301</t>
  </si>
  <si>
    <t>(36.809,-5.0,-45.301),</t>
  </si>
  <si>
    <t>XP=37.118</t>
  </si>
  <si>
    <t>YP=-4.993</t>
  </si>
  <si>
    <t>ZP=-47.822</t>
  </si>
  <si>
    <t>(37.118,-4.993,-47.822),</t>
  </si>
  <si>
    <t>XP=37.428</t>
  </si>
  <si>
    <t>YP=-4.986</t>
  </si>
  <si>
    <t>ZP=-50.343</t>
  </si>
  <si>
    <t>(37.428,-4.986,-50.343),</t>
  </si>
  <si>
    <t>XP=25.710</t>
  </si>
  <si>
    <t>YP=-5.292</t>
  </si>
  <si>
    <t>ZP=65.935</t>
  </si>
  <si>
    <t>(25.71,-5.292,65.935),</t>
  </si>
  <si>
    <t>XP=26.020</t>
  </si>
  <si>
    <t>YP=-5.285</t>
  </si>
  <si>
    <t>ZP=63.414</t>
  </si>
  <si>
    <t>(26.02,-5.285,63.414),</t>
  </si>
  <si>
    <t>XP=26.329</t>
  </si>
  <si>
    <t>ZP=60.893</t>
  </si>
  <si>
    <t>(26.329,-5.278,60.893),</t>
  </si>
  <si>
    <t>XP=26.639</t>
  </si>
  <si>
    <t>ZP=58.372</t>
  </si>
  <si>
    <t>(26.639,-5.271,58.372),</t>
  </si>
  <si>
    <t>XP=26.948</t>
  </si>
  <si>
    <t>YP=-5.265</t>
  </si>
  <si>
    <t>ZP=55.851</t>
  </si>
  <si>
    <t>(26.948,-5.265,55.851),</t>
  </si>
  <si>
    <t>XP=27.258</t>
  </si>
  <si>
    <t>ZP=53.330</t>
  </si>
  <si>
    <t>(27.258,-5.258,53.33),</t>
  </si>
  <si>
    <t>XP=27.567</t>
  </si>
  <si>
    <t>ZP=50.809</t>
  </si>
  <si>
    <t>(27.567,-5.251,50.809),</t>
  </si>
  <si>
    <t>XP=27.877</t>
  </si>
  <si>
    <t>ZP=48.288</t>
  </si>
  <si>
    <t>(27.877,-5.244,48.288),</t>
  </si>
  <si>
    <t>XP=28.187</t>
  </si>
  <si>
    <t>YP=-5.238</t>
  </si>
  <si>
    <t>ZP=45.767</t>
  </si>
  <si>
    <t>(28.187,-5.238,45.767),</t>
  </si>
  <si>
    <t>XP=28.496</t>
  </si>
  <si>
    <t>ZP=43.246</t>
  </si>
  <si>
    <t>(28.496,-5.231,43.246),</t>
  </si>
  <si>
    <t>XP=28.806</t>
  </si>
  <si>
    <t>ZP=40.725</t>
  </si>
  <si>
    <t>(28.806,-5.224,40.725),</t>
  </si>
  <si>
    <t>XP=29.115</t>
  </si>
  <si>
    <t>ZP=38.204</t>
  </si>
  <si>
    <t>(29.115,-5.217,38.204),</t>
  </si>
  <si>
    <t>XP=29.425</t>
  </si>
  <si>
    <t>YP=-5.211</t>
  </si>
  <si>
    <t>ZP=35.682</t>
  </si>
  <si>
    <t>(29.425,-5.211,35.682),</t>
  </si>
  <si>
    <t>XP=29.734</t>
  </si>
  <si>
    <t>ZP=33.161</t>
  </si>
  <si>
    <t>(29.734,-5.204,33.161),</t>
  </si>
  <si>
    <t>XP=30.044</t>
  </si>
  <si>
    <t>ZP=30.640</t>
  </si>
  <si>
    <t>(30.044,-5.197,30.64),</t>
  </si>
  <si>
    <t>XP=30.353</t>
  </si>
  <si>
    <t>YP=-5.191</t>
  </si>
  <si>
    <t>ZP=28.119</t>
  </si>
  <si>
    <t>(30.353,-5.191,28.119),</t>
  </si>
  <si>
    <t>XP=30.663</t>
  </si>
  <si>
    <t>YP=-5.184</t>
  </si>
  <si>
    <t>ZP=25.598</t>
  </si>
  <si>
    <t>(30.663,-5.184,25.598),</t>
  </si>
  <si>
    <t>XP=30.972</t>
  </si>
  <si>
    <t>YP=-5.177</t>
  </si>
  <si>
    <t>ZP=23.077</t>
  </si>
  <si>
    <t>(30.972,-5.177,23.077),</t>
  </si>
  <si>
    <t>XP=31.282</t>
  </si>
  <si>
    <t>YP=-5.170</t>
  </si>
  <si>
    <t>ZP=20.556</t>
  </si>
  <si>
    <t>(31.282,-5.17,20.556),</t>
  </si>
  <si>
    <t>XP=31.591</t>
  </si>
  <si>
    <t>YP=-5.164</t>
  </si>
  <si>
    <t>ZP=18.035</t>
  </si>
  <si>
    <t>(31.591,-5.164,18.035),</t>
  </si>
  <si>
    <t>XP=31.901</t>
  </si>
  <si>
    <t>YP=-5.157</t>
  </si>
  <si>
    <t>ZP=15.514</t>
  </si>
  <si>
    <t>(31.901,-5.157,15.514),</t>
  </si>
  <si>
    <t>XP=32.210</t>
  </si>
  <si>
    <t>ZP=12.993</t>
  </si>
  <si>
    <t>(32.21,-5.15,12.993),</t>
  </si>
  <si>
    <t>XP=32.520</t>
  </si>
  <si>
    <t>ZP=10.472</t>
  </si>
  <si>
    <t>(32.52,-5.143,10.472),</t>
  </si>
  <si>
    <t>XP=32.830</t>
  </si>
  <si>
    <t>YP=-5.137</t>
  </si>
  <si>
    <t>ZP=7.951</t>
  </si>
  <si>
    <t>(32.83,-5.137,7.951),</t>
  </si>
  <si>
    <t>XP=33.139</t>
  </si>
  <si>
    <t>ZP=5.430</t>
  </si>
  <si>
    <t>(33.139,-5.13,5.43),</t>
  </si>
  <si>
    <t>XP=33.449</t>
  </si>
  <si>
    <t>ZP=2.909</t>
  </si>
  <si>
    <t>(33.449,-5.123,2.909),</t>
  </si>
  <si>
    <t>XP=33.758</t>
  </si>
  <si>
    <t>YP=-5.117</t>
  </si>
  <si>
    <t>ZP=0.388</t>
  </si>
  <si>
    <t>(33.758,-5.117,0.388),</t>
  </si>
  <si>
    <t>XP=34.068</t>
  </si>
  <si>
    <t>YP=-5.110</t>
  </si>
  <si>
    <t>ZP=-2.133</t>
  </si>
  <si>
    <t>(34.068,-5.11,-2.133),</t>
  </si>
  <si>
    <t>XP=34.377</t>
  </si>
  <si>
    <t>ZP=-4.655</t>
  </si>
  <si>
    <t>(34.377,-5.103,-4.655),</t>
  </si>
  <si>
    <t>XP=34.687</t>
  </si>
  <si>
    <t>ZP=-7.176</t>
  </si>
  <si>
    <t>(34.687,-5.096,-7.176),</t>
  </si>
  <si>
    <t>XP=34.996</t>
  </si>
  <si>
    <t>YP=-5.090</t>
  </si>
  <si>
    <t>ZP=-9.697</t>
  </si>
  <si>
    <t>(34.996,-5.09,-9.697),</t>
  </si>
  <si>
    <t>XP=35.306</t>
  </si>
  <si>
    <t>ZP=-12.218</t>
  </si>
  <si>
    <t>(35.306,-5.083,-12.218),</t>
  </si>
  <si>
    <t>XP=35.615</t>
  </si>
  <si>
    <t>ZP=-14.739</t>
  </si>
  <si>
    <t>(35.615,-5.076,-14.739),</t>
  </si>
  <si>
    <t>XP=35.925</t>
  </si>
  <si>
    <t>ZP=-17.260</t>
  </si>
  <si>
    <t>(35.925,-5.069,-17.26),</t>
  </si>
  <si>
    <t>XP=36.234</t>
  </si>
  <si>
    <t>YP=-5.063</t>
  </si>
  <si>
    <t>ZP=-19.781</t>
  </si>
  <si>
    <t>(36.234,-5.063,-19.781),</t>
  </si>
  <si>
    <t>XP=36.544</t>
  </si>
  <si>
    <t>ZP=-22.302</t>
  </si>
  <si>
    <t>(36.544,-5.056,-22.302),</t>
  </si>
  <si>
    <t>XP=36.854</t>
  </si>
  <si>
    <t>ZP=-24.823</t>
  </si>
  <si>
    <t>(36.854,-5.049,-24.823),</t>
  </si>
  <si>
    <t>XP=37.163</t>
  </si>
  <si>
    <t>ZP=-27.344</t>
  </si>
  <si>
    <t>(37.163,-5.042,-27.344),</t>
  </si>
  <si>
    <t>XP=37.473</t>
  </si>
  <si>
    <t>YP=-5.036</t>
  </si>
  <si>
    <t>ZP=-29.865</t>
  </si>
  <si>
    <t>(37.473,-5.036,-29.865),</t>
  </si>
  <si>
    <t>XP=37.782</t>
  </si>
  <si>
    <t>ZP=-32.386</t>
  </si>
  <si>
    <t>(37.782,-5.029,-32.386),</t>
  </si>
  <si>
    <t>XP=38.092</t>
  </si>
  <si>
    <t>ZP=-34.907</t>
  </si>
  <si>
    <t>(38.092,-5.022,-34.907),</t>
  </si>
  <si>
    <t>XP=38.401</t>
  </si>
  <si>
    <t>YP=-5.016</t>
  </si>
  <si>
    <t>ZP=-37.428</t>
  </si>
  <si>
    <t>(38.401,-5.016,-37.428),</t>
  </si>
  <si>
    <t>XP=38.711</t>
  </si>
  <si>
    <t>YP=-5.009</t>
  </si>
  <si>
    <t>ZP=-39.949</t>
  </si>
  <si>
    <t>(38.711,-5.009,-39.949),</t>
  </si>
  <si>
    <t>XP=39.020</t>
  </si>
  <si>
    <t>ZP=-42.470</t>
  </si>
  <si>
    <t>(39.02,-5.002,-42.47),</t>
  </si>
  <si>
    <t>XP=39.330</t>
  </si>
  <si>
    <t>ZP=-44.991</t>
  </si>
  <si>
    <t>(39.33,-4.995,-44.991),</t>
  </si>
  <si>
    <t>XP=39.639</t>
  </si>
  <si>
    <t>YP=-4.989</t>
  </si>
  <si>
    <t>ZP=-47.513</t>
  </si>
  <si>
    <t>(39.639,-4.989,-47.513),</t>
  </si>
  <si>
    <t>XP=39.949</t>
  </si>
  <si>
    <t>YP=-4.982</t>
  </si>
  <si>
    <t>ZP=-50.034</t>
  </si>
  <si>
    <t>(39.949,-4.982,-50.034),</t>
  </si>
  <si>
    <t>XP=28.231</t>
  </si>
  <si>
    <t>ZP=66.245</t>
  </si>
  <si>
    <t>(28.231,-5.287,66.245),</t>
  </si>
  <si>
    <t>XP=28.541</t>
  </si>
  <si>
    <t>ZP=63.724</t>
  </si>
  <si>
    <t>(28.541,-5.28,63.724),</t>
  </si>
  <si>
    <t>XP=28.850</t>
  </si>
  <si>
    <t>YP=-5.274</t>
  </si>
  <si>
    <t>ZP=61.203</t>
  </si>
  <si>
    <t>(28.85,-5.274,61.203),</t>
  </si>
  <si>
    <t>XP=29.160</t>
  </si>
  <si>
    <t>ZP=58.682</t>
  </si>
  <si>
    <t>(29.16,-5.267,58.682),</t>
  </si>
  <si>
    <t>XP=29.469</t>
  </si>
  <si>
    <t>ZP=56.160</t>
  </si>
  <si>
    <t>(29.469,-5.26,56.16),</t>
  </si>
  <si>
    <t>XP=29.779</t>
  </si>
  <si>
    <t>YP=-5.254</t>
  </si>
  <si>
    <t>ZP=53.639</t>
  </si>
  <si>
    <t>(29.779,-5.254,53.639),</t>
  </si>
  <si>
    <t>XP=30.089</t>
  </si>
  <si>
    <t>YP=-5.247</t>
  </si>
  <si>
    <t>ZP=51.118</t>
  </si>
  <si>
    <t>(30.089,-5.247,51.118),</t>
  </si>
  <si>
    <t>XP=30.398</t>
  </si>
  <si>
    <t>ZP=48.597</t>
  </si>
  <si>
    <t>(30.398,-5.24,48.597),</t>
  </si>
  <si>
    <t>XP=30.708</t>
  </si>
  <si>
    <t>ZP=46.076</t>
  </si>
  <si>
    <t>(30.708,-5.233,46.076),</t>
  </si>
  <si>
    <t>XP=31.017</t>
  </si>
  <si>
    <t>YP=-5.227</t>
  </si>
  <si>
    <t>ZP=43.555</t>
  </si>
  <si>
    <t>(31.017,-5.227,43.555),</t>
  </si>
  <si>
    <t>XP=31.327</t>
  </si>
  <si>
    <t>ZP=41.034</t>
  </si>
  <si>
    <t>(31.327,-5.22,41.034),</t>
  </si>
  <si>
    <t>XP=31.636</t>
  </si>
  <si>
    <t>ZP=38.513</t>
  </si>
  <si>
    <t>(31.636,-5.213,38.513),</t>
  </si>
  <si>
    <t>XP=31.946</t>
  </si>
  <si>
    <t>ZP=35.992</t>
  </si>
  <si>
    <t>(31.946,-5.206,35.992),</t>
  </si>
  <si>
    <t>XP=32.255</t>
  </si>
  <si>
    <t>YP=-5.200</t>
  </si>
  <si>
    <t>ZP=33.471</t>
  </si>
  <si>
    <t>(32.255,-5.2,33.471),</t>
  </si>
  <si>
    <t>XP=32.565</t>
  </si>
  <si>
    <t>ZP=30.950</t>
  </si>
  <si>
    <t>(32.565,-5.193,30.95),</t>
  </si>
  <si>
    <t>XP=32.874</t>
  </si>
  <si>
    <t>ZP=28.429</t>
  </si>
  <si>
    <t>(32.874,-5.186,28.429),</t>
  </si>
  <si>
    <t>XP=33.184</t>
  </si>
  <si>
    <t>ZP=25.908</t>
  </si>
  <si>
    <t>(33.184,-5.179,25.908),</t>
  </si>
  <si>
    <t>XP=33.493</t>
  </si>
  <si>
    <t>YP=-5.173</t>
  </si>
  <si>
    <t>ZP=23.387</t>
  </si>
  <si>
    <t>(33.493,-5.173,23.387),</t>
  </si>
  <si>
    <t>XP=33.803</t>
  </si>
  <si>
    <t>ZP=20.866</t>
  </si>
  <si>
    <t>(33.803,-5.166,20.866),</t>
  </si>
  <si>
    <t>XP=34.112</t>
  </si>
  <si>
    <t>ZP=18.345</t>
  </si>
  <si>
    <t>(34.112,-5.159,18.345),</t>
  </si>
  <si>
    <t>XP=34.422</t>
  </si>
  <si>
    <t>YP=-5.153</t>
  </si>
  <si>
    <t>ZP=15.824</t>
  </si>
  <si>
    <t>(34.422,-5.153,15.824),</t>
  </si>
  <si>
    <t>XP=34.732</t>
  </si>
  <si>
    <t>YP=-5.146</t>
  </si>
  <si>
    <t>ZP=13.302</t>
  </si>
  <si>
    <t>(34.732,-5.146,13.302),</t>
  </si>
  <si>
    <t>XP=35.041</t>
  </si>
  <si>
    <t>ZP=10.781</t>
  </si>
  <si>
    <t>(35.041,-5.139,10.781),</t>
  </si>
  <si>
    <t>XP=35.351</t>
  </si>
  <si>
    <t>ZP=8.260</t>
  </si>
  <si>
    <t>(35.351,-5.132,8.26),</t>
  </si>
  <si>
    <t>XP=35.660</t>
  </si>
  <si>
    <t>YP=-5.126</t>
  </si>
  <si>
    <t>ZP=5.739</t>
  </si>
  <si>
    <t>(35.66,-5.126,5.739),</t>
  </si>
  <si>
    <t>XP=35.970</t>
  </si>
  <si>
    <t>ZP=3.218</t>
  </si>
  <si>
    <t>(35.97,-5.119,3.218),</t>
  </si>
  <si>
    <t>XP=36.279</t>
  </si>
  <si>
    <t>ZP=0.697</t>
  </si>
  <si>
    <t>(36.279,-5.112,0.697),</t>
  </si>
  <si>
    <t>XP=36.589</t>
  </si>
  <si>
    <t>ZP=-1.824</t>
  </si>
  <si>
    <t>(36.589,-5.105,-1.824),</t>
  </si>
  <si>
    <t>XP=36.898</t>
  </si>
  <si>
    <t>YP=-5.099</t>
  </si>
  <si>
    <t>ZP=-4.345</t>
  </si>
  <si>
    <t>(36.898,-5.099,-4.345),</t>
  </si>
  <si>
    <t>XP=37.208</t>
  </si>
  <si>
    <t>ZP=-6.866</t>
  </si>
  <si>
    <t>(37.208,-5.092,-6.866),</t>
  </si>
  <si>
    <t>XP=37.517</t>
  </si>
  <si>
    <t>ZP=-9.387</t>
  </si>
  <si>
    <t>(37.517,-5.085,-9.387),</t>
  </si>
  <si>
    <t>XP=37.827</t>
  </si>
  <si>
    <t>ZP=-11.908</t>
  </si>
  <si>
    <t>(37.827,-5.078,-11.908),</t>
  </si>
  <si>
    <t>XP=38.136</t>
  </si>
  <si>
    <t>YP=-5.072</t>
  </si>
  <si>
    <t>ZP=-14.429</t>
  </si>
  <si>
    <t>(38.136,-5.072,-14.429),</t>
  </si>
  <si>
    <t>XP=38.446</t>
  </si>
  <si>
    <t>ZP=-16.950</t>
  </si>
  <si>
    <t>(38.446,-5.065,-16.95),</t>
  </si>
  <si>
    <t>XP=38.756</t>
  </si>
  <si>
    <t>ZP=-19.471</t>
  </si>
  <si>
    <t>(38.756,-5.058,-19.471),</t>
  </si>
  <si>
    <t>XP=39.065</t>
  </si>
  <si>
    <t>YP=-5.052</t>
  </si>
  <si>
    <t>ZP=-21.992</t>
  </si>
  <si>
    <t>(39.065,-5.052,-21.992),</t>
  </si>
  <si>
    <t>XP=39.375</t>
  </si>
  <si>
    <t>YP=-5.045</t>
  </si>
  <si>
    <t>ZP=-24.513</t>
  </si>
  <si>
    <t>(39.375,-5.045,-24.513),</t>
  </si>
  <si>
    <t>XP=39.684</t>
  </si>
  <si>
    <t>ZP=-27.035</t>
  </si>
  <si>
    <t>(39.684,-5.038,-27.035),</t>
  </si>
  <si>
    <t>XP=39.994</t>
  </si>
  <si>
    <t>ZP=-29.556</t>
  </si>
  <si>
    <t>(39.994,-5.031,-29.556),</t>
  </si>
  <si>
    <t>XP=40.303</t>
  </si>
  <si>
    <t>YP=-5.025</t>
  </si>
  <si>
    <t>ZP=-32.077</t>
  </si>
  <si>
    <t>(40.303,-5.025,-32.077),</t>
  </si>
  <si>
    <t>XP=40.613</t>
  </si>
  <si>
    <t>ZP=-34.598</t>
  </si>
  <si>
    <t>(40.613,-5.018,-34.598),</t>
  </si>
  <si>
    <t>XP=40.922</t>
  </si>
  <si>
    <t>ZP=-37.119</t>
  </si>
  <si>
    <t>(40.922,-5.011,-37.119),</t>
  </si>
  <si>
    <t>XP=41.232</t>
  </si>
  <si>
    <t>ZP=-39.640</t>
  </si>
  <si>
    <t>(41.232,-5.004,-39.64),</t>
  </si>
  <si>
    <t>XP=41.541</t>
  </si>
  <si>
    <t>YP=-4.998</t>
  </si>
  <si>
    <t>ZP=-42.161</t>
  </si>
  <si>
    <t>(41.541,-4.998,-42.161),</t>
  </si>
  <si>
    <t>XP=41.851</t>
  </si>
  <si>
    <t>ZP=-44.682</t>
  </si>
  <si>
    <t>(41.851,-4.991,-44.682),</t>
  </si>
  <si>
    <t>XP=42.160</t>
  </si>
  <si>
    <t>YP=-4.984</t>
  </si>
  <si>
    <t>ZP=-47.203</t>
  </si>
  <si>
    <t>(42.16,-4.984,-47.203),</t>
  </si>
  <si>
    <t>XP=42.470</t>
  </si>
  <si>
    <t>YP=-4.977</t>
  </si>
  <si>
    <t>ZP=-49.724</t>
  </si>
  <si>
    <t>(42.47,-4.977,-49.724),</t>
  </si>
  <si>
    <t>Diff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</si>
</sst>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"/>
    <numFmt numFmtId="165" formatCode="0.0"/>
    <numFmt numFmtId="166" formatCode="#,##0.0"/>
    <numFmt numFmtId="167" formatCode="0.0%"/>
    <numFmt numFmtId="168" formatCode="0.00000"/>
  </numFmts>
  <fonts count="6" x14ac:knownFonts="1">
    <font>
      <sz val="10"/>
      <name val="Arial"/>
    </font>
    <font>
      <sz val="8"/>
      <name val="Arial"/>
      <family val="2"/>
    </font>
    <font>
      <b/>
      <sz val="2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0" borderId="0" xfId="0" applyNumberFormat="1"/>
    <xf numFmtId="165" fontId="0" fillId="0" borderId="0" xfId="0" applyNumberFormat="1" applyAlignment="1">
      <alignment horizontal="right"/>
    </xf>
    <xf numFmtId="0" fontId="5" fillId="0" borderId="0" xfId="0" applyFont="1"/>
    <xf numFmtId="1" fontId="2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/>
    <xf numFmtId="167" fontId="0" fillId="0" borderId="0" xfId="0" applyNumberFormat="1"/>
    <xf numFmtId="0" fontId="5" fillId="0" borderId="0" xfId="0" applyFont="1" applyAlignment="1">
      <alignment horizontal="right"/>
    </xf>
    <xf numFmtId="165" fontId="5" fillId="0" borderId="0" xfId="0" applyNumberFormat="1" applyFont="1"/>
    <xf numFmtId="11" fontId="0" fillId="0" borderId="0" xfId="0" applyNumberFormat="1"/>
    <xf numFmtId="0" fontId="4" fillId="0" borderId="0" xfId="0" applyFont="1"/>
    <xf numFmtId="165" fontId="4" fillId="0" borderId="0" xfId="0" applyNumberFormat="1" applyFont="1"/>
    <xf numFmtId="0" fontId="5" fillId="0" borderId="0" xfId="0" applyFont="1" applyAlignment="1">
      <alignment horizontal="center"/>
    </xf>
    <xf numFmtId="168" fontId="0" fillId="0" borderId="0" xfId="0" applyNumberFormat="1" applyAlignment="1">
      <alignment horizontal="right"/>
    </xf>
    <xf numFmtId="168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HB Stray Field Measurment at 3500A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Row 6</c:v>
          </c:tx>
          <c:spPr>
            <a:ln w="28575">
              <a:noFill/>
            </a:ln>
          </c:spPr>
          <c:xVal>
            <c:numRef>
              <c:f>'Map data'!$D$8:$D$54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'Map data'!$E$8:$E$54</c:f>
              <c:numCache>
                <c:formatCode>0.0000</c:formatCode>
                <c:ptCount val="47"/>
              </c:numCache>
            </c:numRef>
          </c:yVal>
          <c:smooth val="0"/>
        </c:ser>
        <c:ser>
          <c:idx val="2"/>
          <c:order val="1"/>
          <c:tx>
            <c:v>Row 5</c:v>
          </c:tx>
          <c:spPr>
            <a:ln w="28575">
              <a:noFill/>
            </a:ln>
          </c:spPr>
          <c:xVal>
            <c:numRef>
              <c:f>'Map data'!$D$8:$D$54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'Map data'!$G$8:$G$54</c:f>
              <c:numCache>
                <c:formatCode>0.00000</c:formatCode>
                <c:ptCount val="47"/>
                <c:pt idx="0">
                  <c:v>-0.14746000000000001</c:v>
                </c:pt>
                <c:pt idx="1">
                  <c:v>-0.15314</c:v>
                </c:pt>
                <c:pt idx="2">
                  <c:v>-0.15409999999999999</c:v>
                </c:pt>
                <c:pt idx="3">
                  <c:v>-0.14804999999999999</c:v>
                </c:pt>
                <c:pt idx="4">
                  <c:v>-0.13711999999999999</c:v>
                </c:pt>
                <c:pt idx="5">
                  <c:v>-0.10931</c:v>
                </c:pt>
                <c:pt idx="6">
                  <c:v>-7.2489999999999999E-2</c:v>
                </c:pt>
                <c:pt idx="7">
                  <c:v>-2.3970000000000002E-2</c:v>
                </c:pt>
                <c:pt idx="8">
                  <c:v>3.4709999999999998E-2</c:v>
                </c:pt>
                <c:pt idx="9">
                  <c:v>9.9860000000000004E-2</c:v>
                </c:pt>
                <c:pt idx="10">
                  <c:v>0.16711000000000001</c:v>
                </c:pt>
                <c:pt idx="11">
                  <c:v>0.23099</c:v>
                </c:pt>
                <c:pt idx="12">
                  <c:v>0.28642000000000001</c:v>
                </c:pt>
                <c:pt idx="13">
                  <c:v>0.33123000000000002</c:v>
                </c:pt>
                <c:pt idx="14">
                  <c:v>0.36301</c:v>
                </c:pt>
                <c:pt idx="15">
                  <c:v>0.38463000000000003</c:v>
                </c:pt>
                <c:pt idx="16">
                  <c:v>0.39399000000000001</c:v>
                </c:pt>
                <c:pt idx="17">
                  <c:v>0.39591999999999999</c:v>
                </c:pt>
                <c:pt idx="18">
                  <c:v>0.39298</c:v>
                </c:pt>
                <c:pt idx="19">
                  <c:v>0.38634000000000002</c:v>
                </c:pt>
                <c:pt idx="20">
                  <c:v>0.37831999999999999</c:v>
                </c:pt>
                <c:pt idx="21">
                  <c:v>0.36989</c:v>
                </c:pt>
                <c:pt idx="22">
                  <c:v>0.36279</c:v>
                </c:pt>
                <c:pt idx="23">
                  <c:v>0.35654999999999998</c:v>
                </c:pt>
                <c:pt idx="24">
                  <c:v>0.35228999999999999</c:v>
                </c:pt>
                <c:pt idx="25">
                  <c:v>0.34933999999999998</c:v>
                </c:pt>
                <c:pt idx="26">
                  <c:v>0.34841</c:v>
                </c:pt>
                <c:pt idx="27">
                  <c:v>0.34934999999999999</c:v>
                </c:pt>
                <c:pt idx="28">
                  <c:v>0.35136000000000001</c:v>
                </c:pt>
                <c:pt idx="29">
                  <c:v>0.35498000000000002</c:v>
                </c:pt>
                <c:pt idx="30">
                  <c:v>0.35921999999999998</c:v>
                </c:pt>
                <c:pt idx="31">
                  <c:v>0.36345</c:v>
                </c:pt>
                <c:pt idx="32">
                  <c:v>0.36738999999999999</c:v>
                </c:pt>
                <c:pt idx="33">
                  <c:v>0.36937999999999999</c:v>
                </c:pt>
                <c:pt idx="34">
                  <c:v>0.36884</c:v>
                </c:pt>
                <c:pt idx="35">
                  <c:v>0.36357</c:v>
                </c:pt>
                <c:pt idx="36">
                  <c:v>0.35224</c:v>
                </c:pt>
                <c:pt idx="37">
                  <c:v>0.33424999999999999</c:v>
                </c:pt>
                <c:pt idx="38">
                  <c:v>0.30963000000000002</c:v>
                </c:pt>
                <c:pt idx="39">
                  <c:v>0.27662999999999999</c:v>
                </c:pt>
                <c:pt idx="40">
                  <c:v>0.23849000000000001</c:v>
                </c:pt>
                <c:pt idx="41">
                  <c:v>0.19664999999999999</c:v>
                </c:pt>
                <c:pt idx="42">
                  <c:v>0.15282000000000001</c:v>
                </c:pt>
                <c:pt idx="43">
                  <c:v>0.11012</c:v>
                </c:pt>
                <c:pt idx="44">
                  <c:v>7.1050000000000002E-2</c:v>
                </c:pt>
                <c:pt idx="45">
                  <c:v>3.6119999999999999E-2</c:v>
                </c:pt>
                <c:pt idx="46">
                  <c:v>8.4000000000000003E-4</c:v>
                </c:pt>
              </c:numCache>
            </c:numRef>
          </c:yVal>
          <c:smooth val="0"/>
        </c:ser>
        <c:ser>
          <c:idx val="4"/>
          <c:order val="2"/>
          <c:tx>
            <c:v>Row 4</c:v>
          </c:tx>
          <c:spPr>
            <a:ln w="28575">
              <a:noFill/>
            </a:ln>
          </c:spPr>
          <c:xVal>
            <c:numRef>
              <c:f>'Map data'!$D$8:$D$54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'Map data'!$I$8:$I$54</c:f>
              <c:numCache>
                <c:formatCode>0.0000</c:formatCode>
                <c:ptCount val="47"/>
              </c:numCache>
            </c:numRef>
          </c:yVal>
          <c:smooth val="0"/>
        </c:ser>
        <c:ser>
          <c:idx val="6"/>
          <c:order val="3"/>
          <c:tx>
            <c:v>Row 3</c:v>
          </c:tx>
          <c:spPr>
            <a:ln w="28575">
              <a:noFill/>
            </a:ln>
          </c:spPr>
          <c:xVal>
            <c:numRef>
              <c:f>'Map data'!$D$8:$D$54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'Map data'!$K$8:$K$54</c:f>
              <c:numCache>
                <c:formatCode>0.0000</c:formatCode>
                <c:ptCount val="47"/>
                <c:pt idx="0">
                  <c:v>-0.2334</c:v>
                </c:pt>
                <c:pt idx="1">
                  <c:v>-0.25226999999999999</c:v>
                </c:pt>
                <c:pt idx="2">
                  <c:v>-0.27095000000000002</c:v>
                </c:pt>
                <c:pt idx="3">
                  <c:v>-0.27179999999999999</c:v>
                </c:pt>
                <c:pt idx="4">
                  <c:v>-0.26186999999999999</c:v>
                </c:pt>
                <c:pt idx="5">
                  <c:v>-0.23133999999999999</c:v>
                </c:pt>
                <c:pt idx="6">
                  <c:v>-0.17377999999999999</c:v>
                </c:pt>
                <c:pt idx="7">
                  <c:v>-8.7800000000000003E-2</c:v>
                </c:pt>
                <c:pt idx="8">
                  <c:v>2.504E-2</c:v>
                </c:pt>
                <c:pt idx="9">
                  <c:v>0.15631999999999999</c:v>
                </c:pt>
                <c:pt idx="10">
                  <c:v>0.29335</c:v>
                </c:pt>
                <c:pt idx="11">
                  <c:v>0.42285</c:v>
                </c:pt>
                <c:pt idx="12">
                  <c:v>0.52988000000000002</c:v>
                </c:pt>
                <c:pt idx="13">
                  <c:v>0.60972999999999999</c:v>
                </c:pt>
                <c:pt idx="14">
                  <c:v>0.65854999999999997</c:v>
                </c:pt>
                <c:pt idx="15">
                  <c:v>0.68118000000000001</c:v>
                </c:pt>
                <c:pt idx="16">
                  <c:v>0.68167999999999995</c:v>
                </c:pt>
                <c:pt idx="17">
                  <c:v>0.66937999999999998</c:v>
                </c:pt>
                <c:pt idx="18">
                  <c:v>0.64864999999999995</c:v>
                </c:pt>
                <c:pt idx="19">
                  <c:v>0.62431000000000003</c:v>
                </c:pt>
                <c:pt idx="20">
                  <c:v>0.60145999999999999</c:v>
                </c:pt>
                <c:pt idx="21">
                  <c:v>0.57938000000000001</c:v>
                </c:pt>
                <c:pt idx="22">
                  <c:v>0.56167</c:v>
                </c:pt>
                <c:pt idx="23">
                  <c:v>0.54757999999999996</c:v>
                </c:pt>
                <c:pt idx="24">
                  <c:v>0.53885000000000005</c:v>
                </c:pt>
                <c:pt idx="25">
                  <c:v>0.53374999999999995</c:v>
                </c:pt>
                <c:pt idx="26">
                  <c:v>0.53190999999999999</c:v>
                </c:pt>
                <c:pt idx="27">
                  <c:v>0.53361000000000003</c:v>
                </c:pt>
                <c:pt idx="28">
                  <c:v>0.53886999999999996</c:v>
                </c:pt>
                <c:pt idx="29">
                  <c:v>0.54676999999999998</c:v>
                </c:pt>
                <c:pt idx="30">
                  <c:v>0.55693999999999999</c:v>
                </c:pt>
                <c:pt idx="31">
                  <c:v>0.56981999999999999</c:v>
                </c:pt>
                <c:pt idx="32">
                  <c:v>0.58223999999999998</c:v>
                </c:pt>
                <c:pt idx="33">
                  <c:v>0.59321000000000002</c:v>
                </c:pt>
                <c:pt idx="34">
                  <c:v>0.6008</c:v>
                </c:pt>
                <c:pt idx="35">
                  <c:v>0.60075999999999996</c:v>
                </c:pt>
                <c:pt idx="36">
                  <c:v>0.58901000000000003</c:v>
                </c:pt>
                <c:pt idx="37">
                  <c:v>0.56357000000000002</c:v>
                </c:pt>
                <c:pt idx="38">
                  <c:v>0.52363999999999999</c:v>
                </c:pt>
                <c:pt idx="39">
                  <c:v>0.46481</c:v>
                </c:pt>
                <c:pt idx="40">
                  <c:v>0.39332</c:v>
                </c:pt>
                <c:pt idx="41">
                  <c:v>0.31351000000000001</c:v>
                </c:pt>
                <c:pt idx="42">
                  <c:v>0.23019000000000001</c:v>
                </c:pt>
                <c:pt idx="43">
                  <c:v>0.15048</c:v>
                </c:pt>
                <c:pt idx="44">
                  <c:v>7.9149999999999998E-2</c:v>
                </c:pt>
                <c:pt idx="45">
                  <c:v>2.0150000000000001E-2</c:v>
                </c:pt>
                <c:pt idx="46">
                  <c:v>-2.554E-2</c:v>
                </c:pt>
              </c:numCache>
            </c:numRef>
          </c:yVal>
          <c:smooth val="0"/>
        </c:ser>
        <c:ser>
          <c:idx val="1"/>
          <c:order val="4"/>
          <c:tx>
            <c:v>Row 2</c:v>
          </c:tx>
          <c:spPr>
            <a:ln w="28575">
              <a:noFill/>
            </a:ln>
          </c:spPr>
          <c:xVal>
            <c:numRef>
              <c:f>'Map data'!$D$8:$D$54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'Map data'!$M$8:$M$54</c:f>
              <c:numCache>
                <c:formatCode>0.0000</c:formatCode>
                <c:ptCount val="47"/>
              </c:numCache>
            </c:numRef>
          </c:yVal>
          <c:smooth val="0"/>
        </c:ser>
        <c:ser>
          <c:idx val="3"/>
          <c:order val="5"/>
          <c:tx>
            <c:v>Row 1</c:v>
          </c:tx>
          <c:spPr>
            <a:ln w="28575">
              <a:noFill/>
            </a:ln>
          </c:spPr>
          <c:xVal>
            <c:numRef>
              <c:f>'Map data'!$D$8:$D$54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'Map data'!$O$8:$O$54</c:f>
              <c:numCache>
                <c:formatCode>0.0000</c:formatCode>
                <c:ptCount val="47"/>
                <c:pt idx="0">
                  <c:v>-0.36098999999999998</c:v>
                </c:pt>
                <c:pt idx="1">
                  <c:v>-0.41088000000000002</c:v>
                </c:pt>
                <c:pt idx="2">
                  <c:v>-0.45961000000000002</c:v>
                </c:pt>
                <c:pt idx="3">
                  <c:v>-0.49913000000000002</c:v>
                </c:pt>
                <c:pt idx="4">
                  <c:v>-0.51934000000000002</c:v>
                </c:pt>
                <c:pt idx="5">
                  <c:v>-0.502</c:v>
                </c:pt>
                <c:pt idx="6">
                  <c:v>-0.42585000000000001</c:v>
                </c:pt>
                <c:pt idx="7">
                  <c:v>-0.27481</c:v>
                </c:pt>
                <c:pt idx="8">
                  <c:v>-4.4310000000000002E-2</c:v>
                </c:pt>
                <c:pt idx="9">
                  <c:v>0.2467</c:v>
                </c:pt>
                <c:pt idx="10">
                  <c:v>0.55732999999999999</c:v>
                </c:pt>
                <c:pt idx="11">
                  <c:v>0.84216999999999997</c:v>
                </c:pt>
                <c:pt idx="12">
                  <c:v>1.0618799999999999</c:v>
                </c:pt>
                <c:pt idx="13">
                  <c:v>1.2068399999999999</c:v>
                </c:pt>
                <c:pt idx="14">
                  <c:v>1.27061</c:v>
                </c:pt>
                <c:pt idx="15">
                  <c:v>1.2756000000000001</c:v>
                </c:pt>
                <c:pt idx="16">
                  <c:v>1.2383299999999999</c:v>
                </c:pt>
                <c:pt idx="17">
                  <c:v>1.1807300000000001</c:v>
                </c:pt>
                <c:pt idx="18">
                  <c:v>1.11619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0.85345000000000004</c:v>
                </c:pt>
                <c:pt idx="26">
                  <c:v>0.85250999999999999</c:v>
                </c:pt>
                <c:pt idx="27">
                  <c:v>0.85575000000000001</c:v>
                </c:pt>
                <c:pt idx="28">
                  <c:v>0.86468999999999996</c:v>
                </c:pt>
                <c:pt idx="29">
                  <c:v>0.88014000000000003</c:v>
                </c:pt>
                <c:pt idx="30">
                  <c:v>0.90163000000000004</c:v>
                </c:pt>
                <c:pt idx="31">
                  <c:v>0.92934000000000005</c:v>
                </c:pt>
                <c:pt idx="32">
                  <c:v>0.96131999999999995</c:v>
                </c:pt>
                <c:pt idx="33">
                  <c:v>0.99331000000000003</c:v>
                </c:pt>
                <c:pt idx="34">
                  <c:v>1.02322</c:v>
                </c:pt>
                <c:pt idx="35">
                  <c:v>1.0428999999999999</c:v>
                </c:pt>
                <c:pt idx="36">
                  <c:v>1.04034</c:v>
                </c:pt>
                <c:pt idx="37">
                  <c:v>1.0083200000000001</c:v>
                </c:pt>
                <c:pt idx="38">
                  <c:v>0.94094999999999995</c:v>
                </c:pt>
                <c:pt idx="39">
                  <c:v>0.82996000000000003</c:v>
                </c:pt>
                <c:pt idx="40">
                  <c:v>0.68640000000000001</c:v>
                </c:pt>
                <c:pt idx="41">
                  <c:v>0.52127000000000001</c:v>
                </c:pt>
                <c:pt idx="42">
                  <c:v>0.34950999999999999</c:v>
                </c:pt>
                <c:pt idx="43">
                  <c:v>0.19053999999999999</c:v>
                </c:pt>
                <c:pt idx="44">
                  <c:v>5.6610000000000001E-2</c:v>
                </c:pt>
                <c:pt idx="45">
                  <c:v>-4.539E-2</c:v>
                </c:pt>
                <c:pt idx="46">
                  <c:v>-0.11445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63200"/>
        <c:axId val="78633216"/>
      </c:scatterChart>
      <c:valAx>
        <c:axId val="785632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Probe Position</a:t>
                </a:r>
              </a:p>
            </c:rich>
          </c:tx>
          <c:overlay val="0"/>
        </c:title>
        <c:numFmt formatCode="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8633216"/>
        <c:crosses val="autoZero"/>
        <c:crossBetween val="midCat"/>
      </c:valAx>
      <c:valAx>
        <c:axId val="786332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[kG]</a:t>
                </a:r>
              </a:p>
            </c:rich>
          </c:tx>
          <c:overlay val="0"/>
        </c:title>
        <c:numFmt formatCode="#,##0.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8563200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Tosca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'Row 1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1 Diff'!$D$3:$D$49</c:f>
              <c:numCache>
                <c:formatCode>0.0</c:formatCode>
                <c:ptCount val="47"/>
                <c:pt idx="0">
                  <c:v>-367.061297345296</c:v>
                </c:pt>
                <c:pt idx="1">
                  <c:v>-416.03298426455302</c:v>
                </c:pt>
                <c:pt idx="2">
                  <c:v>-462.71406954137001</c:v>
                </c:pt>
                <c:pt idx="3">
                  <c:v>-501.18327967461198</c:v>
                </c:pt>
                <c:pt idx="4">
                  <c:v>-520.55313361599701</c:v>
                </c:pt>
                <c:pt idx="5">
                  <c:v>-503.53136521357402</c:v>
                </c:pt>
                <c:pt idx="6">
                  <c:v>-433.70307954028601</c:v>
                </c:pt>
                <c:pt idx="7">
                  <c:v>-295.24985468500603</c:v>
                </c:pt>
                <c:pt idx="8">
                  <c:v>-78.914739848837897</c:v>
                </c:pt>
                <c:pt idx="9">
                  <c:v>192.01266593221601</c:v>
                </c:pt>
                <c:pt idx="10">
                  <c:v>483.53761909241098</c:v>
                </c:pt>
                <c:pt idx="11">
                  <c:v>747.19057966811295</c:v>
                </c:pt>
                <c:pt idx="12">
                  <c:v>955.94546259452602</c:v>
                </c:pt>
                <c:pt idx="13">
                  <c:v>1083.7098307415299</c:v>
                </c:pt>
                <c:pt idx="14">
                  <c:v>1145.96815408474</c:v>
                </c:pt>
                <c:pt idx="15">
                  <c:v>1148.8983919612101</c:v>
                </c:pt>
                <c:pt idx="16">
                  <c:v>1119.17245421191</c:v>
                </c:pt>
                <c:pt idx="17">
                  <c:v>1073.23048158448</c:v>
                </c:pt>
                <c:pt idx="18">
                  <c:v>1019.06089995899</c:v>
                </c:pt>
                <c:pt idx="23">
                  <c:v>833.67004498340202</c:v>
                </c:pt>
                <c:pt idx="24">
                  <c:v>819.13687284633602</c:v>
                </c:pt>
                <c:pt idx="25">
                  <c:v>810.12622814440704</c:v>
                </c:pt>
                <c:pt idx="26">
                  <c:v>805.42472153593303</c:v>
                </c:pt>
                <c:pt idx="27">
                  <c:v>809.44761810576904</c:v>
                </c:pt>
                <c:pt idx="28">
                  <c:v>818.70918009090303</c:v>
                </c:pt>
                <c:pt idx="29">
                  <c:v>833.597243351923</c:v>
                </c:pt>
                <c:pt idx="30">
                  <c:v>852.49000873171201</c:v>
                </c:pt>
                <c:pt idx="31">
                  <c:v>876.37216291804395</c:v>
                </c:pt>
                <c:pt idx="32">
                  <c:v>905.16346415463204</c:v>
                </c:pt>
                <c:pt idx="33">
                  <c:v>929.07369600754998</c:v>
                </c:pt>
                <c:pt idx="34">
                  <c:v>944.30723488587205</c:v>
                </c:pt>
                <c:pt idx="35">
                  <c:v>947.97930614262305</c:v>
                </c:pt>
                <c:pt idx="36">
                  <c:v>927.26427960698697</c:v>
                </c:pt>
                <c:pt idx="37">
                  <c:v>873.865299013352</c:v>
                </c:pt>
                <c:pt idx="38">
                  <c:v>785.44504192874001</c:v>
                </c:pt>
                <c:pt idx="39">
                  <c:v>662.73077128491104</c:v>
                </c:pt>
                <c:pt idx="40">
                  <c:v>516.43804089332696</c:v>
                </c:pt>
                <c:pt idx="41">
                  <c:v>355.48105949930601</c:v>
                </c:pt>
                <c:pt idx="42">
                  <c:v>200.923350101533</c:v>
                </c:pt>
                <c:pt idx="43">
                  <c:v>65.407266981278397</c:v>
                </c:pt>
                <c:pt idx="44">
                  <c:v>-40.0867950783475</c:v>
                </c:pt>
                <c:pt idx="45">
                  <c:v>-114.388732097488</c:v>
                </c:pt>
                <c:pt idx="46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'Row 1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1 Diff'!$E$3:$E$49</c:f>
              <c:numCache>
                <c:formatCode>0.0</c:formatCode>
                <c:ptCount val="47"/>
                <c:pt idx="0">
                  <c:v>-360.98999999999995</c:v>
                </c:pt>
                <c:pt idx="1">
                  <c:v>-410.88</c:v>
                </c:pt>
                <c:pt idx="2">
                  <c:v>-459.61</c:v>
                </c:pt>
                <c:pt idx="3">
                  <c:v>-499.13</c:v>
                </c:pt>
                <c:pt idx="4">
                  <c:v>-519.34</c:v>
                </c:pt>
                <c:pt idx="5">
                  <c:v>-502</c:v>
                </c:pt>
                <c:pt idx="6">
                  <c:v>-425.85</c:v>
                </c:pt>
                <c:pt idx="7">
                  <c:v>-274.81</c:v>
                </c:pt>
                <c:pt idx="8">
                  <c:v>-44.31</c:v>
                </c:pt>
                <c:pt idx="9">
                  <c:v>246.7</c:v>
                </c:pt>
                <c:pt idx="10">
                  <c:v>557.33000000000004</c:v>
                </c:pt>
                <c:pt idx="11">
                  <c:v>842.17</c:v>
                </c:pt>
                <c:pt idx="12">
                  <c:v>1061.8799999999999</c:v>
                </c:pt>
                <c:pt idx="13">
                  <c:v>1206.8399999999999</c:v>
                </c:pt>
                <c:pt idx="14">
                  <c:v>1270.6100000000001</c:v>
                </c:pt>
                <c:pt idx="15">
                  <c:v>1275.6000000000001</c:v>
                </c:pt>
                <c:pt idx="16">
                  <c:v>1238.33</c:v>
                </c:pt>
                <c:pt idx="17">
                  <c:v>1180.73</c:v>
                </c:pt>
                <c:pt idx="18">
                  <c:v>1116.19</c:v>
                </c:pt>
                <c:pt idx="25">
                  <c:v>853.45</c:v>
                </c:pt>
                <c:pt idx="26">
                  <c:v>852.51</c:v>
                </c:pt>
                <c:pt idx="27">
                  <c:v>855.75</c:v>
                </c:pt>
                <c:pt idx="28">
                  <c:v>864.68999999999994</c:v>
                </c:pt>
                <c:pt idx="29">
                  <c:v>880.14</c:v>
                </c:pt>
                <c:pt idx="30">
                  <c:v>901.63</c:v>
                </c:pt>
                <c:pt idx="31">
                  <c:v>929.34</c:v>
                </c:pt>
                <c:pt idx="32">
                  <c:v>961.31999999999994</c:v>
                </c:pt>
                <c:pt idx="33">
                  <c:v>993.31000000000006</c:v>
                </c:pt>
                <c:pt idx="34">
                  <c:v>1023.22</c:v>
                </c:pt>
                <c:pt idx="35">
                  <c:v>1042.8999999999999</c:v>
                </c:pt>
                <c:pt idx="36">
                  <c:v>1040.3400000000001</c:v>
                </c:pt>
                <c:pt idx="37">
                  <c:v>1008.32</c:v>
                </c:pt>
                <c:pt idx="38">
                  <c:v>940.94999999999993</c:v>
                </c:pt>
                <c:pt idx="39">
                  <c:v>829.96</c:v>
                </c:pt>
                <c:pt idx="40">
                  <c:v>686.4</c:v>
                </c:pt>
                <c:pt idx="41">
                  <c:v>521.27</c:v>
                </c:pt>
                <c:pt idx="42">
                  <c:v>349.51</c:v>
                </c:pt>
                <c:pt idx="43">
                  <c:v>190.54</c:v>
                </c:pt>
                <c:pt idx="44">
                  <c:v>56.61</c:v>
                </c:pt>
                <c:pt idx="45">
                  <c:v>-45.39</c:v>
                </c:pt>
                <c:pt idx="46">
                  <c:v>-114.45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11648"/>
        <c:axId val="153979520"/>
      </c:scatterChart>
      <c:scatterChart>
        <c:scatterStyle val="lineMarker"/>
        <c:varyColors val="0"/>
        <c:ser>
          <c:idx val="2"/>
          <c:order val="2"/>
          <c:tx>
            <c:strRef>
              <c:f>'Row 1 Diff'!$F$2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'Row 1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1 Diff'!$F$3:$F$49</c:f>
              <c:numCache>
                <c:formatCode>0.0</c:formatCode>
                <c:ptCount val="47"/>
                <c:pt idx="0">
                  <c:v>6.0712973452960455</c:v>
                </c:pt>
                <c:pt idx="1">
                  <c:v>5.1529842645530266</c:v>
                </c:pt>
                <c:pt idx="2">
                  <c:v>3.104069541369995</c:v>
                </c:pt>
                <c:pt idx="3">
                  <c:v>2.0532796746119857</c:v>
                </c:pt>
                <c:pt idx="4">
                  <c:v>1.2131336159969806</c:v>
                </c:pt>
                <c:pt idx="5">
                  <c:v>1.5313652135740199</c:v>
                </c:pt>
                <c:pt idx="6">
                  <c:v>7.8530795402859894</c:v>
                </c:pt>
                <c:pt idx="7">
                  <c:v>20.439854685006026</c:v>
                </c:pt>
                <c:pt idx="8">
                  <c:v>34.604739848837895</c:v>
                </c:pt>
                <c:pt idx="9">
                  <c:v>54.687334067783979</c:v>
                </c:pt>
                <c:pt idx="10">
                  <c:v>73.792380907589063</c:v>
                </c:pt>
                <c:pt idx="11">
                  <c:v>94.979420331887013</c:v>
                </c:pt>
                <c:pt idx="12">
                  <c:v>105.93453740547386</c:v>
                </c:pt>
                <c:pt idx="13">
                  <c:v>123.13016925847</c:v>
                </c:pt>
                <c:pt idx="14">
                  <c:v>124.64184591526009</c:v>
                </c:pt>
                <c:pt idx="15">
                  <c:v>126.70160803879003</c:v>
                </c:pt>
                <c:pt idx="16">
                  <c:v>119.15754578808992</c:v>
                </c:pt>
                <c:pt idx="17">
                  <c:v>107.49951841552001</c:v>
                </c:pt>
                <c:pt idx="18">
                  <c:v>97.12910004101002</c:v>
                </c:pt>
                <c:pt idx="25">
                  <c:v>43.323771855593009</c:v>
                </c:pt>
                <c:pt idx="26">
                  <c:v>47.08527846406696</c:v>
                </c:pt>
                <c:pt idx="27">
                  <c:v>46.302381894230962</c:v>
                </c:pt>
                <c:pt idx="28">
                  <c:v>45.980819909096908</c:v>
                </c:pt>
                <c:pt idx="29">
                  <c:v>46.542756648076988</c:v>
                </c:pt>
                <c:pt idx="30">
                  <c:v>49.139991268287986</c:v>
                </c:pt>
                <c:pt idx="31">
                  <c:v>52.967837081956077</c:v>
                </c:pt>
                <c:pt idx="32">
                  <c:v>56.156535845367898</c:v>
                </c:pt>
                <c:pt idx="33">
                  <c:v>64.236303992450075</c:v>
                </c:pt>
                <c:pt idx="34">
                  <c:v>78.912765114127978</c:v>
                </c:pt>
                <c:pt idx="35">
                  <c:v>94.920693857376818</c:v>
                </c:pt>
                <c:pt idx="36">
                  <c:v>113.07572039301317</c:v>
                </c:pt>
                <c:pt idx="37">
                  <c:v>134.45470098664805</c:v>
                </c:pt>
                <c:pt idx="38">
                  <c:v>155.50495807125992</c:v>
                </c:pt>
                <c:pt idx="39">
                  <c:v>167.22922871508899</c:v>
                </c:pt>
                <c:pt idx="40">
                  <c:v>169.96195910667302</c:v>
                </c:pt>
                <c:pt idx="41">
                  <c:v>165.78894050069397</c:v>
                </c:pt>
                <c:pt idx="42">
                  <c:v>148.58664989846699</c:v>
                </c:pt>
                <c:pt idx="43">
                  <c:v>-0.71096799526518095</c:v>
                </c:pt>
                <c:pt idx="44">
                  <c:v>-1.8858319487209549</c:v>
                </c:pt>
                <c:pt idx="45">
                  <c:v>-23.821952518857191</c:v>
                </c:pt>
                <c:pt idx="46">
                  <c:v>0.58110891995612191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'Row 1 Diff'!$G$2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xVal>
            <c:numRef>
              <c:f>'Row 1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1 Diff'!$G$3:$G$49</c:f>
              <c:numCache>
                <c:formatCode>0.0</c:formatCode>
                <c:ptCount val="47"/>
                <c:pt idx="0">
                  <c:v>-1.6818464071846995</c:v>
                </c:pt>
                <c:pt idx="1">
                  <c:v>-1.2541336313651252</c:v>
                </c:pt>
                <c:pt idx="2">
                  <c:v>-0.67537032296294575</c:v>
                </c:pt>
                <c:pt idx="3">
                  <c:v>-0.41137172171818681</c:v>
                </c:pt>
                <c:pt idx="4">
                  <c:v>-0.23359140755516242</c:v>
                </c:pt>
                <c:pt idx="5">
                  <c:v>-0.30505283138924699</c:v>
                </c:pt>
                <c:pt idx="6">
                  <c:v>-1.8440952307821976</c:v>
                </c:pt>
                <c:pt idx="7">
                  <c:v>-7.4378132837254913</c:v>
                </c:pt>
                <c:pt idx="8">
                  <c:v>-78.096907805998399</c:v>
                </c:pt>
                <c:pt idx="9">
                  <c:v>22.167545224071333</c:v>
                </c:pt>
                <c:pt idx="10">
                  <c:v>13.240338920852826</c:v>
                </c:pt>
                <c:pt idx="11">
                  <c:v>11.277939172837671</c:v>
                </c:pt>
                <c:pt idx="12">
                  <c:v>9.9761307685872112</c:v>
                </c:pt>
                <c:pt idx="13">
                  <c:v>10.202692093274171</c:v>
                </c:pt>
                <c:pt idx="14">
                  <c:v>9.8096068750647394</c:v>
                </c:pt>
                <c:pt idx="15">
                  <c:v>9.9327068076818765</c:v>
                </c:pt>
                <c:pt idx="16">
                  <c:v>9.6224387512286658</c:v>
                </c:pt>
                <c:pt idx="17">
                  <c:v>9.1044962366942492</c:v>
                </c:pt>
                <c:pt idx="18">
                  <c:v>8.7018428798869376</c:v>
                </c:pt>
                <c:pt idx="25">
                  <c:v>5.076310487502842</c:v>
                </c:pt>
                <c:pt idx="26">
                  <c:v>5.5231350323241912</c:v>
                </c:pt>
                <c:pt idx="27">
                  <c:v>5.4107370019551224</c:v>
                </c:pt>
                <c:pt idx="28">
                  <c:v>5.3176074557467894</c:v>
                </c:pt>
                <c:pt idx="29">
                  <c:v>5.2881083291382041</c:v>
                </c:pt>
                <c:pt idx="30">
                  <c:v>5.4501282419937205</c:v>
                </c:pt>
                <c:pt idx="31">
                  <c:v>5.6995111672752783</c:v>
                </c:pt>
                <c:pt idx="32">
                  <c:v>5.8416069410152609</c:v>
                </c:pt>
                <c:pt idx="33">
                  <c:v>6.4668939195669104</c:v>
                </c:pt>
                <c:pt idx="34">
                  <c:v>7.7121992449451708</c:v>
                </c:pt>
                <c:pt idx="35">
                  <c:v>9.1016103037085845</c:v>
                </c:pt>
                <c:pt idx="36">
                  <c:v>10.86911205884741</c:v>
                </c:pt>
                <c:pt idx="37">
                  <c:v>13.334526835394323</c:v>
                </c:pt>
                <c:pt idx="38">
                  <c:v>16.526378454887077</c:v>
                </c:pt>
                <c:pt idx="39">
                  <c:v>20.149070884752156</c:v>
                </c:pt>
                <c:pt idx="40">
                  <c:v>24.761357678711104</c:v>
                </c:pt>
                <c:pt idx="41">
                  <c:v>31.804811422236838</c:v>
                </c:pt>
                <c:pt idx="42">
                  <c:v>42.512846527557727</c:v>
                </c:pt>
                <c:pt idx="43">
                  <c:v>-142.25047649265741</c:v>
                </c:pt>
                <c:pt idx="44">
                  <c:v>-116.5066977919806</c:v>
                </c:pt>
                <c:pt idx="45">
                  <c:v>-139.12020271012599</c:v>
                </c:pt>
                <c:pt idx="46">
                  <c:v>-66.682248564964993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54656"/>
        <c:axId val="154066304"/>
      </c:scatterChart>
      <c:valAx>
        <c:axId val="1536116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3979520"/>
        <c:crosses val="autoZero"/>
        <c:crossBetween val="midCat"/>
      </c:valAx>
      <c:valAx>
        <c:axId val="1539795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layout/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3611648"/>
        <c:crosses val="autoZero"/>
        <c:crossBetween val="midCat"/>
      </c:valAx>
      <c:valAx>
        <c:axId val="154054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066304"/>
        <c:crosses val="autoZero"/>
        <c:crossBetween val="midCat"/>
      </c:valAx>
      <c:valAx>
        <c:axId val="1540663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Gauss &amp; Error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4054656"/>
        <c:crosses val="max"/>
        <c:crossBetween val="midCat"/>
      </c:valAx>
    </c:plotArea>
    <c:legend>
      <c:legendPos val="r"/>
      <c:layout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5"/>
          <c:order val="1"/>
          <c:tx>
            <c:v>Measured Minus</c:v>
          </c:tx>
          <c:spPr>
            <a:ln w="28575">
              <a:noFill/>
            </a:ln>
          </c:spPr>
          <c:xVal>
            <c:numRef>
              <c:f>'Row 1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1 Diff'!$E$3:$E$49</c:f>
              <c:numCache>
                <c:formatCode>0.0</c:formatCode>
                <c:ptCount val="47"/>
                <c:pt idx="0">
                  <c:v>-360.98999999999995</c:v>
                </c:pt>
                <c:pt idx="1">
                  <c:v>-410.88</c:v>
                </c:pt>
                <c:pt idx="2">
                  <c:v>-459.61</c:v>
                </c:pt>
                <c:pt idx="3">
                  <c:v>-499.13</c:v>
                </c:pt>
                <c:pt idx="4">
                  <c:v>-519.34</c:v>
                </c:pt>
                <c:pt idx="5">
                  <c:v>-502</c:v>
                </c:pt>
                <c:pt idx="6">
                  <c:v>-425.85</c:v>
                </c:pt>
                <c:pt idx="7">
                  <c:v>-274.81</c:v>
                </c:pt>
                <c:pt idx="8">
                  <c:v>-44.31</c:v>
                </c:pt>
                <c:pt idx="9">
                  <c:v>246.7</c:v>
                </c:pt>
                <c:pt idx="10">
                  <c:v>557.33000000000004</c:v>
                </c:pt>
                <c:pt idx="11">
                  <c:v>842.17</c:v>
                </c:pt>
                <c:pt idx="12">
                  <c:v>1061.8799999999999</c:v>
                </c:pt>
                <c:pt idx="13">
                  <c:v>1206.8399999999999</c:v>
                </c:pt>
                <c:pt idx="14">
                  <c:v>1270.6100000000001</c:v>
                </c:pt>
                <c:pt idx="15">
                  <c:v>1275.6000000000001</c:v>
                </c:pt>
                <c:pt idx="16">
                  <c:v>1238.33</c:v>
                </c:pt>
                <c:pt idx="17">
                  <c:v>1180.73</c:v>
                </c:pt>
                <c:pt idx="18">
                  <c:v>1116.19</c:v>
                </c:pt>
                <c:pt idx="25">
                  <c:v>853.45</c:v>
                </c:pt>
                <c:pt idx="26">
                  <c:v>852.51</c:v>
                </c:pt>
                <c:pt idx="27">
                  <c:v>855.75</c:v>
                </c:pt>
                <c:pt idx="28">
                  <c:v>864.68999999999994</c:v>
                </c:pt>
                <c:pt idx="29">
                  <c:v>880.14</c:v>
                </c:pt>
                <c:pt idx="30">
                  <c:v>901.63</c:v>
                </c:pt>
                <c:pt idx="31">
                  <c:v>929.34</c:v>
                </c:pt>
                <c:pt idx="32">
                  <c:v>961.31999999999994</c:v>
                </c:pt>
                <c:pt idx="33">
                  <c:v>993.31000000000006</c:v>
                </c:pt>
                <c:pt idx="34">
                  <c:v>1023.22</c:v>
                </c:pt>
                <c:pt idx="35">
                  <c:v>1042.8999999999999</c:v>
                </c:pt>
                <c:pt idx="36">
                  <c:v>1040.3400000000001</c:v>
                </c:pt>
                <c:pt idx="37">
                  <c:v>1008.32</c:v>
                </c:pt>
                <c:pt idx="38">
                  <c:v>940.94999999999993</c:v>
                </c:pt>
                <c:pt idx="39">
                  <c:v>829.96</c:v>
                </c:pt>
                <c:pt idx="40">
                  <c:v>686.4</c:v>
                </c:pt>
                <c:pt idx="41">
                  <c:v>521.27</c:v>
                </c:pt>
                <c:pt idx="42">
                  <c:v>349.51</c:v>
                </c:pt>
                <c:pt idx="43">
                  <c:v>190.54</c:v>
                </c:pt>
                <c:pt idx="44">
                  <c:v>56.61</c:v>
                </c:pt>
                <c:pt idx="45">
                  <c:v>-45.39</c:v>
                </c:pt>
                <c:pt idx="46">
                  <c:v>-114.45</c:v>
                </c:pt>
              </c:numCache>
            </c:numRef>
          </c:yVal>
          <c:smooth val="0"/>
        </c:ser>
        <c:ser>
          <c:idx val="1"/>
          <c:order val="0"/>
          <c:tx>
            <c:v>Measured Plus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'[2]Row 1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'[2]Row 1 Diff'!$E$3:$E$49</c:f>
              <c:numCache>
                <c:formatCode>0.0</c:formatCode>
                <c:ptCount val="47"/>
                <c:pt idx="0">
                  <c:v>-361.01</c:v>
                </c:pt>
                <c:pt idx="1">
                  <c:v>-399.84999999999997</c:v>
                </c:pt>
                <c:pt idx="2">
                  <c:v>-455.15</c:v>
                </c:pt>
                <c:pt idx="3">
                  <c:v>-475.31</c:v>
                </c:pt>
                <c:pt idx="4">
                  <c:v>-514.56999999999994</c:v>
                </c:pt>
                <c:pt idx="5">
                  <c:v>-514.56000000000006</c:v>
                </c:pt>
                <c:pt idx="6">
                  <c:v>-498.90000000000003</c:v>
                </c:pt>
                <c:pt idx="7">
                  <c:v>-275.72000000000003</c:v>
                </c:pt>
                <c:pt idx="8">
                  <c:v>-51.37</c:v>
                </c:pt>
                <c:pt idx="10">
                  <c:v>555.36</c:v>
                </c:pt>
                <c:pt idx="11">
                  <c:v>841.87</c:v>
                </c:pt>
                <c:pt idx="12">
                  <c:v>1065.6699999999998</c:v>
                </c:pt>
                <c:pt idx="13">
                  <c:v>1205.1499999999999</c:v>
                </c:pt>
                <c:pt idx="14">
                  <c:v>1267.9100000000001</c:v>
                </c:pt>
                <c:pt idx="15">
                  <c:v>1260.6599999999999</c:v>
                </c:pt>
                <c:pt idx="16">
                  <c:v>1222.1100000000001</c:v>
                </c:pt>
                <c:pt idx="17">
                  <c:v>1176.43</c:v>
                </c:pt>
                <c:pt idx="18">
                  <c:v>1114.02</c:v>
                </c:pt>
                <c:pt idx="25">
                  <c:v>861.46999999999991</c:v>
                </c:pt>
                <c:pt idx="26">
                  <c:v>857.19</c:v>
                </c:pt>
                <c:pt idx="27">
                  <c:v>858.40000000000009</c:v>
                </c:pt>
                <c:pt idx="28">
                  <c:v>864.53</c:v>
                </c:pt>
                <c:pt idx="29">
                  <c:v>877.66</c:v>
                </c:pt>
                <c:pt idx="30">
                  <c:v>900.53000000000009</c:v>
                </c:pt>
                <c:pt idx="31">
                  <c:v>928.2700000000001</c:v>
                </c:pt>
                <c:pt idx="32">
                  <c:v>959.24</c:v>
                </c:pt>
                <c:pt idx="33">
                  <c:v>995.07999999999993</c:v>
                </c:pt>
                <c:pt idx="34">
                  <c:v>1020.0100000000001</c:v>
                </c:pt>
                <c:pt idx="35">
                  <c:v>1037.1099999999999</c:v>
                </c:pt>
                <c:pt idx="36">
                  <c:v>1032.6299999999999</c:v>
                </c:pt>
                <c:pt idx="37">
                  <c:v>999.03</c:v>
                </c:pt>
                <c:pt idx="38">
                  <c:v>930.69</c:v>
                </c:pt>
                <c:pt idx="39">
                  <c:v>815.63</c:v>
                </c:pt>
                <c:pt idx="40">
                  <c:v>673.43</c:v>
                </c:pt>
                <c:pt idx="41">
                  <c:v>500.2</c:v>
                </c:pt>
                <c:pt idx="42">
                  <c:v>342.72</c:v>
                </c:pt>
                <c:pt idx="43">
                  <c:v>187.48000000000002</c:v>
                </c:pt>
                <c:pt idx="44">
                  <c:v>59.42</c:v>
                </c:pt>
                <c:pt idx="45">
                  <c:v>-36.14</c:v>
                </c:pt>
                <c:pt idx="46">
                  <c:v>-105.36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465792"/>
        <c:axId val="258467712"/>
      </c:scatterChart>
      <c:scatterChart>
        <c:scatterStyle val="lineMarker"/>
        <c:varyColors val="0"/>
        <c:ser>
          <c:idx val="0"/>
          <c:order val="2"/>
          <c:tx>
            <c:v>Diff +Y - -Y</c:v>
          </c:tx>
          <c:spPr>
            <a:ln w="28575">
              <a:noFill/>
            </a:ln>
          </c:spPr>
          <c:xVal>
            <c:numRef>
              <c:f>'Row 1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1 Diff'!$J$3:$J$49</c:f>
              <c:numCache>
                <c:formatCode>0.0</c:formatCode>
                <c:ptCount val="47"/>
                <c:pt idx="0">
                  <c:v>-2.0000000000038654E-2</c:v>
                </c:pt>
                <c:pt idx="1">
                  <c:v>11.03000000000003</c:v>
                </c:pt>
                <c:pt idx="2">
                  <c:v>4.4600000000000364</c:v>
                </c:pt>
                <c:pt idx="3">
                  <c:v>23.819999999999993</c:v>
                </c:pt>
                <c:pt idx="4">
                  <c:v>4.7700000000000955</c:v>
                </c:pt>
                <c:pt idx="5">
                  <c:v>-12.560000000000059</c:v>
                </c:pt>
                <c:pt idx="6">
                  <c:v>-73.050000000000011</c:v>
                </c:pt>
                <c:pt idx="7">
                  <c:v>-0.91000000000002501</c:v>
                </c:pt>
                <c:pt idx="8">
                  <c:v>-7.0599999999999952</c:v>
                </c:pt>
                <c:pt idx="9">
                  <c:v>-246.7</c:v>
                </c:pt>
                <c:pt idx="10">
                  <c:v>-1.9700000000000273</c:v>
                </c:pt>
                <c:pt idx="11">
                  <c:v>-0.29999999999995453</c:v>
                </c:pt>
                <c:pt idx="12">
                  <c:v>3.7899999999999636</c:v>
                </c:pt>
                <c:pt idx="13">
                  <c:v>-1.6900000000000546</c:v>
                </c:pt>
                <c:pt idx="14">
                  <c:v>-2.7000000000000455</c:v>
                </c:pt>
                <c:pt idx="15">
                  <c:v>-14.940000000000282</c:v>
                </c:pt>
                <c:pt idx="16">
                  <c:v>-16.2199999999998</c:v>
                </c:pt>
                <c:pt idx="17">
                  <c:v>-4.2999999999999545</c:v>
                </c:pt>
                <c:pt idx="18">
                  <c:v>-2.1700000000000728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8.0199999999998681</c:v>
                </c:pt>
                <c:pt idx="26">
                  <c:v>4.6800000000000637</c:v>
                </c:pt>
                <c:pt idx="27">
                  <c:v>2.6500000000000909</c:v>
                </c:pt>
                <c:pt idx="28">
                  <c:v>-0.15999999999996817</c:v>
                </c:pt>
                <c:pt idx="29">
                  <c:v>-2.4800000000000182</c:v>
                </c:pt>
                <c:pt idx="30">
                  <c:v>-1.0999999999999091</c:v>
                </c:pt>
                <c:pt idx="31">
                  <c:v>-1.0699999999999363</c:v>
                </c:pt>
                <c:pt idx="32">
                  <c:v>-2.0799999999999272</c:v>
                </c:pt>
                <c:pt idx="33">
                  <c:v>1.7699999999998681</c:v>
                </c:pt>
                <c:pt idx="34">
                  <c:v>-3.2099999999999227</c:v>
                </c:pt>
                <c:pt idx="35">
                  <c:v>-5.7899999999999636</c:v>
                </c:pt>
                <c:pt idx="36">
                  <c:v>-7.7100000000002638</c:v>
                </c:pt>
                <c:pt idx="37">
                  <c:v>-9.2900000000000773</c:v>
                </c:pt>
                <c:pt idx="38">
                  <c:v>-10.259999999999877</c:v>
                </c:pt>
                <c:pt idx="39">
                  <c:v>-14.330000000000041</c:v>
                </c:pt>
                <c:pt idx="40">
                  <c:v>-12.970000000000027</c:v>
                </c:pt>
                <c:pt idx="41">
                  <c:v>-21.069999999999993</c:v>
                </c:pt>
                <c:pt idx="42">
                  <c:v>-6.7899999999999636</c:v>
                </c:pt>
                <c:pt idx="43">
                  <c:v>-3.0599999999999739</c:v>
                </c:pt>
                <c:pt idx="44">
                  <c:v>2.8100000000000023</c:v>
                </c:pt>
                <c:pt idx="45">
                  <c:v>9.25</c:v>
                </c:pt>
                <c:pt idx="46">
                  <c:v>9.0900000000000034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93728"/>
        <c:axId val="102509952"/>
      </c:scatterChart>
      <c:valAx>
        <c:axId val="2584657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58467712"/>
        <c:crosses val="autoZero"/>
        <c:crossBetween val="midCat"/>
      </c:valAx>
      <c:valAx>
        <c:axId val="2584677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layout/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58465792"/>
        <c:crosses val="autoZero"/>
        <c:crossBetween val="midCat"/>
      </c:valAx>
      <c:valAx>
        <c:axId val="102509952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crossAx val="188393728"/>
        <c:crosses val="max"/>
        <c:crossBetween val="midCat"/>
      </c:valAx>
      <c:valAx>
        <c:axId val="188393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2509952"/>
        <c:crossBetween val="midCat"/>
      </c:valAx>
    </c:plotArea>
    <c:legend>
      <c:legendPos val="r"/>
      <c:layout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Tosca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'Row 2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2 Diff'!$D$3:$D$53</c:f>
              <c:numCache>
                <c:formatCode>0.0</c:formatCode>
                <c:ptCount val="51"/>
                <c:pt idx="50" formatCode="#,##0.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'Row 2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2 Diff'!$E$3:$E$53</c:f>
              <c:numCache>
                <c:formatCode>0.0</c:formatCode>
                <c:ptCount val="5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71136"/>
        <c:axId val="154573056"/>
      </c:scatterChart>
      <c:scatterChart>
        <c:scatterStyle val="lineMarker"/>
        <c:varyColors val="0"/>
        <c:ser>
          <c:idx val="2"/>
          <c:order val="2"/>
          <c:tx>
            <c:strRef>
              <c:f>'Row 1 Diff'!$F$2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'Row 2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2 Diff'!$F$3:$F$53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'Row 1 Diff'!$G$2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xVal>
            <c:numRef>
              <c:f>'Row 2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2 Diff'!$G$3:$G$53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51712"/>
        <c:axId val="183657600"/>
      </c:scatterChart>
      <c:valAx>
        <c:axId val="1545711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4573056"/>
        <c:crosses val="autoZero"/>
        <c:crossBetween val="midCat"/>
      </c:valAx>
      <c:valAx>
        <c:axId val="1545730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4571136"/>
        <c:crosses val="autoZero"/>
        <c:crossBetween val="midCat"/>
      </c:valAx>
      <c:valAx>
        <c:axId val="183651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3657600"/>
        <c:crosses val="autoZero"/>
        <c:crossBetween val="midCat"/>
      </c:valAx>
      <c:valAx>
        <c:axId val="18365760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Gauss &amp; Error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3651712"/>
        <c:crosses val="max"/>
        <c:crossBetween val="midCat"/>
      </c:valAx>
    </c:plotArea>
    <c:legend>
      <c:legendPos val="r"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Tosca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'Row 3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3 Diff'!$D$3:$D$53</c:f>
              <c:numCache>
                <c:formatCode>0.0</c:formatCode>
                <c:ptCount val="51"/>
                <c:pt idx="0">
                  <c:v>-237.12619341962699</c:v>
                </c:pt>
                <c:pt idx="1">
                  <c:v>-255.92290344152099</c:v>
                </c:pt>
                <c:pt idx="2">
                  <c:v>-269.70990797396701</c:v>
                </c:pt>
                <c:pt idx="3">
                  <c:v>-274.52977186155101</c:v>
                </c:pt>
                <c:pt idx="4">
                  <c:v>-264.71639371669698</c:v>
                </c:pt>
                <c:pt idx="5">
                  <c:v>-235.21313388945001</c:v>
                </c:pt>
                <c:pt idx="6">
                  <c:v>-180.51696863531501</c:v>
                </c:pt>
                <c:pt idx="7">
                  <c:v>-100.367026425446</c:v>
                </c:pt>
                <c:pt idx="8">
                  <c:v>4.5465936728948604</c:v>
                </c:pt>
                <c:pt idx="9">
                  <c:v>127.41134602241701</c:v>
                </c:pt>
                <c:pt idx="10">
                  <c:v>253.98513673212099</c:v>
                </c:pt>
                <c:pt idx="11">
                  <c:v>371.75432853840198</c:v>
                </c:pt>
                <c:pt idx="12">
                  <c:v>470.38723407874102</c:v>
                </c:pt>
                <c:pt idx="13">
                  <c:v>544.58416555240399</c:v>
                </c:pt>
                <c:pt idx="14">
                  <c:v>589.931654104877</c:v>
                </c:pt>
                <c:pt idx="15">
                  <c:v>612.182754743906</c:v>
                </c:pt>
                <c:pt idx="16">
                  <c:v>614.02057345358605</c:v>
                </c:pt>
                <c:pt idx="17">
                  <c:v>605.52894777206598</c:v>
                </c:pt>
                <c:pt idx="18">
                  <c:v>589.24293034182699</c:v>
                </c:pt>
                <c:pt idx="19">
                  <c:v>570.89230753979803</c:v>
                </c:pt>
                <c:pt idx="20">
                  <c:v>552.216710590807</c:v>
                </c:pt>
                <c:pt idx="21">
                  <c:v>535.21170570149297</c:v>
                </c:pt>
                <c:pt idx="22">
                  <c:v>520.97924266528105</c:v>
                </c:pt>
                <c:pt idx="23">
                  <c:v>509.83352994220297</c:v>
                </c:pt>
                <c:pt idx="24">
                  <c:v>502.26190221952498</c:v>
                </c:pt>
                <c:pt idx="25">
                  <c:v>498.09607278969997</c:v>
                </c:pt>
                <c:pt idx="26">
                  <c:v>496.912894234742</c:v>
                </c:pt>
                <c:pt idx="27">
                  <c:v>499.17217480990001</c:v>
                </c:pt>
                <c:pt idx="28">
                  <c:v>503.59358942571998</c:v>
                </c:pt>
                <c:pt idx="29">
                  <c:v>511.049292015378</c:v>
                </c:pt>
                <c:pt idx="30">
                  <c:v>519.15327672997705</c:v>
                </c:pt>
                <c:pt idx="31">
                  <c:v>529.28891022328696</c:v>
                </c:pt>
                <c:pt idx="32">
                  <c:v>538.34252227923798</c:v>
                </c:pt>
                <c:pt idx="33">
                  <c:v>544.97484819644501</c:v>
                </c:pt>
                <c:pt idx="34">
                  <c:v>545.31702510382502</c:v>
                </c:pt>
                <c:pt idx="35">
                  <c:v>536.99664179292199</c:v>
                </c:pt>
                <c:pt idx="36">
                  <c:v>518.29338187937606</c:v>
                </c:pt>
                <c:pt idx="37">
                  <c:v>484.46905245749201</c:v>
                </c:pt>
                <c:pt idx="38">
                  <c:v>436.490479592133</c:v>
                </c:pt>
                <c:pt idx="39">
                  <c:v>375.21143895859802</c:v>
                </c:pt>
                <c:pt idx="40">
                  <c:v>303.49735297549699</c:v>
                </c:pt>
                <c:pt idx="41">
                  <c:v>225.799025137857</c:v>
                </c:pt>
                <c:pt idx="42">
                  <c:v>149.78569942323901</c:v>
                </c:pt>
                <c:pt idx="43">
                  <c:v>79.477488020880898</c:v>
                </c:pt>
                <c:pt idx="44">
                  <c:v>19.987122538447199</c:v>
                </c:pt>
                <c:pt idx="45">
                  <c:v>-27.6936524865717</c:v>
                </c:pt>
                <c:pt idx="46">
                  <c:v>0</c:v>
                </c:pt>
                <c:pt idx="50" formatCode="#,##0.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'Row 3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3 Diff'!$E$3:$E$53</c:f>
              <c:numCache>
                <c:formatCode>0.0</c:formatCode>
                <c:ptCount val="51"/>
                <c:pt idx="0">
                  <c:v>-233.4</c:v>
                </c:pt>
                <c:pt idx="1">
                  <c:v>-252.26999999999998</c:v>
                </c:pt>
                <c:pt idx="2">
                  <c:v>-270.95000000000005</c:v>
                </c:pt>
                <c:pt idx="3">
                  <c:v>-271.8</c:v>
                </c:pt>
                <c:pt idx="4">
                  <c:v>-261.87</c:v>
                </c:pt>
                <c:pt idx="5">
                  <c:v>-231.34</c:v>
                </c:pt>
                <c:pt idx="6">
                  <c:v>-173.78</c:v>
                </c:pt>
                <c:pt idx="7">
                  <c:v>-87.8</c:v>
                </c:pt>
                <c:pt idx="8">
                  <c:v>25.04</c:v>
                </c:pt>
                <c:pt idx="9">
                  <c:v>156.32</c:v>
                </c:pt>
                <c:pt idx="10">
                  <c:v>293.35000000000002</c:v>
                </c:pt>
                <c:pt idx="11">
                  <c:v>422.85</c:v>
                </c:pt>
                <c:pt idx="12">
                  <c:v>529.88</c:v>
                </c:pt>
                <c:pt idx="13">
                  <c:v>609.73</c:v>
                </c:pt>
                <c:pt idx="14">
                  <c:v>658.55</c:v>
                </c:pt>
                <c:pt idx="15">
                  <c:v>681.18000000000006</c:v>
                </c:pt>
                <c:pt idx="16">
                  <c:v>681.68</c:v>
                </c:pt>
                <c:pt idx="17">
                  <c:v>669.38</c:v>
                </c:pt>
                <c:pt idx="18">
                  <c:v>648.65</c:v>
                </c:pt>
                <c:pt idx="19">
                  <c:v>624.31000000000006</c:v>
                </c:pt>
                <c:pt idx="20">
                  <c:v>601.46</c:v>
                </c:pt>
                <c:pt idx="21">
                  <c:v>579.38</c:v>
                </c:pt>
                <c:pt idx="22">
                  <c:v>561.66999999999996</c:v>
                </c:pt>
                <c:pt idx="23">
                  <c:v>547.57999999999993</c:v>
                </c:pt>
                <c:pt idx="24">
                  <c:v>538.85</c:v>
                </c:pt>
                <c:pt idx="25">
                  <c:v>533.75</c:v>
                </c:pt>
                <c:pt idx="26">
                  <c:v>531.91</c:v>
                </c:pt>
                <c:pt idx="27">
                  <c:v>533.61</c:v>
                </c:pt>
                <c:pt idx="28">
                  <c:v>538.87</c:v>
                </c:pt>
                <c:pt idx="29">
                  <c:v>546.77</c:v>
                </c:pt>
                <c:pt idx="30">
                  <c:v>556.93999999999994</c:v>
                </c:pt>
                <c:pt idx="31">
                  <c:v>569.81999999999994</c:v>
                </c:pt>
                <c:pt idx="32">
                  <c:v>582.24</c:v>
                </c:pt>
                <c:pt idx="33">
                  <c:v>593.21</c:v>
                </c:pt>
                <c:pt idx="34">
                  <c:v>600.79999999999995</c:v>
                </c:pt>
                <c:pt idx="35">
                  <c:v>600.76</c:v>
                </c:pt>
                <c:pt idx="36">
                  <c:v>589.01</c:v>
                </c:pt>
                <c:pt idx="37">
                  <c:v>563.57000000000005</c:v>
                </c:pt>
                <c:pt idx="38">
                  <c:v>523.64</c:v>
                </c:pt>
                <c:pt idx="39">
                  <c:v>464.81</c:v>
                </c:pt>
                <c:pt idx="40">
                  <c:v>393.32</c:v>
                </c:pt>
                <c:pt idx="41">
                  <c:v>313.51</c:v>
                </c:pt>
                <c:pt idx="42">
                  <c:v>230.19</c:v>
                </c:pt>
                <c:pt idx="43">
                  <c:v>150.47999999999999</c:v>
                </c:pt>
                <c:pt idx="44">
                  <c:v>79.149999999999991</c:v>
                </c:pt>
                <c:pt idx="45">
                  <c:v>20.150000000000002</c:v>
                </c:pt>
                <c:pt idx="46">
                  <c:v>-25.54</c:v>
                </c:pt>
                <c:pt idx="47" formatCode="#,##0.0">
                  <c:v>16313.38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28384"/>
        <c:axId val="183751040"/>
      </c:scatterChart>
      <c:scatterChart>
        <c:scatterStyle val="lineMarker"/>
        <c:varyColors val="0"/>
        <c:ser>
          <c:idx val="2"/>
          <c:order val="2"/>
          <c:tx>
            <c:strRef>
              <c:f>'Row 1 Diff'!$F$2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'Row 3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3 Diff'!$F$3:$F$53</c:f>
              <c:numCache>
                <c:formatCode>0.0</c:formatCode>
                <c:ptCount val="51"/>
                <c:pt idx="0">
                  <c:v>3.7261934196269806</c:v>
                </c:pt>
                <c:pt idx="1">
                  <c:v>3.6529034415210049</c:v>
                </c:pt>
                <c:pt idx="2">
                  <c:v>-1.2400920260330395</c:v>
                </c:pt>
                <c:pt idx="3">
                  <c:v>2.7297718615510007</c:v>
                </c:pt>
                <c:pt idx="4">
                  <c:v>2.8463937166969799</c:v>
                </c:pt>
                <c:pt idx="5">
                  <c:v>3.8731338894500027</c:v>
                </c:pt>
                <c:pt idx="6">
                  <c:v>6.7369686353150087</c:v>
                </c:pt>
                <c:pt idx="7">
                  <c:v>12.567026425446002</c:v>
                </c:pt>
                <c:pt idx="8">
                  <c:v>20.493406327105138</c:v>
                </c:pt>
                <c:pt idx="9">
                  <c:v>28.908653977582986</c:v>
                </c:pt>
                <c:pt idx="10">
                  <c:v>39.364863267879031</c:v>
                </c:pt>
                <c:pt idx="11">
                  <c:v>51.095671461598045</c:v>
                </c:pt>
                <c:pt idx="12">
                  <c:v>59.492765921258979</c:v>
                </c:pt>
                <c:pt idx="13">
                  <c:v>65.14583444759603</c:v>
                </c:pt>
                <c:pt idx="14">
                  <c:v>68.618345895122957</c:v>
                </c:pt>
                <c:pt idx="15">
                  <c:v>68.997245256094061</c:v>
                </c:pt>
                <c:pt idx="16">
                  <c:v>67.659426546413897</c:v>
                </c:pt>
                <c:pt idx="17">
                  <c:v>63.851052227934019</c:v>
                </c:pt>
                <c:pt idx="18">
                  <c:v>59.407069658172986</c:v>
                </c:pt>
                <c:pt idx="19">
                  <c:v>53.417692460202034</c:v>
                </c:pt>
                <c:pt idx="20">
                  <c:v>49.243289409193039</c:v>
                </c:pt>
                <c:pt idx="21">
                  <c:v>44.168294298507021</c:v>
                </c:pt>
                <c:pt idx="22">
                  <c:v>40.69075733471891</c:v>
                </c:pt>
                <c:pt idx="23">
                  <c:v>37.746470057796955</c:v>
                </c:pt>
                <c:pt idx="24">
                  <c:v>36.588097780475039</c:v>
                </c:pt>
                <c:pt idx="25">
                  <c:v>35.653927210300026</c:v>
                </c:pt>
                <c:pt idx="26">
                  <c:v>34.99710576525797</c:v>
                </c:pt>
                <c:pt idx="27">
                  <c:v>34.4378251901</c:v>
                </c:pt>
                <c:pt idx="28">
                  <c:v>35.276410574280021</c:v>
                </c:pt>
                <c:pt idx="29">
                  <c:v>35.720707984621981</c:v>
                </c:pt>
                <c:pt idx="30">
                  <c:v>37.78672327002289</c:v>
                </c:pt>
                <c:pt idx="31">
                  <c:v>40.531089776712975</c:v>
                </c:pt>
                <c:pt idx="32">
                  <c:v>43.897477720762026</c:v>
                </c:pt>
                <c:pt idx="33">
                  <c:v>48.235151803555027</c:v>
                </c:pt>
                <c:pt idx="34">
                  <c:v>55.482974896174937</c:v>
                </c:pt>
                <c:pt idx="35">
                  <c:v>63.763358207077999</c:v>
                </c:pt>
                <c:pt idx="36">
                  <c:v>70.716618120623934</c:v>
                </c:pt>
                <c:pt idx="37">
                  <c:v>79.100947542508038</c:v>
                </c:pt>
                <c:pt idx="38">
                  <c:v>87.149520407866987</c:v>
                </c:pt>
                <c:pt idx="39">
                  <c:v>89.598561041401979</c:v>
                </c:pt>
                <c:pt idx="40">
                  <c:v>89.822647024502999</c:v>
                </c:pt>
                <c:pt idx="41">
                  <c:v>87.71097486214299</c:v>
                </c:pt>
                <c:pt idx="42">
                  <c:v>80.404300576760988</c:v>
                </c:pt>
                <c:pt idx="43">
                  <c:v>71.002511979119092</c:v>
                </c:pt>
                <c:pt idx="44">
                  <c:v>59.162877461552796</c:v>
                </c:pt>
                <c:pt idx="45">
                  <c:v>47.843652486571699</c:v>
                </c:pt>
                <c:pt idx="46">
                  <c:v>0</c:v>
                </c:pt>
                <c:pt idx="47" formatCode="#,##0.0">
                  <c:v>1940.0675576658991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'Row 1 Diff'!$G$2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xVal>
            <c:numRef>
              <c:f>'Row 3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3 Diff'!$G$3:$G$53</c:f>
              <c:numCache>
                <c:formatCode>0.0</c:formatCode>
                <c:ptCount val="51"/>
                <c:pt idx="0">
                  <c:v>-1.5964838987262129</c:v>
                </c:pt>
                <c:pt idx="1">
                  <c:v>-1.4480134148019999</c:v>
                </c:pt>
                <c:pt idx="2">
                  <c:v>0.45768297694520732</c:v>
                </c:pt>
                <c:pt idx="3">
                  <c:v>-1.0043310748899927</c:v>
                </c:pt>
                <c:pt idx="4">
                  <c:v>-1.0869491414430748</c:v>
                </c:pt>
                <c:pt idx="5">
                  <c:v>-1.674217121747213</c:v>
                </c:pt>
                <c:pt idx="6">
                  <c:v>-3.8767226581396064</c:v>
                </c:pt>
                <c:pt idx="7">
                  <c:v>-14.313241942421415</c:v>
                </c:pt>
                <c:pt idx="8">
                  <c:v>81.842677025180265</c:v>
                </c:pt>
                <c:pt idx="9">
                  <c:v>18.493253568054623</c:v>
                </c:pt>
                <c:pt idx="10">
                  <c:v>13.41907730283928</c:v>
                </c:pt>
                <c:pt idx="11">
                  <c:v>12.083639934160587</c:v>
                </c:pt>
                <c:pt idx="12">
                  <c:v>11.227592270185511</c:v>
                </c:pt>
                <c:pt idx="13">
                  <c:v>10.684374140618967</c:v>
                </c:pt>
                <c:pt idx="14">
                  <c:v>10.419610643857407</c:v>
                </c:pt>
                <c:pt idx="15">
                  <c:v>10.129076786766209</c:v>
                </c:pt>
                <c:pt idx="16">
                  <c:v>9.9253941066796596</c:v>
                </c:pt>
                <c:pt idx="17">
                  <c:v>9.538834776649141</c:v>
                </c:pt>
                <c:pt idx="18">
                  <c:v>9.1585708252791171</c:v>
                </c:pt>
                <c:pt idx="19">
                  <c:v>8.5562769233557088</c:v>
                </c:pt>
                <c:pt idx="20">
                  <c:v>8.1872924898069765</c:v>
                </c:pt>
                <c:pt idx="21">
                  <c:v>7.6233722770042149</c:v>
                </c:pt>
                <c:pt idx="22">
                  <c:v>7.2446022281266425</c:v>
                </c:pt>
                <c:pt idx="23">
                  <c:v>6.8933251867849377</c:v>
                </c:pt>
                <c:pt idx="24">
                  <c:v>6.7900339204741647</c:v>
                </c:pt>
                <c:pt idx="25">
                  <c:v>6.679892685770497</c:v>
                </c:pt>
                <c:pt idx="26">
                  <c:v>6.57951641541952</c:v>
                </c:pt>
                <c:pt idx="27">
                  <c:v>6.4537443432656811</c:v>
                </c:pt>
                <c:pt idx="28">
                  <c:v>6.5463675050160557</c:v>
                </c:pt>
                <c:pt idx="29">
                  <c:v>6.5330409467640838</c:v>
                </c:pt>
                <c:pt idx="30">
                  <c:v>6.7847027094521657</c:v>
                </c:pt>
                <c:pt idx="31">
                  <c:v>7.1129637037508298</c:v>
                </c:pt>
                <c:pt idx="32">
                  <c:v>7.5394129088970221</c:v>
                </c:pt>
                <c:pt idx="33">
                  <c:v>8.1312101622621036</c:v>
                </c:pt>
                <c:pt idx="34">
                  <c:v>9.2348493502288527</c:v>
                </c:pt>
                <c:pt idx="35">
                  <c:v>10.613782243671016</c:v>
                </c:pt>
                <c:pt idx="36">
                  <c:v>12.006013161172804</c:v>
                </c:pt>
                <c:pt idx="37">
                  <c:v>14.035691669625431</c:v>
                </c:pt>
                <c:pt idx="38">
                  <c:v>16.643022001349589</c:v>
                </c:pt>
                <c:pt idx="39">
                  <c:v>19.27638412284632</c:v>
                </c:pt>
                <c:pt idx="40">
                  <c:v>22.837040329630582</c:v>
                </c:pt>
                <c:pt idx="41">
                  <c:v>27.977090001002519</c:v>
                </c:pt>
                <c:pt idx="42">
                  <c:v>34.929536720431372</c:v>
                </c:pt>
                <c:pt idx="43">
                  <c:v>47.184019124879782</c:v>
                </c:pt>
                <c:pt idx="44">
                  <c:v>74.747792118196841</c:v>
                </c:pt>
                <c:pt idx="45">
                  <c:v>237.43748132293643</c:v>
                </c:pt>
                <c:pt idx="46">
                  <c:v>0</c:v>
                </c:pt>
                <c:pt idx="47">
                  <c:v>16313.38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53344"/>
        <c:axId val="185119104"/>
      </c:scatterChart>
      <c:valAx>
        <c:axId val="1837283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3751040"/>
        <c:crosses val="autoZero"/>
        <c:crossBetween val="midCat"/>
      </c:valAx>
      <c:valAx>
        <c:axId val="183751040"/>
        <c:scaling>
          <c:orientation val="minMax"/>
          <c:max val="8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layout/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3728384"/>
        <c:crosses val="autoZero"/>
        <c:crossBetween val="midCat"/>
      </c:valAx>
      <c:valAx>
        <c:axId val="183753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119104"/>
        <c:crosses val="autoZero"/>
        <c:crossBetween val="midCat"/>
      </c:valAx>
      <c:valAx>
        <c:axId val="1851191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Gauss &amp; Error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3753344"/>
        <c:crosses val="max"/>
        <c:crossBetween val="midCat"/>
      </c:valAx>
    </c:plotArea>
    <c:legend>
      <c:legendPos val="r"/>
      <c:layout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Tosca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'Row 4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4 Diff'!$D$3:$D$53</c:f>
              <c:numCache>
                <c:formatCode>0.0</c:formatCode>
                <c:ptCount val="51"/>
                <c:pt idx="47" formatCode="#,##0.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'Row 4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4 Diff'!$E$3:$E$53</c:f>
              <c:numCache>
                <c:formatCode>0.0</c:formatCode>
                <c:ptCount val="51"/>
                <c:pt idx="47" formatCode="#,##0.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91680"/>
        <c:axId val="188363136"/>
      </c:scatterChart>
      <c:scatterChart>
        <c:scatterStyle val="lineMarker"/>
        <c:varyColors val="0"/>
        <c:ser>
          <c:idx val="2"/>
          <c:order val="2"/>
          <c:tx>
            <c:strRef>
              <c:f>'Row 1 Diff'!$F$2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'Row 4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4 Diff'!$F$3:$F$53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 formatCode="#,##0.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'Row 1 Diff'!$G$2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xVal>
            <c:numRef>
              <c:f>'Row 4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4 Diff'!$G$3:$G$53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65824"/>
        <c:axId val="188443264"/>
      </c:scatterChart>
      <c:valAx>
        <c:axId val="1875916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8363136"/>
        <c:crosses val="autoZero"/>
        <c:crossBetween val="midCat"/>
      </c:valAx>
      <c:valAx>
        <c:axId val="188363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layout/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7591680"/>
        <c:crosses val="autoZero"/>
        <c:crossBetween val="midCat"/>
      </c:valAx>
      <c:valAx>
        <c:axId val="18836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443264"/>
        <c:crosses val="autoZero"/>
        <c:crossBetween val="midCat"/>
      </c:valAx>
      <c:valAx>
        <c:axId val="18844326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Gauss &amp; Error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8365824"/>
        <c:crosses val="max"/>
        <c:crossBetween val="midCat"/>
      </c:valAx>
    </c:plotArea>
    <c:legend>
      <c:legendPos val="r"/>
      <c:layout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Tosca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'Row 5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5 Diff'!$D$3:$D$53</c:f>
              <c:numCache>
                <c:formatCode>0.0</c:formatCode>
                <c:ptCount val="51"/>
                <c:pt idx="0">
                  <c:v>-150.50682407283901</c:v>
                </c:pt>
                <c:pt idx="1">
                  <c:v>-156.01219876721501</c:v>
                </c:pt>
                <c:pt idx="2">
                  <c:v>-156.95272652271399</c:v>
                </c:pt>
                <c:pt idx="3">
                  <c:v>-151.513159154134</c:v>
                </c:pt>
                <c:pt idx="4">
                  <c:v>-138.14019981598599</c:v>
                </c:pt>
                <c:pt idx="5">
                  <c:v>-114.37998868275599</c:v>
                </c:pt>
                <c:pt idx="6">
                  <c:v>-79.345876931488206</c:v>
                </c:pt>
                <c:pt idx="7">
                  <c:v>-33.882373635694002</c:v>
                </c:pt>
                <c:pt idx="8">
                  <c:v>20.9413608159491</c:v>
                </c:pt>
                <c:pt idx="9">
                  <c:v>81.431545466475995</c:v>
                </c:pt>
                <c:pt idx="10">
                  <c:v>143.459379430647</c:v>
                </c:pt>
                <c:pt idx="11">
                  <c:v>202.14225420989101</c:v>
                </c:pt>
                <c:pt idx="12">
                  <c:v>253.59084744445099</c:v>
                </c:pt>
                <c:pt idx="13">
                  <c:v>294.78772706456499</c:v>
                </c:pt>
                <c:pt idx="14">
                  <c:v>324.86148501569897</c:v>
                </c:pt>
                <c:pt idx="15">
                  <c:v>343.94185513388197</c:v>
                </c:pt>
                <c:pt idx="16">
                  <c:v>353.97033840681098</c:v>
                </c:pt>
                <c:pt idx="17">
                  <c:v>356.72456096588502</c:v>
                </c:pt>
                <c:pt idx="18">
                  <c:v>354.91055732736203</c:v>
                </c:pt>
                <c:pt idx="19">
                  <c:v>350.31932120832198</c:v>
                </c:pt>
                <c:pt idx="20">
                  <c:v>344.27090834870103</c:v>
                </c:pt>
                <c:pt idx="21">
                  <c:v>337.35862065612599</c:v>
                </c:pt>
                <c:pt idx="22">
                  <c:v>331.86588396332797</c:v>
                </c:pt>
                <c:pt idx="23">
                  <c:v>327.29645172578199</c:v>
                </c:pt>
                <c:pt idx="24">
                  <c:v>323.392760188203</c:v>
                </c:pt>
                <c:pt idx="25">
                  <c:v>320.88204018522299</c:v>
                </c:pt>
                <c:pt idx="26">
                  <c:v>320.79742968232301</c:v>
                </c:pt>
                <c:pt idx="27">
                  <c:v>321.437769799607</c:v>
                </c:pt>
                <c:pt idx="28">
                  <c:v>323.43025724708099</c:v>
                </c:pt>
                <c:pt idx="29">
                  <c:v>326.50450169400801</c:v>
                </c:pt>
                <c:pt idx="30">
                  <c:v>329.33306797709201</c:v>
                </c:pt>
                <c:pt idx="31">
                  <c:v>332.41359437172503</c:v>
                </c:pt>
                <c:pt idx="32">
                  <c:v>333.88437684970302</c:v>
                </c:pt>
                <c:pt idx="33">
                  <c:v>333.15792656801699</c:v>
                </c:pt>
                <c:pt idx="34">
                  <c:v>328.96889894126701</c:v>
                </c:pt>
                <c:pt idx="35">
                  <c:v>320.03757419573702</c:v>
                </c:pt>
                <c:pt idx="36">
                  <c:v>305.22998215035602</c:v>
                </c:pt>
                <c:pt idx="37">
                  <c:v>284.795501663008</c:v>
                </c:pt>
                <c:pt idx="38">
                  <c:v>256.75040972855697</c:v>
                </c:pt>
                <c:pt idx="39">
                  <c:v>223.148321410666</c:v>
                </c:pt>
                <c:pt idx="40">
                  <c:v>184.79662905590499</c:v>
                </c:pt>
                <c:pt idx="41">
                  <c:v>144.609129006312</c:v>
                </c:pt>
                <c:pt idx="42">
                  <c:v>104.91659958876799</c:v>
                </c:pt>
                <c:pt idx="43">
                  <c:v>66.507617390678902</c:v>
                </c:pt>
                <c:pt idx="44">
                  <c:v>32.286390175708803</c:v>
                </c:pt>
                <c:pt idx="45">
                  <c:v>2.99057555398231</c:v>
                </c:pt>
                <c:pt idx="46">
                  <c:v>0</c:v>
                </c:pt>
                <c:pt idx="50" formatCode="#,##0.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'Row 5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5 Diff'!$E$3:$E$53</c:f>
              <c:numCache>
                <c:formatCode>0.0</c:formatCode>
                <c:ptCount val="51"/>
                <c:pt idx="0">
                  <c:v>-147.46</c:v>
                </c:pt>
                <c:pt idx="1">
                  <c:v>-153.13999999999999</c:v>
                </c:pt>
                <c:pt idx="2">
                  <c:v>-154.1</c:v>
                </c:pt>
                <c:pt idx="3">
                  <c:v>-148.04999999999998</c:v>
                </c:pt>
                <c:pt idx="4">
                  <c:v>-137.12</c:v>
                </c:pt>
                <c:pt idx="5">
                  <c:v>-109.31</c:v>
                </c:pt>
                <c:pt idx="6">
                  <c:v>-72.489999999999995</c:v>
                </c:pt>
                <c:pt idx="7">
                  <c:v>-23.970000000000002</c:v>
                </c:pt>
                <c:pt idx="8">
                  <c:v>34.71</c:v>
                </c:pt>
                <c:pt idx="9">
                  <c:v>99.86</c:v>
                </c:pt>
                <c:pt idx="10">
                  <c:v>167.11</c:v>
                </c:pt>
                <c:pt idx="11">
                  <c:v>230.99</c:v>
                </c:pt>
                <c:pt idx="12">
                  <c:v>286.42</c:v>
                </c:pt>
                <c:pt idx="13">
                  <c:v>331.23</c:v>
                </c:pt>
                <c:pt idx="14">
                  <c:v>363.01</c:v>
                </c:pt>
                <c:pt idx="15">
                  <c:v>384.63000000000005</c:v>
                </c:pt>
                <c:pt idx="16">
                  <c:v>393.99</c:v>
                </c:pt>
                <c:pt idx="17">
                  <c:v>395.92</c:v>
                </c:pt>
                <c:pt idx="18">
                  <c:v>392.98</c:v>
                </c:pt>
                <c:pt idx="19">
                  <c:v>386.34000000000003</c:v>
                </c:pt>
                <c:pt idx="20">
                  <c:v>378.32</c:v>
                </c:pt>
                <c:pt idx="21">
                  <c:v>369.89</c:v>
                </c:pt>
                <c:pt idx="22">
                  <c:v>362.79</c:v>
                </c:pt>
                <c:pt idx="23">
                  <c:v>356.54999999999995</c:v>
                </c:pt>
                <c:pt idx="24">
                  <c:v>352.28999999999996</c:v>
                </c:pt>
                <c:pt idx="25">
                  <c:v>349.34</c:v>
                </c:pt>
                <c:pt idx="26">
                  <c:v>348.41</c:v>
                </c:pt>
                <c:pt idx="27">
                  <c:v>349.34999999999997</c:v>
                </c:pt>
                <c:pt idx="28">
                  <c:v>351.36</c:v>
                </c:pt>
                <c:pt idx="29">
                  <c:v>354.98</c:v>
                </c:pt>
                <c:pt idx="30">
                  <c:v>359.21999999999997</c:v>
                </c:pt>
                <c:pt idx="31">
                  <c:v>363.45</c:v>
                </c:pt>
                <c:pt idx="32">
                  <c:v>367.39</c:v>
                </c:pt>
                <c:pt idx="33">
                  <c:v>369.38</c:v>
                </c:pt>
                <c:pt idx="34">
                  <c:v>368.84</c:v>
                </c:pt>
                <c:pt idx="35">
                  <c:v>363.57</c:v>
                </c:pt>
                <c:pt idx="36">
                  <c:v>352.24</c:v>
                </c:pt>
                <c:pt idx="37">
                  <c:v>334.25</c:v>
                </c:pt>
                <c:pt idx="38">
                  <c:v>309.63</c:v>
                </c:pt>
                <c:pt idx="39">
                  <c:v>276.63</c:v>
                </c:pt>
                <c:pt idx="40">
                  <c:v>238.49</c:v>
                </c:pt>
                <c:pt idx="41">
                  <c:v>196.64999999999998</c:v>
                </c:pt>
                <c:pt idx="42">
                  <c:v>152.82000000000002</c:v>
                </c:pt>
                <c:pt idx="43">
                  <c:v>110.11999999999999</c:v>
                </c:pt>
                <c:pt idx="44">
                  <c:v>71.05</c:v>
                </c:pt>
                <c:pt idx="45">
                  <c:v>36.119999999999997</c:v>
                </c:pt>
                <c:pt idx="46">
                  <c:v>0.84000000000000008</c:v>
                </c:pt>
                <c:pt idx="47" formatCode="#,##0.0">
                  <c:v>10147.389999999998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573824"/>
        <c:axId val="238989312"/>
      </c:scatterChart>
      <c:scatterChart>
        <c:scatterStyle val="lineMarker"/>
        <c:varyColors val="0"/>
        <c:ser>
          <c:idx val="2"/>
          <c:order val="2"/>
          <c:tx>
            <c:strRef>
              <c:f>'Row 1 Diff'!$F$2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'Row 5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5 Diff'!$F$3:$F$53</c:f>
              <c:numCache>
                <c:formatCode>0.0</c:formatCode>
                <c:ptCount val="51"/>
                <c:pt idx="0">
                  <c:v>3.0468240728390015</c:v>
                </c:pt>
                <c:pt idx="1">
                  <c:v>2.8721987672150249</c:v>
                </c:pt>
                <c:pt idx="2">
                  <c:v>2.8527265227139935</c:v>
                </c:pt>
                <c:pt idx="3">
                  <c:v>3.4631591541340185</c:v>
                </c:pt>
                <c:pt idx="4">
                  <c:v>1.0201998159859897</c:v>
                </c:pt>
                <c:pt idx="5">
                  <c:v>5.0699886827559908</c:v>
                </c:pt>
                <c:pt idx="6">
                  <c:v>6.8558769314882113</c:v>
                </c:pt>
                <c:pt idx="7">
                  <c:v>9.9123736356939993</c:v>
                </c:pt>
                <c:pt idx="8">
                  <c:v>13.768639184050901</c:v>
                </c:pt>
                <c:pt idx="9">
                  <c:v>18.428454533524004</c:v>
                </c:pt>
                <c:pt idx="10">
                  <c:v>23.650620569353009</c:v>
                </c:pt>
                <c:pt idx="11">
                  <c:v>28.847745790109002</c:v>
                </c:pt>
                <c:pt idx="12">
                  <c:v>32.82915255554903</c:v>
                </c:pt>
                <c:pt idx="13">
                  <c:v>36.442272935435028</c:v>
                </c:pt>
                <c:pt idx="14">
                  <c:v>38.148514984301016</c:v>
                </c:pt>
                <c:pt idx="15">
                  <c:v>40.68814486611808</c:v>
                </c:pt>
                <c:pt idx="16">
                  <c:v>40.019661593189028</c:v>
                </c:pt>
                <c:pt idx="17">
                  <c:v>39.195439034114997</c:v>
                </c:pt>
                <c:pt idx="18">
                  <c:v>38.06944267263799</c:v>
                </c:pt>
                <c:pt idx="19">
                  <c:v>36.020678791678051</c:v>
                </c:pt>
                <c:pt idx="20">
                  <c:v>34.049091651298966</c:v>
                </c:pt>
                <c:pt idx="21">
                  <c:v>32.531379343873994</c:v>
                </c:pt>
                <c:pt idx="22">
                  <c:v>30.924116036672046</c:v>
                </c:pt>
                <c:pt idx="23">
                  <c:v>29.253548274217962</c:v>
                </c:pt>
                <c:pt idx="24">
                  <c:v>28.897239811796965</c:v>
                </c:pt>
                <c:pt idx="25">
                  <c:v>28.457959814776984</c:v>
                </c:pt>
                <c:pt idx="26">
                  <c:v>27.612570317677012</c:v>
                </c:pt>
                <c:pt idx="27">
                  <c:v>27.912230200392969</c:v>
                </c:pt>
                <c:pt idx="28">
                  <c:v>27.929742752919026</c:v>
                </c:pt>
                <c:pt idx="29">
                  <c:v>28.475498305992005</c:v>
                </c:pt>
                <c:pt idx="30">
                  <c:v>29.886932022907956</c:v>
                </c:pt>
                <c:pt idx="31">
                  <c:v>31.036405628274963</c:v>
                </c:pt>
                <c:pt idx="32">
                  <c:v>33.505623150296969</c:v>
                </c:pt>
                <c:pt idx="33">
                  <c:v>36.222073431983006</c:v>
                </c:pt>
                <c:pt idx="34">
                  <c:v>39.871101058732961</c:v>
                </c:pt>
                <c:pt idx="35">
                  <c:v>43.532425804262971</c:v>
                </c:pt>
                <c:pt idx="36">
                  <c:v>47.010017849643987</c:v>
                </c:pt>
                <c:pt idx="37">
                  <c:v>49.454498336992003</c:v>
                </c:pt>
                <c:pt idx="38">
                  <c:v>52.879590271443021</c:v>
                </c:pt>
                <c:pt idx="39">
                  <c:v>53.481678589333995</c:v>
                </c:pt>
                <c:pt idx="40">
                  <c:v>53.693370944095022</c:v>
                </c:pt>
                <c:pt idx="41">
                  <c:v>52.040870993687975</c:v>
                </c:pt>
                <c:pt idx="42">
                  <c:v>47.903400411232028</c:v>
                </c:pt>
                <c:pt idx="43">
                  <c:v>43.612382609321088</c:v>
                </c:pt>
                <c:pt idx="44">
                  <c:v>38.763609824291194</c:v>
                </c:pt>
                <c:pt idx="45">
                  <c:v>33.129424446017687</c:v>
                </c:pt>
                <c:pt idx="46">
                  <c:v>0</c:v>
                </c:pt>
                <c:pt idx="47" formatCode="#,##0.0">
                  <c:v>1287.7634800953913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'Row 1 Diff'!$G$2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xVal>
            <c:numRef>
              <c:f>'Row 5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5 Diff'!$G$3:$G$53</c:f>
              <c:numCache>
                <c:formatCode>0.0</c:formatCode>
                <c:ptCount val="51"/>
                <c:pt idx="0">
                  <c:v>-2.0662037656578063</c:v>
                </c:pt>
                <c:pt idx="1">
                  <c:v>-1.8755379177321569</c:v>
                </c:pt>
                <c:pt idx="2">
                  <c:v>-1.8512177305087565</c:v>
                </c:pt>
                <c:pt idx="3">
                  <c:v>-2.3391821372063619</c:v>
                </c:pt>
                <c:pt idx="4">
                  <c:v>-0.74401970244019089</c:v>
                </c:pt>
                <c:pt idx="5">
                  <c:v>-4.6381746251541403</c:v>
                </c:pt>
                <c:pt idx="6">
                  <c:v>-9.4576864829469063</c:v>
                </c:pt>
                <c:pt idx="7">
                  <c:v>-41.353248375861483</c:v>
                </c:pt>
                <c:pt idx="8">
                  <c:v>39.667643860705567</c:v>
                </c:pt>
                <c:pt idx="9">
                  <c:v>18.454290540280397</c:v>
                </c:pt>
                <c:pt idx="10">
                  <c:v>14.152726090211839</c:v>
                </c:pt>
                <c:pt idx="11">
                  <c:v>12.488742278933721</c:v>
                </c:pt>
                <c:pt idx="12">
                  <c:v>11.461892519917964</c:v>
                </c:pt>
                <c:pt idx="13">
                  <c:v>11.002105164216715</c:v>
                </c:pt>
                <c:pt idx="14">
                  <c:v>10.508943275474785</c:v>
                </c:pt>
                <c:pt idx="15">
                  <c:v>10.578515681594798</c:v>
                </c:pt>
                <c:pt idx="16">
                  <c:v>10.157532321426693</c:v>
                </c:pt>
                <c:pt idx="17">
                  <c:v>9.8998381072224184</c:v>
                </c:pt>
                <c:pt idx="18">
                  <c:v>9.6873740833217958</c:v>
                </c:pt>
                <c:pt idx="19">
                  <c:v>9.3235695997510089</c:v>
                </c:pt>
                <c:pt idx="20">
                  <c:v>9.0000770911659345</c:v>
                </c:pt>
                <c:pt idx="21">
                  <c:v>8.7948793814036588</c:v>
                </c:pt>
                <c:pt idx="22">
                  <c:v>8.523971453643167</c:v>
                </c:pt>
                <c:pt idx="23">
                  <c:v>8.2046131746509516</c:v>
                </c:pt>
                <c:pt idx="24">
                  <c:v>8.2026852342663616</c:v>
                </c:pt>
                <c:pt idx="25">
                  <c:v>8.1462070804308091</c:v>
                </c:pt>
                <c:pt idx="26">
                  <c:v>7.9253093532553622</c:v>
                </c:pt>
                <c:pt idx="27">
                  <c:v>7.9897610420475091</c:v>
                </c:pt>
                <c:pt idx="28">
                  <c:v>7.9490388071832383</c:v>
                </c:pt>
                <c:pt idx="29">
                  <c:v>8.021719056282608</c:v>
                </c:pt>
                <c:pt idx="30">
                  <c:v>8.3199521248560657</c:v>
                </c:pt>
                <c:pt idx="31">
                  <c:v>8.5393879841174751</c:v>
                </c:pt>
                <c:pt idx="32">
                  <c:v>9.1199061352505417</c:v>
                </c:pt>
                <c:pt idx="33">
                  <c:v>9.8061815561164671</c:v>
                </c:pt>
                <c:pt idx="34">
                  <c:v>10.809863642428414</c:v>
                </c:pt>
                <c:pt idx="35">
                  <c:v>11.97360227858816</c:v>
                </c:pt>
                <c:pt idx="36">
                  <c:v>13.346019148774696</c:v>
                </c:pt>
                <c:pt idx="37">
                  <c:v>14.795661432159163</c:v>
                </c:pt>
                <c:pt idx="38">
                  <c:v>17.078316142312769</c:v>
                </c:pt>
                <c:pt idx="39">
                  <c:v>19.333289444143439</c:v>
                </c:pt>
                <c:pt idx="40">
                  <c:v>22.513887770596259</c:v>
                </c:pt>
                <c:pt idx="41">
                  <c:v>26.463702513952697</c:v>
                </c:pt>
                <c:pt idx="42">
                  <c:v>31.346290021745858</c:v>
                </c:pt>
                <c:pt idx="43">
                  <c:v>39.604415736760892</c:v>
                </c:pt>
                <c:pt idx="44">
                  <c:v>54.558212279086838</c:v>
                </c:pt>
                <c:pt idx="45">
                  <c:v>91.720444202706787</c:v>
                </c:pt>
                <c:pt idx="46">
                  <c:v>0</c:v>
                </c:pt>
                <c:pt idx="47">
                  <c:v>10147.389999999998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877376"/>
        <c:axId val="221878912"/>
      </c:scatterChart>
      <c:valAx>
        <c:axId val="2365738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8989312"/>
        <c:crosses val="autoZero"/>
        <c:crossBetween val="midCat"/>
      </c:valAx>
      <c:valAx>
        <c:axId val="2389893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layout/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6573824"/>
        <c:crosses val="autoZero"/>
        <c:crossBetween val="midCat"/>
      </c:valAx>
      <c:valAx>
        <c:axId val="221877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1878912"/>
        <c:crosses val="autoZero"/>
        <c:crossBetween val="midCat"/>
      </c:valAx>
      <c:valAx>
        <c:axId val="22187891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Gauss &amp; Error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1877376"/>
        <c:crosses val="max"/>
        <c:crossBetween val="midCat"/>
      </c:valAx>
    </c:plotArea>
    <c:legend>
      <c:legendPos val="r"/>
      <c:layout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Tosca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'Row 6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6 Diff'!$D$3:$D$53</c:f>
              <c:numCache>
                <c:formatCode>0.0</c:formatCode>
                <c:ptCount val="51"/>
                <c:pt idx="47" formatCode="#,##0.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'Row 6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6 Diff'!$E$3:$E$53</c:f>
              <c:numCache>
                <c:formatCode>0.0</c:formatCode>
                <c:ptCount val="51"/>
                <c:pt idx="47" formatCode="#,##0.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897472"/>
        <c:axId val="221899392"/>
      </c:scatterChart>
      <c:scatterChart>
        <c:scatterStyle val="lineMarker"/>
        <c:varyColors val="0"/>
        <c:ser>
          <c:idx val="2"/>
          <c:order val="2"/>
          <c:tx>
            <c:strRef>
              <c:f>'Row 1 Diff'!$F$2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'Row 6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6 Diff'!$F$3:$F$53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7" formatCode="#,##0.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'Row 1 Diff'!$G$2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xVal>
            <c:numRef>
              <c:f>'Row 6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6 Diff'!$G$3:$G$53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971200"/>
        <c:axId val="221972736"/>
      </c:scatterChart>
      <c:valAx>
        <c:axId val="2218974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1899392"/>
        <c:crosses val="autoZero"/>
        <c:crossBetween val="midCat"/>
      </c:valAx>
      <c:valAx>
        <c:axId val="221899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1897472"/>
        <c:crosses val="autoZero"/>
        <c:crossBetween val="midCat"/>
      </c:valAx>
      <c:valAx>
        <c:axId val="221971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1972736"/>
        <c:crosses val="autoZero"/>
        <c:crossBetween val="midCat"/>
      </c:valAx>
      <c:valAx>
        <c:axId val="22197273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Gauss &amp; Error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1971200"/>
        <c:crosses val="max"/>
        <c:crossBetween val="midCat"/>
      </c:valAx>
    </c:plotArea>
    <c:legend>
      <c:legendPos val="r"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142875</xdr:colOff>
      <xdr:row>2</xdr:row>
      <xdr:rowOff>28575</xdr:rowOff>
    </xdr:from>
    <xdr:to>
      <xdr:col>3</xdr:col>
      <xdr:colOff>428625</xdr:colOff>
      <xdr:row>4</xdr:row>
      <xdr:rowOff>19050</xdr:rowOff>
    </xdr:to>
    <xdr:pic macro="[0]!SaveData">
      <xdr:nvPicPr>
        <xdr:cNvPr id="1238" name="CommandButton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704850"/>
          <a:ext cx="89535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</xdr:col>
      <xdr:colOff>600075</xdr:colOff>
      <xdr:row>1</xdr:row>
      <xdr:rowOff>19050</xdr:rowOff>
    </xdr:from>
    <xdr:to>
      <xdr:col>32</xdr:col>
      <xdr:colOff>9525</xdr:colOff>
      <xdr:row>50</xdr:row>
      <xdr:rowOff>38100</xdr:rowOff>
    </xdr:to>
    <xdr:graphicFrame macro="">
      <xdr:nvGraphicFramePr>
        <xdr:cNvPr id="123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4</xdr:row>
      <xdr:rowOff>0</xdr:rowOff>
    </xdr:from>
    <xdr:to>
      <xdr:col>24</xdr:col>
      <xdr:colOff>228600</xdr:colOff>
      <xdr:row>45</xdr:row>
      <xdr:rowOff>95250</xdr:rowOff>
    </xdr:to>
    <xdr:graphicFrame macro="">
      <xdr:nvGraphicFramePr>
        <xdr:cNvPr id="216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49</xdr:row>
      <xdr:rowOff>0</xdr:rowOff>
    </xdr:from>
    <xdr:to>
      <xdr:col>23</xdr:col>
      <xdr:colOff>518583</xdr:colOff>
      <xdr:row>90</xdr:row>
      <xdr:rowOff>95250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23</xdr:col>
      <xdr:colOff>573616</xdr:colOff>
      <xdr:row>44</xdr:row>
      <xdr:rowOff>127000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23</xdr:col>
      <xdr:colOff>366447</xdr:colOff>
      <xdr:row>43</xdr:row>
      <xdr:rowOff>103187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23</xdr:col>
      <xdr:colOff>599281</xdr:colOff>
      <xdr:row>43</xdr:row>
      <xdr:rowOff>103187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23</xdr:col>
      <xdr:colOff>599281</xdr:colOff>
      <xdr:row>43</xdr:row>
      <xdr:rowOff>103187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550333</xdr:colOff>
      <xdr:row>3</xdr:row>
      <xdr:rowOff>127000</xdr:rowOff>
    </xdr:from>
    <xdr:to>
      <xdr:col>23</xdr:col>
      <xdr:colOff>535781</xdr:colOff>
      <xdr:row>43</xdr:row>
      <xdr:rowOff>71437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361950</xdr:colOff>
      <xdr:row>4</xdr:row>
      <xdr:rowOff>9525</xdr:rowOff>
    </xdr:from>
    <xdr:to>
      <xdr:col>21</xdr:col>
      <xdr:colOff>342900</xdr:colOff>
      <xdr:row>40</xdr:row>
      <xdr:rowOff>133350</xdr:rowOff>
    </xdr:to>
    <xdr:pic>
      <xdr:nvPicPr>
        <xdr:cNvPr id="125099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657225"/>
          <a:ext cx="12782550" cy="5953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342900</xdr:colOff>
      <xdr:row>43</xdr:row>
      <xdr:rowOff>85725</xdr:rowOff>
    </xdr:from>
    <xdr:to>
      <xdr:col>23</xdr:col>
      <xdr:colOff>571500</xdr:colOff>
      <xdr:row>84</xdr:row>
      <xdr:rowOff>76200</xdr:rowOff>
    </xdr:to>
    <xdr:pic>
      <xdr:nvPicPr>
        <xdr:cNvPr id="125100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7048500"/>
          <a:ext cx="14249400" cy="6629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HMS/HB/Mapping/3500A/Probe-rotated/HB-3500-Pos-proberotate-plus90-minusYoffs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B-3500A-Pos-Strayfield-rotated-Ypl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 data"/>
      <sheetName val="Tosca 3500A -Yoffset data"/>
      <sheetName val="Row 1 Diff"/>
      <sheetName val="Row 3 Diff"/>
      <sheetName val="Row 5 Diff"/>
      <sheetName val="Tosca Map"/>
    </sheetNames>
    <sheetDataSet>
      <sheetData sheetId="0"/>
      <sheetData sheetId="1">
        <row r="2">
          <cell r="E2" t="str">
            <v>Point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 data"/>
      <sheetName val="Tosca data"/>
      <sheetName val="Row 1 Diff"/>
      <sheetName val="Row 2 Diff"/>
      <sheetName val="Row 3 Diff"/>
      <sheetName val="Row 4 Diff"/>
      <sheetName val="Row 5 Diff"/>
      <sheetName val="Row 6 Diff"/>
      <sheetName val="Tosca Map"/>
    </sheetNames>
    <sheetDataSet>
      <sheetData sheetId="0"/>
      <sheetData sheetId="1"/>
      <sheetData sheetId="2">
        <row r="2">
          <cell r="F2" t="str">
            <v>Difference</v>
          </cell>
          <cell r="G2" t="str">
            <v>Error %</v>
          </cell>
        </row>
        <row r="3">
          <cell r="A3">
            <v>1</v>
          </cell>
          <cell r="D3">
            <v>-367.061297345296</v>
          </cell>
          <cell r="E3">
            <v>-361.01</v>
          </cell>
          <cell r="F3">
            <v>6.0512973452960068</v>
          </cell>
          <cell r="G3">
            <v>-1.6762132199373998</v>
          </cell>
        </row>
        <row r="4">
          <cell r="A4">
            <v>2</v>
          </cell>
          <cell r="D4">
            <v>-416.03298426455302</v>
          </cell>
          <cell r="E4">
            <v>-399.84999999999997</v>
          </cell>
          <cell r="F4">
            <v>16.182984264553056</v>
          </cell>
          <cell r="G4">
            <v>-4.047263790059537</v>
          </cell>
        </row>
        <row r="5">
          <cell r="A5">
            <v>3</v>
          </cell>
          <cell r="D5">
            <v>-462.71406954137001</v>
          </cell>
          <cell r="E5">
            <v>-455.15</v>
          </cell>
          <cell r="F5">
            <v>7.5640695413700314</v>
          </cell>
          <cell r="G5">
            <v>-1.6618849920619645</v>
          </cell>
        </row>
        <row r="6">
          <cell r="A6">
            <v>4</v>
          </cell>
          <cell r="D6">
            <v>-501.18327967461198</v>
          </cell>
          <cell r="E6">
            <v>-475.31</v>
          </cell>
          <cell r="F6">
            <v>25.873279674611979</v>
          </cell>
          <cell r="G6">
            <v>-5.4434536775182467</v>
          </cell>
        </row>
        <row r="7">
          <cell r="A7">
            <v>5</v>
          </cell>
          <cell r="D7">
            <v>-520.55313361599701</v>
          </cell>
          <cell r="E7">
            <v>-514.56999999999994</v>
          </cell>
          <cell r="F7">
            <v>5.983133615997076</v>
          </cell>
          <cell r="G7">
            <v>-1.1627443527599892</v>
          </cell>
        </row>
        <row r="8">
          <cell r="A8">
            <v>6</v>
          </cell>
          <cell r="D8">
            <v>-503.53136521357402</v>
          </cell>
          <cell r="E8">
            <v>-514.56000000000006</v>
          </cell>
          <cell r="F8">
            <v>-11.028634786426039</v>
          </cell>
          <cell r="G8">
            <v>2.1433136634068015</v>
          </cell>
        </row>
        <row r="9">
          <cell r="A9">
            <v>7</v>
          </cell>
          <cell r="D9">
            <v>-433.70307954028601</v>
          </cell>
          <cell r="E9">
            <v>-498.90000000000003</v>
          </cell>
          <cell r="F9">
            <v>-65.196920459714022</v>
          </cell>
          <cell r="G9">
            <v>13.068133986713573</v>
          </cell>
        </row>
        <row r="10">
          <cell r="A10">
            <v>8</v>
          </cell>
          <cell r="D10">
            <v>-295.24985468500603</v>
          </cell>
          <cell r="E10">
            <v>-275.72000000000003</v>
          </cell>
          <cell r="F10">
            <v>19.529854685006001</v>
          </cell>
          <cell r="G10">
            <v>-7.0832201817082536</v>
          </cell>
        </row>
        <row r="11">
          <cell r="A11">
            <v>9</v>
          </cell>
          <cell r="D11">
            <v>-78.914739848837897</v>
          </cell>
          <cell r="E11">
            <v>-51.37</v>
          </cell>
          <cell r="F11">
            <v>27.544739848837899</v>
          </cell>
          <cell r="G11">
            <v>-53.620283918313994</v>
          </cell>
        </row>
        <row r="12">
          <cell r="A12">
            <v>10</v>
          </cell>
          <cell r="D12">
            <v>192.01266593221601</v>
          </cell>
        </row>
        <row r="13">
          <cell r="A13">
            <v>11</v>
          </cell>
          <cell r="D13">
            <v>483.53761909241098</v>
          </cell>
          <cell r="E13">
            <v>555.36</v>
          </cell>
          <cell r="F13">
            <v>71.822380907589036</v>
          </cell>
          <cell r="G13">
            <v>12.932580831818827</v>
          </cell>
        </row>
        <row r="14">
          <cell r="A14">
            <v>12</v>
          </cell>
          <cell r="D14">
            <v>747.19057966811295</v>
          </cell>
          <cell r="E14">
            <v>841.87</v>
          </cell>
          <cell r="F14">
            <v>94.679420331887059</v>
          </cell>
          <cell r="G14">
            <v>11.246323105929307</v>
          </cell>
        </row>
        <row r="15">
          <cell r="A15">
            <v>13</v>
          </cell>
          <cell r="D15">
            <v>955.94546259452602</v>
          </cell>
          <cell r="E15">
            <v>1065.6699999999998</v>
          </cell>
          <cell r="F15">
            <v>109.72453740547382</v>
          </cell>
          <cell r="G15">
            <v>10.29629598332259</v>
          </cell>
        </row>
        <row r="16">
          <cell r="A16">
            <v>14</v>
          </cell>
          <cell r="D16">
            <v>1083.7098307415299</v>
          </cell>
          <cell r="E16">
            <v>1205.1499999999999</v>
          </cell>
          <cell r="F16">
            <v>121.44016925846995</v>
          </cell>
          <cell r="G16">
            <v>10.076767975643692</v>
          </cell>
        </row>
        <row r="17">
          <cell r="A17">
            <v>15</v>
          </cell>
          <cell r="D17">
            <v>1145.96815408474</v>
          </cell>
          <cell r="E17">
            <v>1267.9100000000001</v>
          </cell>
          <cell r="F17">
            <v>121.94184591526005</v>
          </cell>
          <cell r="G17">
            <v>9.6175474533097791</v>
          </cell>
        </row>
        <row r="18">
          <cell r="A18">
            <v>16</v>
          </cell>
          <cell r="D18">
            <v>1148.8983919612101</v>
          </cell>
          <cell r="E18">
            <v>1260.6599999999999</v>
          </cell>
          <cell r="F18">
            <v>111.76160803878975</v>
          </cell>
          <cell r="G18">
            <v>8.8653251502220858</v>
          </cell>
        </row>
        <row r="19">
          <cell r="A19">
            <v>17</v>
          </cell>
          <cell r="D19">
            <v>1119.17245421191</v>
          </cell>
          <cell r="E19">
            <v>1222.1100000000001</v>
          </cell>
          <cell r="F19">
            <v>102.93754578809012</v>
          </cell>
          <cell r="G19">
            <v>8.4229362158962875</v>
          </cell>
        </row>
        <row r="20">
          <cell r="A20">
            <v>18</v>
          </cell>
          <cell r="D20">
            <v>1073.23048158448</v>
          </cell>
          <cell r="E20">
            <v>1176.43</v>
          </cell>
          <cell r="F20">
            <v>103.19951841552006</v>
          </cell>
          <cell r="G20">
            <v>8.7722617083481431</v>
          </cell>
        </row>
        <row r="21">
          <cell r="A21">
            <v>19</v>
          </cell>
          <cell r="D21">
            <v>1019.06089995899</v>
          </cell>
          <cell r="E21">
            <v>1114.02</v>
          </cell>
          <cell r="F21">
            <v>94.959100041009947</v>
          </cell>
          <cell r="G21">
            <v>8.5240031634090894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  <cell r="D26">
            <v>833.67004498340202</v>
          </cell>
        </row>
        <row r="27">
          <cell r="A27">
            <v>25</v>
          </cell>
          <cell r="D27">
            <v>819.13687284633602</v>
          </cell>
        </row>
        <row r="28">
          <cell r="A28">
            <v>26</v>
          </cell>
          <cell r="D28">
            <v>810.12622814440704</v>
          </cell>
          <cell r="E28">
            <v>861.46999999999991</v>
          </cell>
          <cell r="F28">
            <v>51.343771855592877</v>
          </cell>
          <cell r="G28">
            <v>5.9600185561415815</v>
          </cell>
        </row>
        <row r="29">
          <cell r="A29">
            <v>27</v>
          </cell>
          <cell r="D29">
            <v>805.42472153593303</v>
          </cell>
          <cell r="E29">
            <v>857.19</v>
          </cell>
          <cell r="F29">
            <v>51.765278464067023</v>
          </cell>
          <cell r="G29">
            <v>6.0389503452054996</v>
          </cell>
        </row>
        <row r="30">
          <cell r="A30">
            <v>28</v>
          </cell>
          <cell r="D30">
            <v>809.44761810576904</v>
          </cell>
          <cell r="E30">
            <v>858.40000000000009</v>
          </cell>
          <cell r="F30">
            <v>48.952381894231053</v>
          </cell>
          <cell r="G30">
            <v>5.7027471917790136</v>
          </cell>
        </row>
        <row r="31">
          <cell r="A31">
            <v>29</v>
          </cell>
          <cell r="D31">
            <v>818.70918009090303</v>
          </cell>
          <cell r="E31">
            <v>864.53</v>
          </cell>
          <cell r="F31">
            <v>45.82081990909694</v>
          </cell>
          <cell r="G31">
            <v>5.3000844284289661</v>
          </cell>
        </row>
        <row r="32">
          <cell r="A32">
            <v>30</v>
          </cell>
          <cell r="D32">
            <v>833.597243351923</v>
          </cell>
          <cell r="E32">
            <v>877.66</v>
          </cell>
          <cell r="F32">
            <v>44.06275664807697</v>
          </cell>
          <cell r="G32">
            <v>5.0204813536081137</v>
          </cell>
        </row>
        <row r="33">
          <cell r="A33">
            <v>31</v>
          </cell>
          <cell r="D33">
            <v>852.49000873171201</v>
          </cell>
          <cell r="E33">
            <v>900.53000000000009</v>
          </cell>
          <cell r="F33">
            <v>48.039991268288077</v>
          </cell>
          <cell r="G33">
            <v>5.3346353001330407</v>
          </cell>
        </row>
        <row r="34">
          <cell r="A34">
            <v>32</v>
          </cell>
          <cell r="D34">
            <v>876.37216291804395</v>
          </cell>
          <cell r="E34">
            <v>928.2700000000001</v>
          </cell>
          <cell r="F34">
            <v>51.897837081956141</v>
          </cell>
          <cell r="G34">
            <v>5.5908127034113067</v>
          </cell>
        </row>
        <row r="35">
          <cell r="A35">
            <v>33</v>
          </cell>
          <cell r="D35">
            <v>905.16346415463204</v>
          </cell>
          <cell r="E35">
            <v>959.24</v>
          </cell>
          <cell r="F35">
            <v>54.076535845367971</v>
          </cell>
          <cell r="G35">
            <v>5.637435453626618</v>
          </cell>
        </row>
        <row r="36">
          <cell r="A36">
            <v>34</v>
          </cell>
          <cell r="D36">
            <v>929.07369600754998</v>
          </cell>
          <cell r="E36">
            <v>995.07999999999993</v>
          </cell>
          <cell r="F36">
            <v>66.006303992449944</v>
          </cell>
          <cell r="G36">
            <v>6.6332660683010358</v>
          </cell>
        </row>
        <row r="37">
          <cell r="A37">
            <v>35</v>
          </cell>
          <cell r="D37">
            <v>944.30723488587205</v>
          </cell>
          <cell r="E37">
            <v>1020.0100000000001</v>
          </cell>
          <cell r="F37">
            <v>75.702765114128056</v>
          </cell>
          <cell r="G37">
            <v>7.4217669546502538</v>
          </cell>
        </row>
        <row r="38">
          <cell r="A38">
            <v>36</v>
          </cell>
          <cell r="D38">
            <v>947.97930614262305</v>
          </cell>
          <cell r="E38">
            <v>1037.1099999999999</v>
          </cell>
          <cell r="F38">
            <v>89.130693857376855</v>
          </cell>
          <cell r="G38">
            <v>8.5941408199107965</v>
          </cell>
        </row>
        <row r="39">
          <cell r="A39">
            <v>37</v>
          </cell>
          <cell r="D39">
            <v>927.26427960698697</v>
          </cell>
          <cell r="E39">
            <v>1032.6299999999999</v>
          </cell>
          <cell r="F39">
            <v>105.36572039301291</v>
          </cell>
          <cell r="G39">
            <v>10.203627668478827</v>
          </cell>
        </row>
        <row r="40">
          <cell r="A40">
            <v>38</v>
          </cell>
          <cell r="D40">
            <v>873.865299013352</v>
          </cell>
          <cell r="E40">
            <v>999.03</v>
          </cell>
          <cell r="F40">
            <v>125.16470098664797</v>
          </cell>
          <cell r="G40">
            <v>12.528622862841754</v>
          </cell>
        </row>
        <row r="41">
          <cell r="A41">
            <v>39</v>
          </cell>
          <cell r="D41">
            <v>785.44504192874001</v>
          </cell>
          <cell r="E41">
            <v>930.69</v>
          </cell>
          <cell r="F41">
            <v>145.24495807126004</v>
          </cell>
          <cell r="G41">
            <v>15.606158664137364</v>
          </cell>
        </row>
        <row r="42">
          <cell r="A42">
            <v>40</v>
          </cell>
          <cell r="D42">
            <v>662.73077128491104</v>
          </cell>
          <cell r="E42">
            <v>815.63</v>
          </cell>
          <cell r="F42">
            <v>152.89922871508895</v>
          </cell>
          <cell r="G42">
            <v>18.746150670658135</v>
          </cell>
        </row>
        <row r="43">
          <cell r="A43">
            <v>41</v>
          </cell>
          <cell r="D43">
            <v>516.43804089332696</v>
          </cell>
          <cell r="E43">
            <v>673.43</v>
          </cell>
          <cell r="F43">
            <v>156.99195910667299</v>
          </cell>
          <cell r="G43">
            <v>23.312290677081954</v>
          </cell>
        </row>
        <row r="44">
          <cell r="A44">
            <v>42</v>
          </cell>
          <cell r="D44">
            <v>355.48105949930601</v>
          </cell>
          <cell r="E44">
            <v>500.2</v>
          </cell>
          <cell r="F44">
            <v>144.71894050069398</v>
          </cell>
          <cell r="G44">
            <v>28.932215214053176</v>
          </cell>
        </row>
        <row r="45">
          <cell r="A45">
            <v>43</v>
          </cell>
          <cell r="D45">
            <v>200.923350101533</v>
          </cell>
          <cell r="E45">
            <v>342.72</v>
          </cell>
          <cell r="F45">
            <v>141.79664989846702</v>
          </cell>
          <cell r="G45">
            <v>41.373905782699296</v>
          </cell>
        </row>
        <row r="46">
          <cell r="A46">
            <v>44</v>
          </cell>
          <cell r="D46">
            <v>65.407266981278397</v>
          </cell>
          <cell r="E46">
            <v>187.48000000000002</v>
          </cell>
          <cell r="F46">
            <v>-0.71096799526518095</v>
          </cell>
          <cell r="G46">
            <v>-142.25047649265741</v>
          </cell>
        </row>
        <row r="47">
          <cell r="A47">
            <v>45</v>
          </cell>
          <cell r="D47">
            <v>-40.0867950783475</v>
          </cell>
          <cell r="E47">
            <v>59.42</v>
          </cell>
          <cell r="F47">
            <v>-1.8858319487209549</v>
          </cell>
          <cell r="G47">
            <v>-116.5066977919806</v>
          </cell>
        </row>
        <row r="48">
          <cell r="A48">
            <v>46</v>
          </cell>
          <cell r="D48">
            <v>-114.388732097488</v>
          </cell>
          <cell r="E48">
            <v>-36.14</v>
          </cell>
          <cell r="F48">
            <v>-23.821952518857191</v>
          </cell>
          <cell r="G48">
            <v>-139.12020271012599</v>
          </cell>
        </row>
        <row r="49">
          <cell r="A49">
            <v>47</v>
          </cell>
          <cell r="D49" t="e">
            <v>#VALUE!</v>
          </cell>
          <cell r="E49">
            <v>-105.36</v>
          </cell>
          <cell r="F49">
            <v>0.58110891995612191</v>
          </cell>
          <cell r="G49">
            <v>-66.682248564964993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queryTables/queryTable1.xml><?xml version="1.0" encoding="utf-8"?>
<queryTable xmlns="http://schemas.openxmlformats.org/spreadsheetml/2006/main" name="Post_201510191040215481 - Copy.l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71"/>
  <sheetViews>
    <sheetView zoomScale="90" zoomScaleNormal="90" workbookViewId="0">
      <selection activeCell="J22" sqref="J22"/>
    </sheetView>
  </sheetViews>
  <sheetFormatPr defaultRowHeight="12.75" x14ac:dyDescent="0.2"/>
  <cols>
    <col min="1" max="1" width="12.85546875" style="5" customWidth="1"/>
    <col min="2" max="2" width="10.85546875" style="5" customWidth="1"/>
    <col min="3" max="3" width="9.140625" style="6"/>
    <col min="4" max="4" width="9.28515625" style="6" bestFit="1" customWidth="1"/>
    <col min="5" max="5" width="9.28515625" style="5" bestFit="1" customWidth="1"/>
    <col min="6" max="6" width="10.42578125" style="5" customWidth="1"/>
    <col min="7" max="7" width="9.28515625" style="22" bestFit="1" customWidth="1"/>
    <col min="8" max="8" width="13.28515625" style="5" customWidth="1"/>
    <col min="9" max="9" width="9.28515625" style="5" bestFit="1" customWidth="1"/>
    <col min="10" max="10" width="13.28515625" style="5" customWidth="1"/>
    <col min="11" max="11" width="9.28515625" style="5" bestFit="1" customWidth="1"/>
    <col min="12" max="12" width="13.7109375" style="5" customWidth="1"/>
    <col min="13" max="13" width="9.28515625" style="5" bestFit="1" customWidth="1"/>
    <col min="14" max="14" width="13.28515625" style="5" customWidth="1"/>
    <col min="15" max="15" width="12.85546875" style="5" customWidth="1"/>
    <col min="16" max="16" width="10.85546875" style="5" customWidth="1"/>
    <col min="17" max="16384" width="9.140625" style="7"/>
  </cols>
  <sheetData>
    <row r="1" spans="1:18" ht="40.5" customHeight="1" x14ac:dyDescent="0.4">
      <c r="C1" s="11" t="s">
        <v>33</v>
      </c>
    </row>
    <row r="4" spans="1:18" s="2" customFormat="1" x14ac:dyDescent="0.2">
      <c r="A4" s="3" t="s">
        <v>2</v>
      </c>
      <c r="B4" s="4"/>
      <c r="C4" s="12"/>
      <c r="D4" s="12"/>
      <c r="E4" s="4" t="s">
        <v>2</v>
      </c>
      <c r="F4" s="4"/>
      <c r="G4" s="23" t="s">
        <v>2</v>
      </c>
      <c r="H4" s="4"/>
      <c r="I4" s="4" t="s">
        <v>2</v>
      </c>
      <c r="J4" s="4"/>
      <c r="K4" s="4" t="s">
        <v>2</v>
      </c>
      <c r="L4" s="4"/>
      <c r="M4" s="4" t="s">
        <v>2</v>
      </c>
      <c r="N4" s="4"/>
      <c r="O4" s="3" t="s">
        <v>2</v>
      </c>
      <c r="P4" s="4"/>
    </row>
    <row r="5" spans="1:18" s="6" customFormat="1" x14ac:dyDescent="0.2">
      <c r="A5" s="6">
        <v>5</v>
      </c>
      <c r="E5" s="5">
        <v>6</v>
      </c>
      <c r="F5" s="5"/>
      <c r="G5" s="22">
        <v>5</v>
      </c>
      <c r="H5" s="5"/>
      <c r="I5" s="5">
        <v>4</v>
      </c>
      <c r="J5" s="5"/>
      <c r="K5" s="5">
        <v>3</v>
      </c>
      <c r="L5" s="5"/>
      <c r="M5" s="5">
        <v>2</v>
      </c>
      <c r="N5" s="5"/>
      <c r="O5" s="6">
        <v>1</v>
      </c>
    </row>
    <row r="6" spans="1:18" s="2" customFormat="1" x14ac:dyDescent="0.2">
      <c r="A6" s="3" t="s">
        <v>1</v>
      </c>
      <c r="B6" s="3" t="s">
        <v>0</v>
      </c>
      <c r="C6" s="12"/>
      <c r="D6" s="12" t="s">
        <v>3</v>
      </c>
      <c r="E6" s="4" t="s">
        <v>1</v>
      </c>
      <c r="F6" s="4" t="s">
        <v>0</v>
      </c>
      <c r="G6" s="23" t="s">
        <v>1</v>
      </c>
      <c r="H6" s="4" t="s">
        <v>0</v>
      </c>
      <c r="I6" s="4" t="s">
        <v>1</v>
      </c>
      <c r="J6" s="4" t="s">
        <v>0</v>
      </c>
      <c r="K6" s="4" t="s">
        <v>1</v>
      </c>
      <c r="L6" s="4" t="s">
        <v>0</v>
      </c>
      <c r="M6" s="4" t="s">
        <v>1</v>
      </c>
      <c r="N6" s="4" t="s">
        <v>0</v>
      </c>
      <c r="O6" s="3" t="s">
        <v>1</v>
      </c>
      <c r="P6" s="3" t="s">
        <v>0</v>
      </c>
    </row>
    <row r="7" spans="1:18" s="1" customFormat="1" x14ac:dyDescent="0.2">
      <c r="A7" s="4" t="s">
        <v>5</v>
      </c>
      <c r="B7" s="4" t="s">
        <v>6</v>
      </c>
      <c r="C7" s="13"/>
      <c r="D7" s="12" t="s">
        <v>4</v>
      </c>
      <c r="E7" s="4" t="s">
        <v>5</v>
      </c>
      <c r="F7" s="4" t="s">
        <v>6</v>
      </c>
      <c r="G7" s="23" t="s">
        <v>5</v>
      </c>
      <c r="H7" s="4" t="s">
        <v>6</v>
      </c>
      <c r="I7" s="4" t="s">
        <v>5</v>
      </c>
      <c r="J7" s="4" t="s">
        <v>6</v>
      </c>
      <c r="K7" s="4" t="s">
        <v>5</v>
      </c>
      <c r="L7" s="4" t="s">
        <v>6</v>
      </c>
      <c r="M7" s="4" t="s">
        <v>5</v>
      </c>
      <c r="N7" s="4" t="s">
        <v>6</v>
      </c>
      <c r="O7" s="4" t="s">
        <v>5</v>
      </c>
      <c r="P7" s="4" t="s">
        <v>6</v>
      </c>
      <c r="Q7" s="2"/>
      <c r="R7" s="2"/>
    </row>
    <row r="8" spans="1:18" s="5" customFormat="1" x14ac:dyDescent="0.2">
      <c r="A8" s="5">
        <v>-0.15387999999999999</v>
      </c>
      <c r="B8" s="5">
        <v>3499.5529999999999</v>
      </c>
      <c r="C8" s="6"/>
      <c r="D8" s="6">
        <v>1</v>
      </c>
      <c r="G8" s="22">
        <v>-0.14746000000000001</v>
      </c>
      <c r="H8" s="5">
        <v>3499.7530000000002</v>
      </c>
      <c r="K8" s="5">
        <v>-0.2334</v>
      </c>
      <c r="L8" s="5">
        <v>3499.703</v>
      </c>
      <c r="O8" s="5">
        <v>-0.36098999999999998</v>
      </c>
      <c r="P8" s="5">
        <v>3499.6030000000001</v>
      </c>
    </row>
    <row r="9" spans="1:18" s="5" customFormat="1" x14ac:dyDescent="0.2">
      <c r="A9" s="5">
        <v>-0.15912000000000001</v>
      </c>
      <c r="B9" s="5">
        <v>3499.6030000000001</v>
      </c>
      <c r="C9" s="6"/>
      <c r="D9" s="6">
        <v>2</v>
      </c>
      <c r="G9" s="22">
        <v>-0.15314</v>
      </c>
      <c r="H9" s="5">
        <v>3499.654</v>
      </c>
      <c r="K9" s="5">
        <v>-0.25226999999999999</v>
      </c>
      <c r="L9" s="5">
        <v>3499.654</v>
      </c>
      <c r="O9" s="5">
        <v>-0.41088000000000002</v>
      </c>
      <c r="P9" s="5">
        <v>3499.6030000000001</v>
      </c>
    </row>
    <row r="10" spans="1:18" s="5" customFormat="1" x14ac:dyDescent="0.2">
      <c r="A10" s="5">
        <v>-0.15987999999999999</v>
      </c>
      <c r="B10" s="5">
        <v>3499.5529999999999</v>
      </c>
      <c r="C10" s="6"/>
      <c r="D10" s="6">
        <v>3</v>
      </c>
      <c r="G10" s="22">
        <v>-0.15409999999999999</v>
      </c>
      <c r="H10" s="5">
        <v>3499.654</v>
      </c>
      <c r="K10" s="5">
        <v>-0.27095000000000002</v>
      </c>
      <c r="L10" s="5">
        <v>3499.6030000000001</v>
      </c>
      <c r="O10" s="5">
        <v>-0.45961000000000002</v>
      </c>
      <c r="P10" s="5">
        <v>3499.6030000000001</v>
      </c>
    </row>
    <row r="11" spans="1:18" s="5" customFormat="1" x14ac:dyDescent="0.2">
      <c r="A11" s="5">
        <v>-0.15364</v>
      </c>
      <c r="B11" s="5">
        <v>3499.6030000000001</v>
      </c>
      <c r="C11" s="6"/>
      <c r="D11" s="6">
        <v>4</v>
      </c>
      <c r="G11" s="22">
        <v>-0.14804999999999999</v>
      </c>
      <c r="H11" s="5">
        <v>3499.703</v>
      </c>
      <c r="K11" s="5">
        <v>-0.27179999999999999</v>
      </c>
      <c r="L11" s="5">
        <v>3499.654</v>
      </c>
      <c r="O11" s="5">
        <v>-0.49913000000000002</v>
      </c>
      <c r="P11" s="5">
        <v>3499.6030000000001</v>
      </c>
    </row>
    <row r="12" spans="1:18" s="5" customFormat="1" x14ac:dyDescent="0.2">
      <c r="A12" s="5">
        <v>-0.13829</v>
      </c>
      <c r="B12" s="5">
        <v>3499.5529999999999</v>
      </c>
      <c r="C12" s="6"/>
      <c r="D12" s="6">
        <v>5</v>
      </c>
      <c r="G12" s="22">
        <v>-0.13711999999999999</v>
      </c>
      <c r="H12" s="5">
        <v>3499.703</v>
      </c>
      <c r="K12" s="5">
        <v>-0.26186999999999999</v>
      </c>
      <c r="L12" s="5">
        <v>3499.654</v>
      </c>
      <c r="O12" s="5">
        <v>-0.51934000000000002</v>
      </c>
      <c r="P12" s="5">
        <v>3499.6030000000001</v>
      </c>
    </row>
    <row r="13" spans="1:18" s="5" customFormat="1" x14ac:dyDescent="0.2">
      <c r="A13" s="5">
        <v>-0.11201</v>
      </c>
      <c r="B13" s="5">
        <v>3499.6030000000001</v>
      </c>
      <c r="C13" s="6"/>
      <c r="D13" s="6">
        <v>6</v>
      </c>
      <c r="G13" s="22">
        <v>-0.10931</v>
      </c>
      <c r="H13" s="5">
        <v>3499.654</v>
      </c>
      <c r="K13" s="5">
        <v>-0.23133999999999999</v>
      </c>
      <c r="L13" s="5">
        <v>3499.703</v>
      </c>
      <c r="O13" s="5">
        <v>-0.502</v>
      </c>
      <c r="P13" s="5">
        <v>3499.703</v>
      </c>
    </row>
    <row r="14" spans="1:18" s="5" customFormat="1" x14ac:dyDescent="0.2">
      <c r="A14" s="5">
        <v>-7.1970000000000006E-2</v>
      </c>
      <c r="B14" s="5">
        <v>3499.6030000000001</v>
      </c>
      <c r="C14" s="6"/>
      <c r="D14" s="6">
        <v>7</v>
      </c>
      <c r="G14" s="22">
        <v>-7.2489999999999999E-2</v>
      </c>
      <c r="H14" s="5">
        <v>3499.703</v>
      </c>
      <c r="K14" s="5">
        <v>-0.17377999999999999</v>
      </c>
      <c r="L14" s="5">
        <v>3499.6030000000001</v>
      </c>
      <c r="O14" s="5">
        <v>-0.42585000000000001</v>
      </c>
      <c r="P14" s="5">
        <v>3499.7530000000002</v>
      </c>
    </row>
    <row r="15" spans="1:18" s="5" customFormat="1" x14ac:dyDescent="0.2">
      <c r="A15" s="5">
        <v>-1.9429999999999999E-2</v>
      </c>
      <c r="B15" s="5">
        <v>3499.6030000000001</v>
      </c>
      <c r="C15" s="6"/>
      <c r="D15" s="6">
        <v>8</v>
      </c>
      <c r="G15" s="22">
        <v>-2.3970000000000002E-2</v>
      </c>
      <c r="H15" s="5">
        <v>3499.654</v>
      </c>
      <c r="K15" s="5">
        <v>-8.7800000000000003E-2</v>
      </c>
      <c r="L15" s="5">
        <v>3499.6030000000001</v>
      </c>
      <c r="O15" s="5">
        <v>-0.27481</v>
      </c>
      <c r="P15" s="5">
        <v>3499.7530000000002</v>
      </c>
    </row>
    <row r="16" spans="1:18" s="5" customFormat="1" x14ac:dyDescent="0.2">
      <c r="A16" s="5">
        <v>4.3499999999999997E-2</v>
      </c>
      <c r="B16" s="5">
        <v>3499.654</v>
      </c>
      <c r="C16" s="6"/>
      <c r="D16" s="6">
        <v>9</v>
      </c>
      <c r="G16" s="22">
        <v>3.4709999999999998E-2</v>
      </c>
      <c r="H16" s="5">
        <v>3499.703</v>
      </c>
      <c r="K16" s="5">
        <v>2.504E-2</v>
      </c>
      <c r="L16" s="5">
        <v>3499.6030000000001</v>
      </c>
      <c r="O16" s="5">
        <v>-4.4310000000000002E-2</v>
      </c>
      <c r="P16" s="5">
        <v>3499.8029999999999</v>
      </c>
    </row>
    <row r="17" spans="1:16" s="5" customFormat="1" x14ac:dyDescent="0.2">
      <c r="A17" s="5">
        <v>0.11409</v>
      </c>
      <c r="B17" s="5">
        <v>3499.6030000000001</v>
      </c>
      <c r="C17" s="6"/>
      <c r="D17" s="6">
        <v>10</v>
      </c>
      <c r="G17" s="22">
        <v>9.9860000000000004E-2</v>
      </c>
      <c r="H17" s="5">
        <v>3499.703</v>
      </c>
      <c r="K17" s="5">
        <v>0.15631999999999999</v>
      </c>
      <c r="L17" s="5">
        <v>3499.5529999999999</v>
      </c>
      <c r="O17" s="5">
        <v>0.2467</v>
      </c>
      <c r="P17" s="5">
        <v>3499.7530000000002</v>
      </c>
    </row>
    <row r="18" spans="1:16" s="5" customFormat="1" x14ac:dyDescent="0.2">
      <c r="A18" s="5">
        <v>0.18701000000000001</v>
      </c>
      <c r="B18" s="5">
        <v>3499.5529999999999</v>
      </c>
      <c r="C18" s="6"/>
      <c r="D18" s="6">
        <v>11</v>
      </c>
      <c r="G18" s="22">
        <v>0.16711000000000001</v>
      </c>
      <c r="H18" s="5">
        <v>3499.7530000000002</v>
      </c>
      <c r="K18" s="5">
        <v>0.29335</v>
      </c>
      <c r="L18" s="5">
        <v>3499.654</v>
      </c>
      <c r="O18" s="5">
        <v>0.55732999999999999</v>
      </c>
      <c r="P18" s="5">
        <v>3499.8029999999999</v>
      </c>
    </row>
    <row r="19" spans="1:16" s="5" customFormat="1" x14ac:dyDescent="0.2">
      <c r="A19" s="5">
        <v>0.23455000000000001</v>
      </c>
      <c r="B19" s="5">
        <v>3499.6030000000001</v>
      </c>
      <c r="C19" s="6"/>
      <c r="D19" s="6">
        <v>12</v>
      </c>
      <c r="G19" s="22">
        <v>0.23099</v>
      </c>
      <c r="H19" s="5">
        <v>3499.7530000000002</v>
      </c>
      <c r="K19" s="5">
        <v>0.42285</v>
      </c>
      <c r="L19" s="5">
        <v>3499.703</v>
      </c>
      <c r="O19" s="5">
        <v>0.84216999999999997</v>
      </c>
      <c r="P19" s="5">
        <v>3499.7530000000002</v>
      </c>
    </row>
    <row r="20" spans="1:16" s="5" customFormat="1" x14ac:dyDescent="0.2">
      <c r="A20" s="5">
        <v>0.31756000000000001</v>
      </c>
      <c r="B20" s="5">
        <v>3499.6030000000001</v>
      </c>
      <c r="C20" s="6"/>
      <c r="D20" s="6">
        <v>13</v>
      </c>
      <c r="G20" s="22">
        <v>0.28642000000000001</v>
      </c>
      <c r="H20" s="5">
        <v>3499.654</v>
      </c>
      <c r="K20" s="5">
        <v>0.52988000000000002</v>
      </c>
      <c r="L20" s="5">
        <v>3499.654</v>
      </c>
      <c r="O20" s="5">
        <v>1.0618799999999999</v>
      </c>
      <c r="P20" s="5">
        <v>3499.7530000000002</v>
      </c>
    </row>
    <row r="21" spans="1:16" s="5" customFormat="1" x14ac:dyDescent="0.2">
      <c r="A21" s="5">
        <v>0.36720999999999998</v>
      </c>
      <c r="B21" s="5">
        <v>3499.5529999999999</v>
      </c>
      <c r="C21" s="6"/>
      <c r="D21" s="6">
        <v>14</v>
      </c>
      <c r="G21" s="22">
        <v>0.33123000000000002</v>
      </c>
      <c r="H21" s="5">
        <v>3499.6030000000001</v>
      </c>
      <c r="K21" s="5">
        <v>0.60972999999999999</v>
      </c>
      <c r="L21" s="5">
        <v>3499.703</v>
      </c>
      <c r="O21" s="5">
        <v>1.2068399999999999</v>
      </c>
      <c r="P21" s="5">
        <v>3499.703</v>
      </c>
    </row>
    <row r="22" spans="1:16" s="5" customFormat="1" x14ac:dyDescent="0.2">
      <c r="A22" s="5">
        <v>0.40339999999999998</v>
      </c>
      <c r="B22" s="5">
        <v>3499.5529999999999</v>
      </c>
      <c r="C22" s="6"/>
      <c r="D22" s="6">
        <v>15</v>
      </c>
      <c r="G22" s="22">
        <v>0.36301</v>
      </c>
      <c r="H22" s="5">
        <v>3499.6030000000001</v>
      </c>
      <c r="K22" s="5">
        <v>0.65854999999999997</v>
      </c>
      <c r="L22" s="5">
        <v>3499.6030000000001</v>
      </c>
      <c r="O22" s="5">
        <v>1.27061</v>
      </c>
      <c r="P22" s="5">
        <v>3499.703</v>
      </c>
    </row>
    <row r="23" spans="1:16" s="5" customFormat="1" x14ac:dyDescent="0.2">
      <c r="A23" s="5">
        <v>0.42684</v>
      </c>
      <c r="B23" s="5">
        <v>3499.6030000000001</v>
      </c>
      <c r="C23" s="6"/>
      <c r="D23" s="6">
        <v>16</v>
      </c>
      <c r="G23" s="22">
        <v>0.38463000000000003</v>
      </c>
      <c r="H23" s="5">
        <v>3499.703</v>
      </c>
      <c r="K23" s="5">
        <v>0.68118000000000001</v>
      </c>
      <c r="L23" s="5">
        <v>3499.6030000000001</v>
      </c>
      <c r="O23" s="5">
        <v>1.2756000000000001</v>
      </c>
      <c r="P23" s="5">
        <v>3499.654</v>
      </c>
    </row>
    <row r="24" spans="1:16" s="5" customFormat="1" x14ac:dyDescent="0.2">
      <c r="A24" s="5">
        <v>0.438</v>
      </c>
      <c r="B24" s="5">
        <v>3499.5529999999999</v>
      </c>
      <c r="C24" s="6"/>
      <c r="D24" s="6">
        <v>17</v>
      </c>
      <c r="G24" s="22">
        <v>0.39399000000000001</v>
      </c>
      <c r="H24" s="5">
        <v>3499.5529999999999</v>
      </c>
      <c r="K24" s="5">
        <v>0.68167999999999995</v>
      </c>
      <c r="L24" s="5">
        <v>3499.6030000000001</v>
      </c>
      <c r="O24" s="5">
        <v>1.2383299999999999</v>
      </c>
      <c r="P24" s="5">
        <v>3499.703</v>
      </c>
    </row>
    <row r="25" spans="1:16" s="5" customFormat="1" x14ac:dyDescent="0.2">
      <c r="A25" s="5">
        <v>0.44127</v>
      </c>
      <c r="B25" s="5">
        <v>3499.6030000000001</v>
      </c>
      <c r="C25" s="6"/>
      <c r="D25" s="6">
        <v>18</v>
      </c>
      <c r="G25" s="22">
        <v>0.39591999999999999</v>
      </c>
      <c r="H25" s="5">
        <v>3499.654</v>
      </c>
      <c r="K25" s="5">
        <v>0.66937999999999998</v>
      </c>
      <c r="L25" s="5">
        <v>3499.6030000000001</v>
      </c>
      <c r="O25" s="5">
        <v>1.1807300000000001</v>
      </c>
      <c r="P25" s="5">
        <v>3499.7530000000002</v>
      </c>
    </row>
    <row r="26" spans="1:16" s="5" customFormat="1" x14ac:dyDescent="0.2">
      <c r="A26" s="5">
        <v>0.43813999999999997</v>
      </c>
      <c r="B26" s="5">
        <v>3499.703</v>
      </c>
      <c r="C26" s="6"/>
      <c r="D26" s="6">
        <v>19</v>
      </c>
      <c r="G26" s="22">
        <v>0.39298</v>
      </c>
      <c r="H26" s="5">
        <v>3499.6030000000001</v>
      </c>
      <c r="K26" s="5">
        <v>0.64864999999999995</v>
      </c>
      <c r="L26" s="5">
        <v>3499.6030000000001</v>
      </c>
      <c r="O26" s="5">
        <v>1.11619</v>
      </c>
      <c r="P26" s="5">
        <v>3499.7530000000002</v>
      </c>
    </row>
    <row r="27" spans="1:16" s="5" customFormat="1" x14ac:dyDescent="0.2">
      <c r="A27" s="5">
        <v>0.43091000000000002</v>
      </c>
      <c r="B27" s="5">
        <v>3499.654</v>
      </c>
      <c r="C27" s="6"/>
      <c r="D27" s="6">
        <v>20</v>
      </c>
      <c r="G27" s="22">
        <v>0.38634000000000002</v>
      </c>
      <c r="H27" s="5">
        <v>3499.654</v>
      </c>
      <c r="K27" s="5">
        <v>0.62431000000000003</v>
      </c>
      <c r="L27" s="5">
        <v>3499.5529999999999</v>
      </c>
      <c r="O27" s="5">
        <v>0</v>
      </c>
      <c r="P27" s="5">
        <v>0</v>
      </c>
    </row>
    <row r="28" spans="1:16" s="5" customFormat="1" x14ac:dyDescent="0.2">
      <c r="A28" s="5">
        <v>0.42183999999999999</v>
      </c>
      <c r="B28" s="5">
        <v>3499.6030000000001</v>
      </c>
      <c r="C28" s="6"/>
      <c r="D28" s="6">
        <v>21</v>
      </c>
      <c r="G28" s="22">
        <v>0.37831999999999999</v>
      </c>
      <c r="H28" s="5">
        <v>3499.6030000000001</v>
      </c>
      <c r="K28" s="5">
        <v>0.60145999999999999</v>
      </c>
      <c r="L28" s="5">
        <v>3499.6030000000001</v>
      </c>
      <c r="O28" s="5">
        <v>0</v>
      </c>
      <c r="P28" s="5">
        <v>0</v>
      </c>
    </row>
    <row r="29" spans="1:16" s="5" customFormat="1" x14ac:dyDescent="0.2">
      <c r="A29" s="5">
        <v>0.41291</v>
      </c>
      <c r="B29" s="5">
        <v>3499.703</v>
      </c>
      <c r="C29" s="6"/>
      <c r="D29" s="6">
        <v>22</v>
      </c>
      <c r="G29" s="22">
        <v>0.36989</v>
      </c>
      <c r="H29" s="5">
        <v>3499.654</v>
      </c>
      <c r="K29" s="5">
        <v>0.57938000000000001</v>
      </c>
      <c r="L29" s="5">
        <v>3499.5529999999999</v>
      </c>
      <c r="O29" s="5">
        <v>0</v>
      </c>
      <c r="P29" s="5">
        <v>0</v>
      </c>
    </row>
    <row r="30" spans="1:16" s="5" customFormat="1" x14ac:dyDescent="0.2">
      <c r="A30" s="5">
        <v>0.40482000000000001</v>
      </c>
      <c r="B30" s="5">
        <v>3499.8029999999999</v>
      </c>
      <c r="C30" s="6"/>
      <c r="D30" s="6">
        <v>23</v>
      </c>
      <c r="G30" s="22">
        <v>0.36279</v>
      </c>
      <c r="H30" s="5">
        <v>3499.654</v>
      </c>
      <c r="K30" s="5">
        <v>0.56167</v>
      </c>
      <c r="L30" s="5">
        <v>3499.5529999999999</v>
      </c>
      <c r="O30" s="5">
        <v>0</v>
      </c>
      <c r="P30" s="5">
        <v>0</v>
      </c>
    </row>
    <row r="31" spans="1:16" s="5" customFormat="1" x14ac:dyDescent="0.2">
      <c r="A31" s="5">
        <v>0.39781</v>
      </c>
      <c r="B31" s="5">
        <v>3499.703</v>
      </c>
      <c r="C31" s="6"/>
      <c r="D31" s="6">
        <v>24</v>
      </c>
      <c r="G31" s="22">
        <v>0.35654999999999998</v>
      </c>
      <c r="H31" s="5">
        <v>3499.6030000000001</v>
      </c>
      <c r="K31" s="5">
        <v>0.54757999999999996</v>
      </c>
      <c r="L31" s="5">
        <v>3499.6030000000001</v>
      </c>
      <c r="O31" s="5">
        <v>0</v>
      </c>
      <c r="P31" s="5">
        <v>0</v>
      </c>
    </row>
    <row r="32" spans="1:16" s="5" customFormat="1" x14ac:dyDescent="0.2">
      <c r="A32" s="5">
        <v>0.39245000000000002</v>
      </c>
      <c r="B32" s="5">
        <v>3499.6030000000001</v>
      </c>
      <c r="C32" s="6"/>
      <c r="D32" s="6">
        <v>25</v>
      </c>
      <c r="G32" s="22">
        <v>0.35228999999999999</v>
      </c>
      <c r="H32" s="5">
        <v>3499.5529999999999</v>
      </c>
      <c r="K32" s="5">
        <v>0.53885000000000005</v>
      </c>
      <c r="L32" s="5">
        <v>3499.5529999999999</v>
      </c>
      <c r="O32" s="5">
        <v>0</v>
      </c>
      <c r="P32" s="5">
        <v>0</v>
      </c>
    </row>
    <row r="33" spans="1:16" s="5" customFormat="1" x14ac:dyDescent="0.2">
      <c r="A33" s="5">
        <v>0.38894000000000001</v>
      </c>
      <c r="B33" s="5">
        <v>3499.6030000000001</v>
      </c>
      <c r="C33" s="6"/>
      <c r="D33" s="6">
        <v>26</v>
      </c>
      <c r="G33" s="22">
        <v>0.34933999999999998</v>
      </c>
      <c r="H33" s="5">
        <v>3499.5529999999999</v>
      </c>
      <c r="K33" s="5">
        <v>0.53374999999999995</v>
      </c>
      <c r="L33" s="5">
        <v>3499.6030000000001</v>
      </c>
      <c r="O33" s="5">
        <v>0.85345000000000004</v>
      </c>
      <c r="P33" s="5">
        <v>3499.7530000000002</v>
      </c>
    </row>
    <row r="34" spans="1:16" s="5" customFormat="1" x14ac:dyDescent="0.2">
      <c r="A34" s="5">
        <v>0.38730999999999999</v>
      </c>
      <c r="B34" s="5">
        <v>3499.6030000000001</v>
      </c>
      <c r="C34" s="6"/>
      <c r="D34" s="6">
        <v>27</v>
      </c>
      <c r="G34" s="22">
        <v>0.34841</v>
      </c>
      <c r="H34" s="5">
        <v>3499.5529999999999</v>
      </c>
      <c r="K34" s="5">
        <v>0.53190999999999999</v>
      </c>
      <c r="L34" s="5">
        <v>3499.6030000000001</v>
      </c>
      <c r="O34" s="5">
        <v>0.85250999999999999</v>
      </c>
      <c r="P34" s="5">
        <v>3499.7530000000002</v>
      </c>
    </row>
    <row r="35" spans="1:16" s="5" customFormat="1" x14ac:dyDescent="0.2">
      <c r="A35" s="5">
        <v>0.38768999999999998</v>
      </c>
      <c r="B35" s="5">
        <v>3499.6030000000001</v>
      </c>
      <c r="C35" s="6"/>
      <c r="D35" s="6">
        <v>28</v>
      </c>
      <c r="G35" s="22">
        <v>0.34934999999999999</v>
      </c>
      <c r="H35" s="5">
        <v>3499.6030000000001</v>
      </c>
      <c r="K35" s="5">
        <v>0.53361000000000003</v>
      </c>
      <c r="L35" s="5">
        <v>3499.6030000000001</v>
      </c>
      <c r="O35" s="5">
        <v>0.85575000000000001</v>
      </c>
      <c r="P35" s="5">
        <v>3499.7530000000002</v>
      </c>
    </row>
    <row r="36" spans="1:16" s="5" customFormat="1" x14ac:dyDescent="0.2">
      <c r="A36" s="5">
        <v>0.38989000000000001</v>
      </c>
      <c r="B36" s="5">
        <v>3499.6030000000001</v>
      </c>
      <c r="C36" s="6"/>
      <c r="D36" s="6">
        <v>29</v>
      </c>
      <c r="G36" s="22">
        <v>0.35136000000000001</v>
      </c>
      <c r="H36" s="5">
        <v>3499.6030000000001</v>
      </c>
      <c r="K36" s="5">
        <v>0.53886999999999996</v>
      </c>
      <c r="L36" s="5">
        <v>3499.654</v>
      </c>
      <c r="O36" s="5">
        <v>0.86468999999999996</v>
      </c>
      <c r="P36" s="5">
        <v>3499.703</v>
      </c>
    </row>
    <row r="37" spans="1:16" s="5" customFormat="1" x14ac:dyDescent="0.2">
      <c r="A37" s="5">
        <v>0.39301000000000003</v>
      </c>
      <c r="B37" s="5">
        <v>3499.6030000000001</v>
      </c>
      <c r="C37" s="6"/>
      <c r="D37" s="6">
        <v>30</v>
      </c>
      <c r="G37" s="22">
        <v>0.35498000000000002</v>
      </c>
      <c r="H37" s="5">
        <v>3499.6030000000001</v>
      </c>
      <c r="K37" s="5">
        <v>0.54676999999999998</v>
      </c>
      <c r="L37" s="5">
        <v>3499.6030000000001</v>
      </c>
      <c r="O37" s="5">
        <v>0.88014000000000003</v>
      </c>
      <c r="P37" s="5">
        <v>3499.7530000000002</v>
      </c>
    </row>
    <row r="38" spans="1:16" s="5" customFormat="1" x14ac:dyDescent="0.2">
      <c r="A38" s="5">
        <v>0.39712999999999998</v>
      </c>
      <c r="B38" s="5">
        <v>3499.5529999999999</v>
      </c>
      <c r="C38" s="6"/>
      <c r="D38" s="6">
        <v>31</v>
      </c>
      <c r="G38" s="22">
        <v>0.35921999999999998</v>
      </c>
      <c r="H38" s="5">
        <v>3499.5529999999999</v>
      </c>
      <c r="K38" s="5">
        <v>0.55693999999999999</v>
      </c>
      <c r="L38" s="5">
        <v>3499.6030000000001</v>
      </c>
      <c r="O38" s="5">
        <v>0.90163000000000004</v>
      </c>
      <c r="P38" s="5">
        <v>3499.703</v>
      </c>
    </row>
    <row r="39" spans="1:16" s="5" customFormat="1" x14ac:dyDescent="0.2">
      <c r="A39" s="5">
        <v>0.40189000000000002</v>
      </c>
      <c r="B39" s="5">
        <v>3499.6030000000001</v>
      </c>
      <c r="C39" s="6"/>
      <c r="D39" s="6">
        <v>32</v>
      </c>
      <c r="G39" s="22">
        <v>0.36345</v>
      </c>
      <c r="H39" s="5">
        <v>3499.6030000000001</v>
      </c>
      <c r="K39" s="5">
        <v>0.56981999999999999</v>
      </c>
      <c r="L39" s="5">
        <v>3499.6030000000001</v>
      </c>
      <c r="O39" s="5">
        <v>0.92934000000000005</v>
      </c>
      <c r="P39" s="5">
        <v>3499.703</v>
      </c>
    </row>
    <row r="40" spans="1:16" s="5" customFormat="1" x14ac:dyDescent="0.2">
      <c r="A40" s="5">
        <v>0.40538000000000002</v>
      </c>
      <c r="B40" s="5">
        <v>3499.6030000000001</v>
      </c>
      <c r="C40" s="6"/>
      <c r="D40" s="6">
        <v>33</v>
      </c>
      <c r="G40" s="22">
        <v>0.36738999999999999</v>
      </c>
      <c r="H40" s="5">
        <v>3499.654</v>
      </c>
      <c r="K40" s="5">
        <v>0.58223999999999998</v>
      </c>
      <c r="L40" s="5">
        <v>3499.6030000000001</v>
      </c>
      <c r="O40" s="5">
        <v>0.96131999999999995</v>
      </c>
      <c r="P40" s="5">
        <v>3499.7530000000002</v>
      </c>
    </row>
    <row r="41" spans="1:16" s="5" customFormat="1" x14ac:dyDescent="0.2">
      <c r="A41" s="5">
        <v>0.41036</v>
      </c>
      <c r="B41" s="5">
        <v>3499.654</v>
      </c>
      <c r="C41" s="6"/>
      <c r="D41" s="6">
        <v>34</v>
      </c>
      <c r="G41" s="22">
        <v>0.36937999999999999</v>
      </c>
      <c r="H41" s="5">
        <v>3499.6030000000001</v>
      </c>
      <c r="K41" s="5">
        <v>0.59321000000000002</v>
      </c>
      <c r="L41" s="5">
        <v>3499.6030000000001</v>
      </c>
      <c r="O41" s="5">
        <v>0.99331000000000003</v>
      </c>
      <c r="P41" s="5">
        <v>3499.7530000000002</v>
      </c>
    </row>
    <row r="42" spans="1:16" s="5" customFormat="1" x14ac:dyDescent="0.2">
      <c r="A42" s="5">
        <v>0.40505999999999998</v>
      </c>
      <c r="B42" s="5">
        <v>3499.5529999999999</v>
      </c>
      <c r="C42" s="6"/>
      <c r="D42" s="6">
        <v>35</v>
      </c>
      <c r="G42" s="22">
        <v>0.36884</v>
      </c>
      <c r="H42" s="5">
        <v>3499.5529999999999</v>
      </c>
      <c r="K42" s="5">
        <v>0.6008</v>
      </c>
      <c r="L42" s="5">
        <v>3499.6030000000001</v>
      </c>
      <c r="O42" s="5">
        <v>1.02322</v>
      </c>
      <c r="P42" s="5">
        <v>3499.703</v>
      </c>
    </row>
    <row r="43" spans="1:16" s="5" customFormat="1" x14ac:dyDescent="0.2">
      <c r="A43" s="5">
        <v>0.39872999999999997</v>
      </c>
      <c r="B43" s="5">
        <v>3499.6030000000001</v>
      </c>
      <c r="C43" s="6"/>
      <c r="D43" s="6">
        <v>36</v>
      </c>
      <c r="G43" s="22">
        <v>0.36357</v>
      </c>
      <c r="H43" s="5">
        <v>3499.6030000000001</v>
      </c>
      <c r="K43" s="5">
        <v>0.60075999999999996</v>
      </c>
      <c r="L43" s="5">
        <v>3499.654</v>
      </c>
      <c r="O43" s="5">
        <v>1.0428999999999999</v>
      </c>
      <c r="P43" s="5">
        <v>3499.703</v>
      </c>
    </row>
    <row r="44" spans="1:16" s="5" customFormat="1" x14ac:dyDescent="0.2">
      <c r="A44" s="5">
        <v>0.38536999999999999</v>
      </c>
      <c r="B44" s="5">
        <v>3499.5529999999999</v>
      </c>
      <c r="C44" s="6"/>
      <c r="D44" s="6">
        <v>37</v>
      </c>
      <c r="G44" s="22">
        <v>0.35224</v>
      </c>
      <c r="H44" s="5">
        <v>3499.6030000000001</v>
      </c>
      <c r="K44" s="5">
        <v>0.58901000000000003</v>
      </c>
      <c r="L44" s="5">
        <v>3499.654</v>
      </c>
      <c r="O44" s="5">
        <v>1.04034</v>
      </c>
      <c r="P44" s="5">
        <v>3499.8029999999999</v>
      </c>
    </row>
    <row r="45" spans="1:16" s="5" customFormat="1" x14ac:dyDescent="0.2">
      <c r="A45" s="5">
        <v>0.34927999999999998</v>
      </c>
      <c r="B45" s="5">
        <v>3499.5529999999999</v>
      </c>
      <c r="C45" s="6"/>
      <c r="D45" s="6">
        <v>38</v>
      </c>
      <c r="G45" s="22">
        <v>0.33424999999999999</v>
      </c>
      <c r="H45" s="5">
        <v>3499.6030000000001</v>
      </c>
      <c r="K45" s="5">
        <v>0.56357000000000002</v>
      </c>
      <c r="L45" s="5">
        <v>3499.6030000000001</v>
      </c>
      <c r="O45" s="5">
        <v>1.0083200000000001</v>
      </c>
      <c r="P45" s="5">
        <v>3499.703</v>
      </c>
    </row>
    <row r="46" spans="1:16" s="5" customFormat="1" x14ac:dyDescent="0.2">
      <c r="A46" s="5">
        <v>0.33524999999999999</v>
      </c>
      <c r="B46" s="5">
        <v>3499.6030000000001</v>
      </c>
      <c r="C46" s="6"/>
      <c r="D46" s="6">
        <v>39</v>
      </c>
      <c r="G46" s="22">
        <v>0.30963000000000002</v>
      </c>
      <c r="H46" s="5">
        <v>3499.5529999999999</v>
      </c>
      <c r="K46" s="5">
        <v>0.52363999999999999</v>
      </c>
      <c r="L46" s="5">
        <v>3499.654</v>
      </c>
      <c r="O46" s="5">
        <v>0.94094999999999995</v>
      </c>
      <c r="P46" s="5">
        <v>3499.8029999999999</v>
      </c>
    </row>
    <row r="47" spans="1:16" s="5" customFormat="1" x14ac:dyDescent="0.2">
      <c r="A47" s="5">
        <v>0.29382999999999998</v>
      </c>
      <c r="B47" s="5">
        <v>3499.5529999999999</v>
      </c>
      <c r="C47" s="6"/>
      <c r="D47" s="6">
        <v>40</v>
      </c>
      <c r="G47" s="22">
        <v>0.27662999999999999</v>
      </c>
      <c r="H47" s="5">
        <v>3499.654</v>
      </c>
      <c r="K47" s="5">
        <v>0.46481</v>
      </c>
      <c r="L47" s="5">
        <v>3499.6030000000001</v>
      </c>
      <c r="O47" s="5">
        <v>0.82996000000000003</v>
      </c>
      <c r="P47" s="5">
        <v>3499.7530000000002</v>
      </c>
    </row>
    <row r="48" spans="1:16" s="5" customFormat="1" x14ac:dyDescent="0.2">
      <c r="A48" s="5">
        <v>0.25849</v>
      </c>
      <c r="B48" s="5">
        <v>3499.6030000000001</v>
      </c>
      <c r="C48" s="6"/>
      <c r="D48" s="6">
        <v>41</v>
      </c>
      <c r="G48" s="22">
        <v>0.23849000000000001</v>
      </c>
      <c r="H48" s="5">
        <v>3499.6030000000001</v>
      </c>
      <c r="K48" s="5">
        <v>0.39332</v>
      </c>
      <c r="L48" s="5">
        <v>3499.654</v>
      </c>
      <c r="O48" s="5">
        <v>0.68640000000000001</v>
      </c>
      <c r="P48" s="5">
        <v>3499.7530000000002</v>
      </c>
    </row>
    <row r="49" spans="1:16" s="5" customFormat="1" x14ac:dyDescent="0.2">
      <c r="A49" s="5">
        <v>0.21253</v>
      </c>
      <c r="B49" s="5">
        <v>3499.5529999999999</v>
      </c>
      <c r="C49" s="6"/>
      <c r="D49" s="6">
        <v>42</v>
      </c>
      <c r="G49" s="22">
        <v>0.19664999999999999</v>
      </c>
      <c r="H49" s="5">
        <v>3499.703</v>
      </c>
      <c r="K49" s="5">
        <v>0.31351000000000001</v>
      </c>
      <c r="L49" s="5">
        <v>3499.654</v>
      </c>
      <c r="O49" s="5">
        <v>0.52127000000000001</v>
      </c>
      <c r="P49" s="5">
        <v>3499.7530000000002</v>
      </c>
    </row>
    <row r="50" spans="1:16" s="5" customFormat="1" x14ac:dyDescent="0.2">
      <c r="A50" s="5">
        <v>0.16644</v>
      </c>
      <c r="B50" s="5">
        <v>3499.5529999999999</v>
      </c>
      <c r="C50" s="6"/>
      <c r="D50" s="6">
        <v>43</v>
      </c>
      <c r="G50" s="22">
        <v>0.15282000000000001</v>
      </c>
      <c r="H50" s="5">
        <v>3499.654</v>
      </c>
      <c r="K50" s="5">
        <v>0.23019000000000001</v>
      </c>
      <c r="L50" s="5">
        <v>3499.703</v>
      </c>
      <c r="O50" s="5">
        <v>0.34950999999999999</v>
      </c>
      <c r="P50" s="5">
        <v>3499.654</v>
      </c>
    </row>
    <row r="51" spans="1:16" s="5" customFormat="1" x14ac:dyDescent="0.2">
      <c r="A51" s="5">
        <v>0.12311999999999999</v>
      </c>
      <c r="B51" s="5">
        <v>3499.654</v>
      </c>
      <c r="C51" s="6"/>
      <c r="D51" s="6">
        <v>44</v>
      </c>
      <c r="G51" s="22">
        <v>0.11012</v>
      </c>
      <c r="H51" s="5">
        <v>3499.6030000000001</v>
      </c>
      <c r="K51" s="5">
        <v>0.15048</v>
      </c>
      <c r="L51" s="5">
        <v>3499.7530000000002</v>
      </c>
      <c r="O51" s="5">
        <v>0.19053999999999999</v>
      </c>
      <c r="P51" s="5">
        <v>3499.703</v>
      </c>
    </row>
    <row r="52" spans="1:16" s="5" customFormat="1" x14ac:dyDescent="0.2">
      <c r="A52" s="5">
        <v>7.886E-2</v>
      </c>
      <c r="B52" s="5">
        <v>3499.654</v>
      </c>
      <c r="C52" s="6"/>
      <c r="D52" s="6">
        <v>45</v>
      </c>
      <c r="G52" s="22">
        <v>7.1050000000000002E-2</v>
      </c>
      <c r="H52" s="5">
        <v>3499.6030000000001</v>
      </c>
      <c r="K52" s="5">
        <v>7.9149999999999998E-2</v>
      </c>
      <c r="L52" s="5">
        <v>3499.7530000000002</v>
      </c>
      <c r="O52" s="5">
        <v>5.6610000000000001E-2</v>
      </c>
      <c r="P52" s="5">
        <v>3499.7530000000002</v>
      </c>
    </row>
    <row r="53" spans="1:16" s="5" customFormat="1" x14ac:dyDescent="0.2">
      <c r="A53" s="5">
        <v>4.2270000000000002E-2</v>
      </c>
      <c r="B53" s="5">
        <v>3499.6030000000001</v>
      </c>
      <c r="C53" s="6"/>
      <c r="D53" s="6">
        <v>46</v>
      </c>
      <c r="G53" s="22">
        <v>3.6119999999999999E-2</v>
      </c>
      <c r="H53" s="5">
        <v>3499.5529999999999</v>
      </c>
      <c r="K53" s="5">
        <v>2.0150000000000001E-2</v>
      </c>
      <c r="L53" s="5">
        <v>3499.7530000000002</v>
      </c>
      <c r="O53" s="5">
        <v>-4.539E-2</v>
      </c>
      <c r="P53" s="5">
        <v>3499.703</v>
      </c>
    </row>
    <row r="54" spans="1:16" s="5" customFormat="1" x14ac:dyDescent="0.2">
      <c r="A54" s="5">
        <v>1.1480000000000001E-2</v>
      </c>
      <c r="B54" s="5">
        <v>3499.6030000000001</v>
      </c>
      <c r="C54" s="6"/>
      <c r="D54" s="6">
        <v>47</v>
      </c>
      <c r="G54" s="22">
        <v>8.4000000000000003E-4</v>
      </c>
      <c r="H54" s="5">
        <v>3499.6030000000001</v>
      </c>
      <c r="K54" s="5">
        <v>-2.554E-2</v>
      </c>
      <c r="L54" s="5">
        <v>3499.703</v>
      </c>
      <c r="O54" s="5">
        <v>-0.11445</v>
      </c>
      <c r="P54" s="5">
        <v>3499.703</v>
      </c>
    </row>
    <row r="55" spans="1:16" s="5" customFormat="1" x14ac:dyDescent="0.2">
      <c r="A55" s="5">
        <v>-5.5579999999999997E-2</v>
      </c>
      <c r="B55" s="5">
        <v>3499.654</v>
      </c>
      <c r="C55" s="6"/>
      <c r="D55" s="6">
        <v>48</v>
      </c>
      <c r="G55" s="22">
        <v>-5.0049999999999997E-2</v>
      </c>
      <c r="H55" s="5">
        <v>3499.6030000000001</v>
      </c>
      <c r="K55" s="5">
        <v>-8.8520000000000001E-2</v>
      </c>
      <c r="L55" s="5">
        <v>3499.7530000000002</v>
      </c>
      <c r="O55" s="5">
        <v>-0.15013000000000001</v>
      </c>
      <c r="P55" s="5">
        <v>3499.654</v>
      </c>
    </row>
    <row r="56" spans="1:16" s="5" customFormat="1" x14ac:dyDescent="0.2">
      <c r="A56" s="5">
        <v>0</v>
      </c>
      <c r="B56" s="5">
        <v>0</v>
      </c>
      <c r="C56" s="6"/>
      <c r="D56" s="6">
        <v>49</v>
      </c>
      <c r="G56" s="22">
        <v>0</v>
      </c>
      <c r="H56" s="5">
        <v>0</v>
      </c>
      <c r="K56" s="5">
        <v>0</v>
      </c>
      <c r="L56" s="5">
        <v>0</v>
      </c>
      <c r="O56" s="5">
        <v>0</v>
      </c>
      <c r="P56" s="5">
        <v>0</v>
      </c>
    </row>
    <row r="57" spans="1:16" s="5" customFormat="1" x14ac:dyDescent="0.2">
      <c r="A57" s="5">
        <v>0</v>
      </c>
      <c r="B57" s="5">
        <v>0</v>
      </c>
      <c r="C57" s="6"/>
      <c r="D57" s="6">
        <v>50</v>
      </c>
      <c r="G57" s="22">
        <v>0</v>
      </c>
      <c r="H57" s="5">
        <v>0</v>
      </c>
      <c r="K57" s="5">
        <v>0</v>
      </c>
      <c r="L57" s="5">
        <v>0</v>
      </c>
      <c r="O57" s="5">
        <v>0</v>
      </c>
      <c r="P57" s="5">
        <v>0</v>
      </c>
    </row>
    <row r="58" spans="1:16" s="5" customFormat="1" x14ac:dyDescent="0.2">
      <c r="A58" s="5">
        <v>0</v>
      </c>
      <c r="B58" s="5">
        <v>0</v>
      </c>
      <c r="C58" s="6"/>
      <c r="D58" s="6">
        <v>51</v>
      </c>
      <c r="G58" s="22">
        <v>0</v>
      </c>
      <c r="H58" s="5">
        <v>0</v>
      </c>
      <c r="K58" s="5">
        <v>0</v>
      </c>
      <c r="L58" s="5">
        <v>0</v>
      </c>
      <c r="O58" s="5">
        <v>0</v>
      </c>
      <c r="P58" s="5">
        <v>0</v>
      </c>
    </row>
    <row r="59" spans="1:16" s="5" customFormat="1" x14ac:dyDescent="0.2">
      <c r="A59" s="5">
        <v>0</v>
      </c>
      <c r="B59" s="5">
        <v>0</v>
      </c>
      <c r="C59" s="6"/>
      <c r="D59" s="6">
        <v>52</v>
      </c>
      <c r="G59" s="22">
        <v>0</v>
      </c>
      <c r="H59" s="5">
        <v>0</v>
      </c>
      <c r="K59" s="5">
        <v>0</v>
      </c>
      <c r="L59" s="5">
        <v>0</v>
      </c>
      <c r="O59" s="5">
        <v>0</v>
      </c>
      <c r="P59" s="5">
        <v>0</v>
      </c>
    </row>
    <row r="60" spans="1:16" s="5" customFormat="1" x14ac:dyDescent="0.2">
      <c r="A60" s="5">
        <v>0</v>
      </c>
      <c r="B60" s="5">
        <v>0</v>
      </c>
      <c r="C60" s="6"/>
      <c r="D60" s="6">
        <v>53</v>
      </c>
      <c r="G60" s="22">
        <v>0</v>
      </c>
      <c r="H60" s="5">
        <v>0</v>
      </c>
      <c r="K60" s="5">
        <v>0</v>
      </c>
      <c r="L60" s="5">
        <v>0</v>
      </c>
      <c r="O60" s="5">
        <v>0</v>
      </c>
      <c r="P60" s="5">
        <v>0</v>
      </c>
    </row>
    <row r="61" spans="1:16" s="5" customFormat="1" x14ac:dyDescent="0.2">
      <c r="A61" s="5">
        <v>0</v>
      </c>
      <c r="B61" s="5">
        <v>0</v>
      </c>
      <c r="C61" s="6"/>
      <c r="D61" s="6">
        <v>54</v>
      </c>
      <c r="G61" s="22">
        <v>0</v>
      </c>
      <c r="H61" s="5">
        <v>0</v>
      </c>
      <c r="K61" s="5">
        <v>0</v>
      </c>
      <c r="L61" s="5">
        <v>0</v>
      </c>
      <c r="O61" s="5">
        <v>0</v>
      </c>
      <c r="P61" s="5">
        <v>0</v>
      </c>
    </row>
    <row r="62" spans="1:16" s="5" customFormat="1" x14ac:dyDescent="0.2">
      <c r="A62" s="5">
        <v>0</v>
      </c>
      <c r="B62" s="5">
        <v>0</v>
      </c>
      <c r="C62" s="6"/>
      <c r="D62" s="6">
        <v>55</v>
      </c>
      <c r="G62" s="22">
        <v>0</v>
      </c>
      <c r="H62" s="5">
        <v>0</v>
      </c>
      <c r="K62" s="5">
        <v>0</v>
      </c>
      <c r="L62" s="5">
        <v>0</v>
      </c>
      <c r="O62" s="5">
        <v>0</v>
      </c>
      <c r="P62" s="5">
        <v>0</v>
      </c>
    </row>
    <row r="63" spans="1:16" s="5" customFormat="1" x14ac:dyDescent="0.2">
      <c r="A63" s="5">
        <v>0</v>
      </c>
      <c r="B63" s="5">
        <v>0</v>
      </c>
      <c r="C63" s="6"/>
      <c r="D63" s="6">
        <v>56</v>
      </c>
      <c r="G63" s="22">
        <v>0</v>
      </c>
      <c r="H63" s="5">
        <v>0</v>
      </c>
      <c r="K63" s="5">
        <v>0</v>
      </c>
      <c r="L63" s="5">
        <v>0</v>
      </c>
      <c r="O63" s="5">
        <v>0</v>
      </c>
      <c r="P63" s="5">
        <v>0</v>
      </c>
    </row>
    <row r="64" spans="1:16" s="5" customFormat="1" x14ac:dyDescent="0.2">
      <c r="A64" s="5">
        <v>0</v>
      </c>
      <c r="B64" s="5">
        <v>0</v>
      </c>
      <c r="C64" s="6"/>
      <c r="D64" s="6">
        <v>57</v>
      </c>
      <c r="G64" s="22">
        <v>0</v>
      </c>
      <c r="H64" s="5">
        <v>0</v>
      </c>
      <c r="K64" s="5">
        <v>0</v>
      </c>
      <c r="L64" s="5">
        <v>0</v>
      </c>
      <c r="O64" s="5">
        <v>0</v>
      </c>
      <c r="P64" s="5">
        <v>0</v>
      </c>
    </row>
    <row r="65" spans="1:16" s="5" customFormat="1" x14ac:dyDescent="0.2">
      <c r="A65" s="5">
        <v>0</v>
      </c>
      <c r="B65" s="5">
        <v>0</v>
      </c>
      <c r="C65" s="6"/>
      <c r="D65" s="6">
        <v>58</v>
      </c>
      <c r="G65" s="22">
        <v>0</v>
      </c>
      <c r="H65" s="5">
        <v>0</v>
      </c>
      <c r="K65" s="5">
        <v>0</v>
      </c>
      <c r="L65" s="5">
        <v>0</v>
      </c>
      <c r="O65" s="5">
        <v>0</v>
      </c>
      <c r="P65" s="5">
        <v>0</v>
      </c>
    </row>
    <row r="66" spans="1:16" s="5" customFormat="1" x14ac:dyDescent="0.2">
      <c r="A66" s="5">
        <v>0</v>
      </c>
      <c r="B66" s="5">
        <v>0</v>
      </c>
      <c r="C66" s="6"/>
      <c r="D66" s="6">
        <v>59</v>
      </c>
      <c r="G66" s="22">
        <v>0</v>
      </c>
      <c r="H66" s="5">
        <v>0</v>
      </c>
      <c r="K66" s="5">
        <v>0</v>
      </c>
      <c r="L66" s="5">
        <v>0</v>
      </c>
      <c r="O66" s="5">
        <v>0</v>
      </c>
      <c r="P66" s="5">
        <v>0</v>
      </c>
    </row>
    <row r="67" spans="1:16" s="5" customFormat="1" x14ac:dyDescent="0.2">
      <c r="A67" s="5">
        <v>0</v>
      </c>
      <c r="B67" s="5">
        <v>0</v>
      </c>
      <c r="C67" s="6"/>
      <c r="D67" s="6">
        <v>60</v>
      </c>
      <c r="G67" s="22">
        <v>0</v>
      </c>
      <c r="H67" s="5">
        <v>0</v>
      </c>
      <c r="K67" s="5">
        <v>0</v>
      </c>
      <c r="L67" s="5">
        <v>0</v>
      </c>
      <c r="O67" s="5">
        <v>0</v>
      </c>
      <c r="P67" s="5">
        <v>0</v>
      </c>
    </row>
    <row r="68" spans="1:16" s="5" customFormat="1" x14ac:dyDescent="0.2">
      <c r="A68" s="5">
        <v>0</v>
      </c>
      <c r="B68" s="5">
        <v>0</v>
      </c>
      <c r="C68" s="6"/>
      <c r="D68" s="6">
        <v>61</v>
      </c>
      <c r="G68" s="22">
        <v>0</v>
      </c>
      <c r="H68" s="5">
        <v>0</v>
      </c>
      <c r="K68" s="5">
        <v>0</v>
      </c>
      <c r="L68" s="5">
        <v>0</v>
      </c>
      <c r="O68" s="5">
        <v>0</v>
      </c>
      <c r="P68" s="5">
        <v>0</v>
      </c>
    </row>
    <row r="69" spans="1:16" s="5" customFormat="1" x14ac:dyDescent="0.2">
      <c r="A69" s="5">
        <v>0</v>
      </c>
      <c r="B69" s="5">
        <v>0</v>
      </c>
      <c r="C69" s="6"/>
      <c r="D69" s="6">
        <v>62</v>
      </c>
      <c r="G69" s="22">
        <v>0</v>
      </c>
      <c r="H69" s="5">
        <v>0</v>
      </c>
      <c r="K69" s="5">
        <v>0</v>
      </c>
      <c r="L69" s="5">
        <v>0</v>
      </c>
      <c r="O69" s="5">
        <v>0</v>
      </c>
      <c r="P69" s="5">
        <v>0</v>
      </c>
    </row>
    <row r="70" spans="1:16" s="5" customFormat="1" x14ac:dyDescent="0.2">
      <c r="A70" s="5">
        <v>0</v>
      </c>
      <c r="B70" s="5">
        <v>0</v>
      </c>
      <c r="C70" s="6"/>
      <c r="D70" s="6">
        <v>63</v>
      </c>
      <c r="G70" s="22">
        <v>0</v>
      </c>
      <c r="H70" s="5">
        <v>0</v>
      </c>
      <c r="K70" s="5">
        <v>0</v>
      </c>
      <c r="L70" s="5">
        <v>0</v>
      </c>
      <c r="O70" s="5">
        <v>0</v>
      </c>
      <c r="P70" s="5">
        <v>0</v>
      </c>
    </row>
    <row r="71" spans="1:16" s="5" customFormat="1" x14ac:dyDescent="0.2">
      <c r="A71" s="5">
        <v>0</v>
      </c>
      <c r="B71" s="5">
        <v>0</v>
      </c>
      <c r="C71" s="6"/>
      <c r="D71" s="6">
        <v>64</v>
      </c>
      <c r="G71" s="22">
        <v>0</v>
      </c>
      <c r="H71" s="5">
        <v>0</v>
      </c>
      <c r="K71" s="5">
        <v>0</v>
      </c>
      <c r="L71" s="5">
        <v>0</v>
      </c>
      <c r="O71" s="5">
        <v>0</v>
      </c>
      <c r="P71" s="5">
        <v>0</v>
      </c>
    </row>
  </sheetData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566"/>
  <sheetViews>
    <sheetView workbookViewId="0">
      <selection sqref="A1:XFD1048576"/>
    </sheetView>
  </sheetViews>
  <sheetFormatPr defaultRowHeight="12.75" x14ac:dyDescent="0.2"/>
  <cols>
    <col min="1" max="256" width="10" customWidth="1"/>
  </cols>
  <sheetData>
    <row r="1" spans="1:14" x14ac:dyDescent="0.2">
      <c r="A1" t="s">
        <v>25</v>
      </c>
      <c r="B1" t="s">
        <v>26</v>
      </c>
      <c r="C1" t="s">
        <v>27</v>
      </c>
      <c r="D1" t="s">
        <v>28</v>
      </c>
      <c r="E1" t="s">
        <v>41</v>
      </c>
      <c r="F1" t="s">
        <v>42</v>
      </c>
      <c r="G1" t="s">
        <v>43</v>
      </c>
      <c r="H1" t="s">
        <v>48</v>
      </c>
      <c r="I1" t="s">
        <v>49</v>
      </c>
    </row>
    <row r="2" spans="1:14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50</v>
      </c>
      <c r="G2" t="s">
        <v>51</v>
      </c>
      <c r="H2" t="s">
        <v>52</v>
      </c>
      <c r="I2" t="s">
        <v>39</v>
      </c>
      <c r="J2">
        <v>-0.30199999999999999</v>
      </c>
      <c r="K2" t="s">
        <v>34</v>
      </c>
      <c r="L2">
        <v>57.531999999999996</v>
      </c>
      <c r="M2" t="s">
        <v>35</v>
      </c>
      <c r="N2" t="s">
        <v>36</v>
      </c>
    </row>
    <row r="3" spans="1:14" x14ac:dyDescent="0.2">
      <c r="A3" t="s">
        <v>12</v>
      </c>
      <c r="B3" t="s">
        <v>53</v>
      </c>
      <c r="C3" t="s">
        <v>13</v>
      </c>
      <c r="D3" t="s">
        <v>40</v>
      </c>
      <c r="E3">
        <v>-367.061297345296</v>
      </c>
    </row>
    <row r="4" spans="1:14" x14ac:dyDescent="0.2">
      <c r="A4" t="s">
        <v>7</v>
      </c>
      <c r="B4" t="s">
        <v>8</v>
      </c>
      <c r="C4" t="s">
        <v>9</v>
      </c>
      <c r="D4" t="s">
        <v>10</v>
      </c>
      <c r="E4" t="s">
        <v>11</v>
      </c>
      <c r="F4" t="s">
        <v>54</v>
      </c>
      <c r="G4" t="s">
        <v>55</v>
      </c>
      <c r="H4" t="s">
        <v>56</v>
      </c>
      <c r="I4" t="s">
        <v>39</v>
      </c>
      <c r="J4">
        <v>-0.29499999999999998</v>
      </c>
      <c r="K4" t="s">
        <v>34</v>
      </c>
      <c r="L4">
        <v>55.01</v>
      </c>
      <c r="M4" t="s">
        <v>35</v>
      </c>
      <c r="N4" t="s">
        <v>36</v>
      </c>
    </row>
    <row r="5" spans="1:14" x14ac:dyDescent="0.2">
      <c r="A5" t="s">
        <v>12</v>
      </c>
      <c r="B5" t="s">
        <v>57</v>
      </c>
      <c r="C5" t="s">
        <v>13</v>
      </c>
      <c r="D5" t="s">
        <v>40</v>
      </c>
      <c r="E5">
        <v>-416.03298426455302</v>
      </c>
    </row>
    <row r="6" spans="1:14" x14ac:dyDescent="0.2">
      <c r="A6" t="s">
        <v>7</v>
      </c>
      <c r="B6" t="s">
        <v>8</v>
      </c>
      <c r="C6" t="s">
        <v>9</v>
      </c>
      <c r="D6" t="s">
        <v>10</v>
      </c>
      <c r="E6" t="s">
        <v>11</v>
      </c>
      <c r="F6" t="s">
        <v>58</v>
      </c>
      <c r="G6" t="s">
        <v>59</v>
      </c>
      <c r="H6" t="s">
        <v>60</v>
      </c>
      <c r="I6" t="s">
        <v>39</v>
      </c>
      <c r="J6">
        <v>-0.28799999999999998</v>
      </c>
      <c r="K6" t="s">
        <v>34</v>
      </c>
      <c r="L6">
        <v>52.488999999999997</v>
      </c>
      <c r="M6" t="s">
        <v>35</v>
      </c>
      <c r="N6" t="s">
        <v>36</v>
      </c>
    </row>
    <row r="7" spans="1:14" x14ac:dyDescent="0.2">
      <c r="A7" t="s">
        <v>12</v>
      </c>
      <c r="B7" t="s">
        <v>61</v>
      </c>
      <c r="C7" t="s">
        <v>13</v>
      </c>
      <c r="D7" t="s">
        <v>40</v>
      </c>
      <c r="E7">
        <v>-462.71406954137001</v>
      </c>
    </row>
    <row r="8" spans="1:14" x14ac:dyDescent="0.2">
      <c r="A8" t="s">
        <v>7</v>
      </c>
      <c r="B8" t="s">
        <v>8</v>
      </c>
      <c r="C8" t="s">
        <v>9</v>
      </c>
      <c r="D8" t="s">
        <v>10</v>
      </c>
      <c r="E8" t="s">
        <v>11</v>
      </c>
      <c r="F8" t="s">
        <v>62</v>
      </c>
      <c r="G8" t="s">
        <v>63</v>
      </c>
      <c r="H8" t="s">
        <v>64</v>
      </c>
      <c r="I8" t="s">
        <v>39</v>
      </c>
      <c r="J8">
        <v>-0.28199999999999997</v>
      </c>
      <c r="K8" t="s">
        <v>34</v>
      </c>
      <c r="L8">
        <v>49.968000000000004</v>
      </c>
      <c r="M8" t="s">
        <v>35</v>
      </c>
      <c r="N8" t="s">
        <v>36</v>
      </c>
    </row>
    <row r="9" spans="1:14" x14ac:dyDescent="0.2">
      <c r="A9" t="s">
        <v>12</v>
      </c>
      <c r="B9" t="s">
        <v>65</v>
      </c>
      <c r="C9" t="s">
        <v>13</v>
      </c>
      <c r="D9" t="s">
        <v>40</v>
      </c>
      <c r="E9">
        <v>-501.18327967461198</v>
      </c>
    </row>
    <row r="10" spans="1:14" x14ac:dyDescent="0.2">
      <c r="A10" t="s">
        <v>7</v>
      </c>
      <c r="B10" t="s">
        <v>8</v>
      </c>
      <c r="C10" t="s">
        <v>9</v>
      </c>
      <c r="D10" t="s">
        <v>10</v>
      </c>
      <c r="E10" t="s">
        <v>11</v>
      </c>
      <c r="F10" t="s">
        <v>66</v>
      </c>
      <c r="G10" t="s">
        <v>67</v>
      </c>
      <c r="H10" t="s">
        <v>68</v>
      </c>
      <c r="I10" t="s">
        <v>39</v>
      </c>
      <c r="J10">
        <v>-0.27500000000000002</v>
      </c>
      <c r="K10" t="s">
        <v>34</v>
      </c>
      <c r="L10">
        <v>47.447000000000003</v>
      </c>
      <c r="M10" t="s">
        <v>35</v>
      </c>
      <c r="N10" t="s">
        <v>36</v>
      </c>
    </row>
    <row r="11" spans="1:14" x14ac:dyDescent="0.2">
      <c r="A11" t="s">
        <v>12</v>
      </c>
      <c r="B11" t="s">
        <v>69</v>
      </c>
      <c r="C11" t="s">
        <v>13</v>
      </c>
      <c r="D11" t="s">
        <v>40</v>
      </c>
      <c r="E11">
        <v>-520.55313361599701</v>
      </c>
    </row>
    <row r="12" spans="1:14" x14ac:dyDescent="0.2">
      <c r="A12" t="s">
        <v>7</v>
      </c>
      <c r="B12" t="s">
        <v>8</v>
      </c>
      <c r="C12" t="s">
        <v>9</v>
      </c>
      <c r="D12" t="s">
        <v>10</v>
      </c>
      <c r="E12" t="s">
        <v>11</v>
      </c>
      <c r="F12" t="s">
        <v>70</v>
      </c>
      <c r="G12" t="s">
        <v>71</v>
      </c>
      <c r="H12" t="s">
        <v>72</v>
      </c>
      <c r="I12" t="s">
        <v>39</v>
      </c>
      <c r="J12">
        <v>-0.26800000000000002</v>
      </c>
      <c r="K12" t="s">
        <v>34</v>
      </c>
      <c r="L12">
        <v>44.926000000000002</v>
      </c>
      <c r="M12" t="s">
        <v>35</v>
      </c>
      <c r="N12" t="s">
        <v>36</v>
      </c>
    </row>
    <row r="13" spans="1:14" x14ac:dyDescent="0.2">
      <c r="A13" t="s">
        <v>12</v>
      </c>
      <c r="B13" t="s">
        <v>73</v>
      </c>
      <c r="C13" t="s">
        <v>13</v>
      </c>
      <c r="D13" t="s">
        <v>40</v>
      </c>
      <c r="E13">
        <v>-503.53136521357402</v>
      </c>
    </row>
    <row r="14" spans="1:14" x14ac:dyDescent="0.2">
      <c r="A14" t="s">
        <v>7</v>
      </c>
      <c r="B14" t="s">
        <v>8</v>
      </c>
      <c r="C14" t="s">
        <v>9</v>
      </c>
      <c r="D14" t="s">
        <v>10</v>
      </c>
      <c r="E14" t="s">
        <v>11</v>
      </c>
      <c r="F14" t="s">
        <v>74</v>
      </c>
      <c r="G14" t="s">
        <v>75</v>
      </c>
      <c r="H14" t="s">
        <v>76</v>
      </c>
      <c r="I14" t="s">
        <v>39</v>
      </c>
      <c r="J14">
        <v>-0.26100000000000001</v>
      </c>
      <c r="K14" t="s">
        <v>34</v>
      </c>
      <c r="L14">
        <v>42.405000000000001</v>
      </c>
      <c r="M14" t="s">
        <v>35</v>
      </c>
      <c r="N14" t="s">
        <v>36</v>
      </c>
    </row>
    <row r="15" spans="1:14" x14ac:dyDescent="0.2">
      <c r="A15" t="s">
        <v>12</v>
      </c>
      <c r="B15" t="s">
        <v>77</v>
      </c>
      <c r="C15" t="s">
        <v>13</v>
      </c>
      <c r="D15" t="s">
        <v>40</v>
      </c>
      <c r="E15">
        <v>-433.70307954028601</v>
      </c>
    </row>
    <row r="16" spans="1:14" x14ac:dyDescent="0.2">
      <c r="A16" t="s">
        <v>7</v>
      </c>
      <c r="B16" t="s">
        <v>8</v>
      </c>
      <c r="C16" t="s">
        <v>9</v>
      </c>
      <c r="D16" t="s">
        <v>10</v>
      </c>
      <c r="E16" t="s">
        <v>11</v>
      </c>
      <c r="F16" t="s">
        <v>78</v>
      </c>
      <c r="G16" t="s">
        <v>79</v>
      </c>
      <c r="H16" t="s">
        <v>80</v>
      </c>
      <c r="I16" t="s">
        <v>39</v>
      </c>
      <c r="J16">
        <v>-0.255</v>
      </c>
      <c r="K16" t="s">
        <v>34</v>
      </c>
      <c r="L16">
        <v>39.884</v>
      </c>
      <c r="M16" t="s">
        <v>35</v>
      </c>
      <c r="N16" t="s">
        <v>36</v>
      </c>
    </row>
    <row r="17" spans="1:14" x14ac:dyDescent="0.2">
      <c r="A17" t="s">
        <v>12</v>
      </c>
      <c r="B17" t="s">
        <v>81</v>
      </c>
      <c r="C17" t="s">
        <v>13</v>
      </c>
      <c r="D17" t="s">
        <v>40</v>
      </c>
      <c r="E17">
        <v>-295.24985468500603</v>
      </c>
    </row>
    <row r="18" spans="1:14" x14ac:dyDescent="0.2">
      <c r="A18" t="s">
        <v>7</v>
      </c>
      <c r="B18" t="s">
        <v>8</v>
      </c>
      <c r="C18" t="s">
        <v>9</v>
      </c>
      <c r="D18" t="s">
        <v>10</v>
      </c>
      <c r="E18" t="s">
        <v>11</v>
      </c>
      <c r="F18" t="s">
        <v>82</v>
      </c>
      <c r="G18" t="s">
        <v>83</v>
      </c>
      <c r="H18" t="s">
        <v>84</v>
      </c>
      <c r="I18" t="s">
        <v>39</v>
      </c>
      <c r="J18">
        <v>-0.248</v>
      </c>
      <c r="K18" t="s">
        <v>34</v>
      </c>
      <c r="L18">
        <v>37.363</v>
      </c>
      <c r="M18" t="s">
        <v>35</v>
      </c>
      <c r="N18" t="s">
        <v>36</v>
      </c>
    </row>
    <row r="19" spans="1:14" x14ac:dyDescent="0.2">
      <c r="A19" t="s">
        <v>12</v>
      </c>
      <c r="B19" t="s">
        <v>85</v>
      </c>
      <c r="C19" t="s">
        <v>13</v>
      </c>
      <c r="D19" t="s">
        <v>40</v>
      </c>
      <c r="E19">
        <v>-78.914739848837897</v>
      </c>
    </row>
    <row r="20" spans="1:14" x14ac:dyDescent="0.2">
      <c r="A20" t="s">
        <v>7</v>
      </c>
      <c r="B20" t="s">
        <v>8</v>
      </c>
      <c r="C20" t="s">
        <v>9</v>
      </c>
      <c r="D20" t="s">
        <v>10</v>
      </c>
      <c r="E20" t="s">
        <v>11</v>
      </c>
      <c r="F20" t="s">
        <v>86</v>
      </c>
      <c r="G20" t="s">
        <v>87</v>
      </c>
      <c r="H20" t="s">
        <v>88</v>
      </c>
      <c r="I20" t="s">
        <v>39</v>
      </c>
      <c r="J20">
        <v>-0.24099999999999999</v>
      </c>
      <c r="K20" t="s">
        <v>34</v>
      </c>
      <c r="L20">
        <v>34.841999999999999</v>
      </c>
      <c r="M20" t="s">
        <v>35</v>
      </c>
      <c r="N20" t="s">
        <v>36</v>
      </c>
    </row>
    <row r="21" spans="1:14" x14ac:dyDescent="0.2">
      <c r="A21" t="s">
        <v>12</v>
      </c>
      <c r="B21" t="s">
        <v>89</v>
      </c>
      <c r="C21" t="s">
        <v>13</v>
      </c>
      <c r="D21" t="s">
        <v>40</v>
      </c>
      <c r="E21">
        <v>192.01266593221601</v>
      </c>
    </row>
    <row r="22" spans="1:14" x14ac:dyDescent="0.2">
      <c r="A22" t="s">
        <v>7</v>
      </c>
      <c r="B22" t="s">
        <v>8</v>
      </c>
      <c r="C22" t="s">
        <v>9</v>
      </c>
      <c r="D22" t="s">
        <v>10</v>
      </c>
      <c r="E22" t="s">
        <v>11</v>
      </c>
      <c r="F22" t="s">
        <v>90</v>
      </c>
      <c r="G22" t="s">
        <v>91</v>
      </c>
      <c r="H22" t="s">
        <v>92</v>
      </c>
      <c r="I22" t="s">
        <v>39</v>
      </c>
      <c r="J22">
        <v>-0.23400000000000001</v>
      </c>
      <c r="K22" t="s">
        <v>34</v>
      </c>
      <c r="L22">
        <v>32.320999999999998</v>
      </c>
      <c r="M22" t="s">
        <v>35</v>
      </c>
      <c r="N22" t="s">
        <v>36</v>
      </c>
    </row>
    <row r="23" spans="1:14" x14ac:dyDescent="0.2">
      <c r="A23" t="s">
        <v>12</v>
      </c>
      <c r="B23" t="s">
        <v>93</v>
      </c>
      <c r="C23" t="s">
        <v>13</v>
      </c>
      <c r="D23" t="s">
        <v>40</v>
      </c>
      <c r="E23">
        <v>483.53761909241098</v>
      </c>
    </row>
    <row r="24" spans="1:14" x14ac:dyDescent="0.2">
      <c r="A24" t="s">
        <v>7</v>
      </c>
      <c r="B24" t="s">
        <v>8</v>
      </c>
      <c r="C24" t="s">
        <v>9</v>
      </c>
      <c r="D24" t="s">
        <v>10</v>
      </c>
      <c r="E24" t="s">
        <v>11</v>
      </c>
      <c r="F24" t="s">
        <v>94</v>
      </c>
      <c r="G24" t="s">
        <v>95</v>
      </c>
      <c r="H24" t="s">
        <v>96</v>
      </c>
      <c r="I24" t="s">
        <v>39</v>
      </c>
      <c r="J24">
        <v>-0.22800000000000001</v>
      </c>
      <c r="K24" t="s">
        <v>34</v>
      </c>
      <c r="L24">
        <v>29.8</v>
      </c>
      <c r="M24" t="s">
        <v>35</v>
      </c>
      <c r="N24" t="s">
        <v>36</v>
      </c>
    </row>
    <row r="25" spans="1:14" x14ac:dyDescent="0.2">
      <c r="A25" t="s">
        <v>12</v>
      </c>
      <c r="B25" t="s">
        <v>97</v>
      </c>
      <c r="C25" t="s">
        <v>13</v>
      </c>
      <c r="D25" t="s">
        <v>40</v>
      </c>
      <c r="E25">
        <v>747.19057966811295</v>
      </c>
    </row>
    <row r="26" spans="1:14" x14ac:dyDescent="0.2">
      <c r="A26" t="s">
        <v>7</v>
      </c>
      <c r="B26" t="s">
        <v>8</v>
      </c>
      <c r="C26" t="s">
        <v>9</v>
      </c>
      <c r="D26" t="s">
        <v>10</v>
      </c>
      <c r="E26" t="s">
        <v>11</v>
      </c>
      <c r="F26" t="s">
        <v>98</v>
      </c>
      <c r="G26" t="s">
        <v>99</v>
      </c>
      <c r="H26" t="s">
        <v>100</v>
      </c>
      <c r="I26" t="s">
        <v>39</v>
      </c>
      <c r="J26">
        <v>-0.221</v>
      </c>
      <c r="K26" t="s">
        <v>34</v>
      </c>
      <c r="L26">
        <v>27.279</v>
      </c>
      <c r="M26" t="s">
        <v>35</v>
      </c>
      <c r="N26" t="s">
        <v>36</v>
      </c>
    </row>
    <row r="27" spans="1:14" x14ac:dyDescent="0.2">
      <c r="A27" t="s">
        <v>12</v>
      </c>
      <c r="B27" t="s">
        <v>101</v>
      </c>
      <c r="C27" t="s">
        <v>13</v>
      </c>
      <c r="D27" t="s">
        <v>40</v>
      </c>
      <c r="E27">
        <v>955.94546259452602</v>
      </c>
    </row>
    <row r="28" spans="1:14" x14ac:dyDescent="0.2">
      <c r="A28" t="s">
        <v>7</v>
      </c>
      <c r="B28" t="s">
        <v>8</v>
      </c>
      <c r="C28" t="s">
        <v>9</v>
      </c>
      <c r="D28" t="s">
        <v>10</v>
      </c>
      <c r="E28" t="s">
        <v>11</v>
      </c>
      <c r="F28" t="s">
        <v>102</v>
      </c>
      <c r="G28" t="s">
        <v>103</v>
      </c>
      <c r="H28" t="s">
        <v>104</v>
      </c>
      <c r="I28" t="s">
        <v>39</v>
      </c>
      <c r="J28">
        <v>-0.214</v>
      </c>
      <c r="K28" t="s">
        <v>34</v>
      </c>
      <c r="L28">
        <v>24.757999999999999</v>
      </c>
      <c r="M28" t="s">
        <v>35</v>
      </c>
      <c r="N28" t="s">
        <v>36</v>
      </c>
    </row>
    <row r="29" spans="1:14" x14ac:dyDescent="0.2">
      <c r="A29" t="s">
        <v>12</v>
      </c>
      <c r="B29" t="s">
        <v>105</v>
      </c>
      <c r="C29" t="s">
        <v>13</v>
      </c>
      <c r="D29" t="s">
        <v>40</v>
      </c>
      <c r="E29">
        <v>1083.7098307415299</v>
      </c>
    </row>
    <row r="30" spans="1:14" x14ac:dyDescent="0.2">
      <c r="A30" t="s">
        <v>7</v>
      </c>
      <c r="B30" t="s">
        <v>8</v>
      </c>
      <c r="C30" t="s">
        <v>9</v>
      </c>
      <c r="D30" t="s">
        <v>10</v>
      </c>
      <c r="E30" t="s">
        <v>11</v>
      </c>
      <c r="F30" t="s">
        <v>106</v>
      </c>
      <c r="G30" t="s">
        <v>107</v>
      </c>
      <c r="H30" t="s">
        <v>108</v>
      </c>
      <c r="I30" t="s">
        <v>39</v>
      </c>
      <c r="J30">
        <v>-0.20799999999999999</v>
      </c>
      <c r="K30" t="s">
        <v>34</v>
      </c>
      <c r="L30">
        <v>22.236999999999998</v>
      </c>
      <c r="M30" t="s">
        <v>35</v>
      </c>
      <c r="N30" t="s">
        <v>36</v>
      </c>
    </row>
    <row r="31" spans="1:14" x14ac:dyDescent="0.2">
      <c r="A31" t="s">
        <v>12</v>
      </c>
      <c r="B31" t="s">
        <v>109</v>
      </c>
      <c r="C31" t="s">
        <v>13</v>
      </c>
      <c r="D31" t="s">
        <v>40</v>
      </c>
      <c r="E31">
        <v>1145.96815408474</v>
      </c>
    </row>
    <row r="32" spans="1:14" x14ac:dyDescent="0.2">
      <c r="A32" t="s">
        <v>7</v>
      </c>
      <c r="B32" t="s">
        <v>8</v>
      </c>
      <c r="C32" t="s">
        <v>9</v>
      </c>
      <c r="D32" t="s">
        <v>10</v>
      </c>
      <c r="E32" t="s">
        <v>11</v>
      </c>
      <c r="F32" t="s">
        <v>110</v>
      </c>
      <c r="G32" t="s">
        <v>111</v>
      </c>
      <c r="H32" t="s">
        <v>112</v>
      </c>
      <c r="I32" t="s">
        <v>39</v>
      </c>
      <c r="J32">
        <v>-0.20100000000000001</v>
      </c>
      <c r="K32" t="s">
        <v>34</v>
      </c>
      <c r="L32">
        <v>19.716000000000001</v>
      </c>
      <c r="M32" t="s">
        <v>35</v>
      </c>
      <c r="N32" t="s">
        <v>36</v>
      </c>
    </row>
    <row r="33" spans="1:14" x14ac:dyDescent="0.2">
      <c r="A33" t="s">
        <v>12</v>
      </c>
      <c r="B33" t="s">
        <v>113</v>
      </c>
      <c r="C33" t="s">
        <v>13</v>
      </c>
      <c r="D33" t="s">
        <v>40</v>
      </c>
      <c r="E33">
        <v>1148.8983919612101</v>
      </c>
    </row>
    <row r="34" spans="1:14" x14ac:dyDescent="0.2">
      <c r="A34" t="s">
        <v>7</v>
      </c>
      <c r="B34" t="s">
        <v>8</v>
      </c>
      <c r="C34" t="s">
        <v>9</v>
      </c>
      <c r="D34" t="s">
        <v>10</v>
      </c>
      <c r="E34" t="s">
        <v>11</v>
      </c>
      <c r="F34" t="s">
        <v>114</v>
      </c>
      <c r="G34" t="s">
        <v>115</v>
      </c>
      <c r="H34" t="s">
        <v>116</v>
      </c>
      <c r="I34" t="s">
        <v>39</v>
      </c>
      <c r="J34">
        <v>-0.19400000000000001</v>
      </c>
      <c r="K34" t="s">
        <v>34</v>
      </c>
      <c r="L34">
        <v>17.195</v>
      </c>
      <c r="M34" t="s">
        <v>35</v>
      </c>
      <c r="N34" t="s">
        <v>36</v>
      </c>
    </row>
    <row r="35" spans="1:14" x14ac:dyDescent="0.2">
      <c r="A35" t="s">
        <v>12</v>
      </c>
      <c r="B35" t="s">
        <v>117</v>
      </c>
      <c r="C35" t="s">
        <v>13</v>
      </c>
      <c r="D35" t="s">
        <v>40</v>
      </c>
      <c r="E35">
        <v>1119.17245421191</v>
      </c>
    </row>
    <row r="36" spans="1:14" x14ac:dyDescent="0.2">
      <c r="A36" t="s">
        <v>7</v>
      </c>
      <c r="B36" t="s">
        <v>8</v>
      </c>
      <c r="C36" t="s">
        <v>9</v>
      </c>
      <c r="D36" t="s">
        <v>10</v>
      </c>
      <c r="E36" t="s">
        <v>11</v>
      </c>
      <c r="F36" t="s">
        <v>118</v>
      </c>
      <c r="G36" t="s">
        <v>119</v>
      </c>
      <c r="H36" t="s">
        <v>120</v>
      </c>
      <c r="I36" t="s">
        <v>39</v>
      </c>
      <c r="J36">
        <v>-0.187</v>
      </c>
      <c r="K36" t="s">
        <v>34</v>
      </c>
      <c r="L36">
        <v>14.673999999999999</v>
      </c>
      <c r="M36" t="s">
        <v>35</v>
      </c>
      <c r="N36" t="s">
        <v>36</v>
      </c>
    </row>
    <row r="37" spans="1:14" x14ac:dyDescent="0.2">
      <c r="A37" t="s">
        <v>12</v>
      </c>
      <c r="B37" t="s">
        <v>121</v>
      </c>
      <c r="C37" t="s">
        <v>13</v>
      </c>
      <c r="D37" t="s">
        <v>40</v>
      </c>
      <c r="E37">
        <v>1073.23048158448</v>
      </c>
    </row>
    <row r="38" spans="1:14" x14ac:dyDescent="0.2">
      <c r="A38" t="s">
        <v>7</v>
      </c>
      <c r="B38" t="s">
        <v>8</v>
      </c>
      <c r="C38" t="s">
        <v>9</v>
      </c>
      <c r="D38" t="s">
        <v>10</v>
      </c>
      <c r="E38" t="s">
        <v>11</v>
      </c>
      <c r="F38" t="s">
        <v>122</v>
      </c>
      <c r="G38" t="s">
        <v>123</v>
      </c>
      <c r="H38" t="s">
        <v>124</v>
      </c>
      <c r="I38" t="s">
        <v>39</v>
      </c>
      <c r="J38">
        <v>-0.18099999999999999</v>
      </c>
      <c r="K38" t="s">
        <v>34</v>
      </c>
      <c r="L38">
        <v>12.151999999999999</v>
      </c>
      <c r="M38" t="s">
        <v>35</v>
      </c>
      <c r="N38" t="s">
        <v>36</v>
      </c>
    </row>
    <row r="39" spans="1:14" x14ac:dyDescent="0.2">
      <c r="A39" t="s">
        <v>12</v>
      </c>
      <c r="B39" t="s">
        <v>125</v>
      </c>
      <c r="C39" t="s">
        <v>13</v>
      </c>
      <c r="D39" t="s">
        <v>40</v>
      </c>
      <c r="E39">
        <v>1019.06089995899</v>
      </c>
    </row>
    <row r="40" spans="1:14" x14ac:dyDescent="0.2">
      <c r="A40" t="s">
        <v>7</v>
      </c>
      <c r="B40" t="s">
        <v>8</v>
      </c>
      <c r="C40" t="s">
        <v>9</v>
      </c>
      <c r="D40" t="s">
        <v>10</v>
      </c>
      <c r="E40" t="s">
        <v>11</v>
      </c>
      <c r="F40" t="s">
        <v>44</v>
      </c>
      <c r="G40" t="s">
        <v>45</v>
      </c>
      <c r="H40" t="s">
        <v>46</v>
      </c>
      <c r="I40" t="s">
        <v>39</v>
      </c>
      <c r="J40">
        <v>-0.14699999999999999</v>
      </c>
      <c r="K40" t="s">
        <v>34</v>
      </c>
      <c r="L40">
        <v>-0.45300000000000001</v>
      </c>
      <c r="M40" t="s">
        <v>35</v>
      </c>
      <c r="N40" t="s">
        <v>36</v>
      </c>
    </row>
    <row r="41" spans="1:14" x14ac:dyDescent="0.2">
      <c r="A41" t="s">
        <v>12</v>
      </c>
      <c r="B41" t="s">
        <v>47</v>
      </c>
      <c r="C41" t="s">
        <v>13</v>
      </c>
      <c r="D41" t="s">
        <v>40</v>
      </c>
      <c r="E41">
        <v>-23041.616694425898</v>
      </c>
    </row>
    <row r="42" spans="1:14" x14ac:dyDescent="0.2">
      <c r="A42" t="s">
        <v>7</v>
      </c>
      <c r="B42" t="s">
        <v>8</v>
      </c>
      <c r="C42" t="s">
        <v>9</v>
      </c>
      <c r="D42" t="s">
        <v>10</v>
      </c>
      <c r="E42" t="s">
        <v>11</v>
      </c>
      <c r="F42" t="s">
        <v>44</v>
      </c>
      <c r="G42" t="s">
        <v>45</v>
      </c>
      <c r="H42" t="s">
        <v>46</v>
      </c>
      <c r="I42" t="s">
        <v>39</v>
      </c>
      <c r="J42">
        <v>-0.14000000000000001</v>
      </c>
      <c r="K42" t="s">
        <v>34</v>
      </c>
      <c r="L42">
        <v>-2.9740000000000002</v>
      </c>
      <c r="M42" t="s">
        <v>35</v>
      </c>
      <c r="N42" t="s">
        <v>36</v>
      </c>
    </row>
    <row r="43" spans="1:14" x14ac:dyDescent="0.2">
      <c r="A43" t="s">
        <v>12</v>
      </c>
      <c r="B43" t="s">
        <v>47</v>
      </c>
      <c r="C43" t="s">
        <v>13</v>
      </c>
      <c r="D43" t="s">
        <v>40</v>
      </c>
      <c r="E43">
        <v>-23041.616694425898</v>
      </c>
    </row>
    <row r="44" spans="1:14" x14ac:dyDescent="0.2">
      <c r="A44" t="s">
        <v>7</v>
      </c>
      <c r="B44" t="s">
        <v>8</v>
      </c>
      <c r="C44" t="s">
        <v>9</v>
      </c>
      <c r="D44" t="s">
        <v>10</v>
      </c>
      <c r="E44" t="s">
        <v>11</v>
      </c>
      <c r="F44" t="s">
        <v>44</v>
      </c>
      <c r="G44" t="s">
        <v>45</v>
      </c>
      <c r="H44" t="s">
        <v>46</v>
      </c>
      <c r="I44" t="s">
        <v>39</v>
      </c>
      <c r="J44">
        <v>-0.13300000000000001</v>
      </c>
      <c r="K44" t="s">
        <v>34</v>
      </c>
      <c r="L44">
        <v>-5.4950000000000001</v>
      </c>
      <c r="M44" t="s">
        <v>35</v>
      </c>
      <c r="N44" t="s">
        <v>36</v>
      </c>
    </row>
    <row r="45" spans="1:14" x14ac:dyDescent="0.2">
      <c r="A45" t="s">
        <v>12</v>
      </c>
      <c r="B45" t="s">
        <v>47</v>
      </c>
      <c r="C45" t="s">
        <v>13</v>
      </c>
      <c r="D45" t="s">
        <v>40</v>
      </c>
      <c r="E45">
        <v>-23041.616694425898</v>
      </c>
    </row>
    <row r="46" spans="1:14" x14ac:dyDescent="0.2">
      <c r="A46" t="s">
        <v>7</v>
      </c>
      <c r="B46" t="s">
        <v>8</v>
      </c>
      <c r="C46" t="s">
        <v>9</v>
      </c>
      <c r="D46" t="s">
        <v>10</v>
      </c>
      <c r="E46" t="s">
        <v>11</v>
      </c>
      <c r="F46" t="s">
        <v>44</v>
      </c>
      <c r="G46" t="s">
        <v>45</v>
      </c>
      <c r="H46" t="s">
        <v>46</v>
      </c>
      <c r="I46" t="s">
        <v>39</v>
      </c>
      <c r="J46">
        <v>-0.127</v>
      </c>
      <c r="K46" t="s">
        <v>34</v>
      </c>
      <c r="L46">
        <v>-8.016</v>
      </c>
      <c r="M46" t="s">
        <v>35</v>
      </c>
      <c r="N46" t="s">
        <v>36</v>
      </c>
    </row>
    <row r="47" spans="1:14" x14ac:dyDescent="0.2">
      <c r="A47" t="s">
        <v>12</v>
      </c>
      <c r="B47" t="s">
        <v>47</v>
      </c>
      <c r="C47" t="s">
        <v>13</v>
      </c>
      <c r="D47" t="s">
        <v>40</v>
      </c>
      <c r="E47">
        <v>-23041.616694425898</v>
      </c>
    </row>
    <row r="48" spans="1:14" x14ac:dyDescent="0.2">
      <c r="A48" t="s">
        <v>7</v>
      </c>
      <c r="B48" t="s">
        <v>8</v>
      </c>
      <c r="C48" t="s">
        <v>9</v>
      </c>
      <c r="D48" t="s">
        <v>10</v>
      </c>
      <c r="E48" t="s">
        <v>11</v>
      </c>
      <c r="F48" t="s">
        <v>126</v>
      </c>
      <c r="G48" t="s">
        <v>127</v>
      </c>
      <c r="H48" t="s">
        <v>128</v>
      </c>
      <c r="I48" t="s">
        <v>39</v>
      </c>
      <c r="J48">
        <v>-0.12</v>
      </c>
      <c r="K48" t="s">
        <v>34</v>
      </c>
      <c r="L48">
        <v>-10.537000000000001</v>
      </c>
      <c r="M48" t="s">
        <v>35</v>
      </c>
      <c r="N48" t="s">
        <v>36</v>
      </c>
    </row>
    <row r="49" spans="1:14" x14ac:dyDescent="0.2">
      <c r="A49" t="s">
        <v>12</v>
      </c>
      <c r="B49" t="s">
        <v>129</v>
      </c>
      <c r="C49" t="s">
        <v>13</v>
      </c>
      <c r="D49" t="s">
        <v>40</v>
      </c>
      <c r="E49">
        <v>833.67004498340202</v>
      </c>
    </row>
    <row r="50" spans="1:14" x14ac:dyDescent="0.2">
      <c r="A50" t="s">
        <v>7</v>
      </c>
      <c r="B50" t="s">
        <v>8</v>
      </c>
      <c r="C50" t="s">
        <v>9</v>
      </c>
      <c r="D50" t="s">
        <v>10</v>
      </c>
      <c r="E50" t="s">
        <v>11</v>
      </c>
      <c r="F50" t="s">
        <v>130</v>
      </c>
      <c r="G50" t="s">
        <v>131</v>
      </c>
      <c r="H50" t="s">
        <v>132</v>
      </c>
      <c r="I50" t="s">
        <v>39</v>
      </c>
      <c r="J50">
        <v>-0.113</v>
      </c>
      <c r="K50" t="s">
        <v>34</v>
      </c>
      <c r="L50">
        <v>-13.058</v>
      </c>
      <c r="M50" t="s">
        <v>35</v>
      </c>
      <c r="N50" t="s">
        <v>36</v>
      </c>
    </row>
    <row r="51" spans="1:14" x14ac:dyDescent="0.2">
      <c r="A51" t="s">
        <v>12</v>
      </c>
      <c r="B51" t="s">
        <v>133</v>
      </c>
      <c r="C51" t="s">
        <v>13</v>
      </c>
      <c r="D51" t="s">
        <v>40</v>
      </c>
      <c r="E51">
        <v>819.13687284633602</v>
      </c>
    </row>
    <row r="52" spans="1:14" x14ac:dyDescent="0.2">
      <c r="A52" t="s">
        <v>7</v>
      </c>
      <c r="B52" t="s">
        <v>8</v>
      </c>
      <c r="C52" t="s">
        <v>9</v>
      </c>
      <c r="D52" t="s">
        <v>10</v>
      </c>
      <c r="E52" t="s">
        <v>11</v>
      </c>
      <c r="F52" t="s">
        <v>134</v>
      </c>
      <c r="G52" t="s">
        <v>135</v>
      </c>
      <c r="H52" t="s">
        <v>136</v>
      </c>
      <c r="I52" t="s">
        <v>39</v>
      </c>
      <c r="J52">
        <v>-0.107</v>
      </c>
      <c r="K52" t="s">
        <v>34</v>
      </c>
      <c r="L52">
        <v>-15.579000000000001</v>
      </c>
      <c r="M52" t="s">
        <v>35</v>
      </c>
      <c r="N52" t="s">
        <v>36</v>
      </c>
    </row>
    <row r="53" spans="1:14" x14ac:dyDescent="0.2">
      <c r="A53" t="s">
        <v>12</v>
      </c>
      <c r="B53" t="s">
        <v>137</v>
      </c>
      <c r="C53" t="s">
        <v>13</v>
      </c>
      <c r="D53" t="s">
        <v>40</v>
      </c>
      <c r="E53">
        <v>810.12622814440704</v>
      </c>
    </row>
    <row r="54" spans="1:14" x14ac:dyDescent="0.2">
      <c r="A54" t="s">
        <v>7</v>
      </c>
      <c r="B54" t="s">
        <v>8</v>
      </c>
      <c r="C54" t="s">
        <v>9</v>
      </c>
      <c r="D54" t="s">
        <v>10</v>
      </c>
      <c r="E54" t="s">
        <v>11</v>
      </c>
      <c r="F54" t="s">
        <v>138</v>
      </c>
      <c r="G54" t="s">
        <v>139</v>
      </c>
      <c r="H54" t="s">
        <v>140</v>
      </c>
      <c r="I54" t="s">
        <v>39</v>
      </c>
      <c r="J54">
        <v>-0.1</v>
      </c>
      <c r="K54" t="s">
        <v>34</v>
      </c>
      <c r="L54">
        <v>-18.100000000000001</v>
      </c>
      <c r="M54" t="s">
        <v>35</v>
      </c>
      <c r="N54" t="s">
        <v>36</v>
      </c>
    </row>
    <row r="55" spans="1:14" x14ac:dyDescent="0.2">
      <c r="A55" t="s">
        <v>12</v>
      </c>
      <c r="B55" t="s">
        <v>141</v>
      </c>
      <c r="C55" t="s">
        <v>13</v>
      </c>
      <c r="D55" t="s">
        <v>40</v>
      </c>
      <c r="E55">
        <v>805.42472153593303</v>
      </c>
    </row>
    <row r="56" spans="1:14" x14ac:dyDescent="0.2">
      <c r="A56" t="s">
        <v>7</v>
      </c>
      <c r="B56" t="s">
        <v>8</v>
      </c>
      <c r="C56" t="s">
        <v>9</v>
      </c>
      <c r="D56" t="s">
        <v>10</v>
      </c>
      <c r="E56" t="s">
        <v>11</v>
      </c>
      <c r="F56" t="s">
        <v>142</v>
      </c>
      <c r="G56" t="s">
        <v>143</v>
      </c>
      <c r="H56" t="s">
        <v>144</v>
      </c>
      <c r="I56" t="s">
        <v>39</v>
      </c>
      <c r="J56">
        <v>-9.2999999999999999E-2</v>
      </c>
      <c r="K56" t="s">
        <v>34</v>
      </c>
      <c r="L56">
        <v>-20.620999999999999</v>
      </c>
      <c r="M56" t="s">
        <v>35</v>
      </c>
      <c r="N56" t="s">
        <v>36</v>
      </c>
    </row>
    <row r="57" spans="1:14" x14ac:dyDescent="0.2">
      <c r="A57" t="s">
        <v>12</v>
      </c>
      <c r="B57" t="s">
        <v>145</v>
      </c>
      <c r="C57" t="s">
        <v>13</v>
      </c>
      <c r="D57" t="s">
        <v>40</v>
      </c>
      <c r="E57">
        <v>809.44761810576904</v>
      </c>
    </row>
    <row r="58" spans="1:14" x14ac:dyDescent="0.2">
      <c r="A58" t="s">
        <v>7</v>
      </c>
      <c r="B58" t="s">
        <v>8</v>
      </c>
      <c r="C58" t="s">
        <v>9</v>
      </c>
      <c r="D58" t="s">
        <v>10</v>
      </c>
      <c r="E58" t="s">
        <v>11</v>
      </c>
      <c r="F58" t="s">
        <v>146</v>
      </c>
      <c r="G58" t="s">
        <v>147</v>
      </c>
      <c r="H58" t="s">
        <v>148</v>
      </c>
      <c r="I58" t="s">
        <v>39</v>
      </c>
      <c r="J58">
        <v>-8.5999999999999993E-2</v>
      </c>
      <c r="K58" t="s">
        <v>34</v>
      </c>
      <c r="L58">
        <v>-23.141999999999999</v>
      </c>
      <c r="M58" t="s">
        <v>35</v>
      </c>
      <c r="N58" t="s">
        <v>36</v>
      </c>
    </row>
    <row r="59" spans="1:14" x14ac:dyDescent="0.2">
      <c r="A59" t="s">
        <v>12</v>
      </c>
      <c r="B59" t="s">
        <v>149</v>
      </c>
      <c r="C59" t="s">
        <v>13</v>
      </c>
      <c r="D59" t="s">
        <v>40</v>
      </c>
      <c r="E59">
        <v>818.70918009090303</v>
      </c>
    </row>
    <row r="60" spans="1:14" x14ac:dyDescent="0.2">
      <c r="A60" t="s">
        <v>7</v>
      </c>
      <c r="B60" t="s">
        <v>8</v>
      </c>
      <c r="C60" t="s">
        <v>9</v>
      </c>
      <c r="D60" t="s">
        <v>10</v>
      </c>
      <c r="E60" t="s">
        <v>11</v>
      </c>
      <c r="F60" t="s">
        <v>150</v>
      </c>
      <c r="G60" t="s">
        <v>151</v>
      </c>
      <c r="H60" t="s">
        <v>152</v>
      </c>
      <c r="I60" t="s">
        <v>39</v>
      </c>
      <c r="J60">
        <v>-0.08</v>
      </c>
      <c r="K60" t="s">
        <v>34</v>
      </c>
      <c r="L60">
        <v>-25.663</v>
      </c>
      <c r="M60" t="s">
        <v>35</v>
      </c>
      <c r="N60" t="s">
        <v>36</v>
      </c>
    </row>
    <row r="61" spans="1:14" x14ac:dyDescent="0.2">
      <c r="A61" t="s">
        <v>12</v>
      </c>
      <c r="B61" t="s">
        <v>153</v>
      </c>
      <c r="C61" t="s">
        <v>13</v>
      </c>
      <c r="D61" t="s">
        <v>40</v>
      </c>
      <c r="E61">
        <v>833.597243351923</v>
      </c>
    </row>
    <row r="62" spans="1:14" x14ac:dyDescent="0.2">
      <c r="A62" t="s">
        <v>7</v>
      </c>
      <c r="B62" t="s">
        <v>8</v>
      </c>
      <c r="C62" t="s">
        <v>9</v>
      </c>
      <c r="D62" t="s">
        <v>10</v>
      </c>
      <c r="E62" t="s">
        <v>11</v>
      </c>
      <c r="F62" t="s">
        <v>154</v>
      </c>
      <c r="G62" t="s">
        <v>155</v>
      </c>
      <c r="H62" t="s">
        <v>156</v>
      </c>
      <c r="I62" t="s">
        <v>39</v>
      </c>
      <c r="J62">
        <v>-7.2999999999999995E-2</v>
      </c>
      <c r="K62" t="s">
        <v>34</v>
      </c>
      <c r="L62">
        <v>-28.184000000000001</v>
      </c>
      <c r="M62" t="s">
        <v>35</v>
      </c>
      <c r="N62" t="s">
        <v>36</v>
      </c>
    </row>
    <row r="63" spans="1:14" x14ac:dyDescent="0.2">
      <c r="A63" t="s">
        <v>12</v>
      </c>
      <c r="B63" t="s">
        <v>157</v>
      </c>
      <c r="C63" t="s">
        <v>13</v>
      </c>
      <c r="D63" t="s">
        <v>40</v>
      </c>
      <c r="E63">
        <v>852.49000873171201</v>
      </c>
    </row>
    <row r="64" spans="1:14" x14ac:dyDescent="0.2">
      <c r="A64" t="s">
        <v>7</v>
      </c>
      <c r="B64" t="s">
        <v>8</v>
      </c>
      <c r="C64" t="s">
        <v>9</v>
      </c>
      <c r="D64" t="s">
        <v>10</v>
      </c>
      <c r="E64" t="s">
        <v>11</v>
      </c>
      <c r="F64" t="s">
        <v>158</v>
      </c>
      <c r="G64" t="s">
        <v>159</v>
      </c>
      <c r="H64" t="s">
        <v>160</v>
      </c>
      <c r="I64" t="s">
        <v>39</v>
      </c>
      <c r="J64">
        <v>-6.6000000000000003E-2</v>
      </c>
      <c r="K64" t="s">
        <v>34</v>
      </c>
      <c r="L64">
        <v>-30.706</v>
      </c>
      <c r="M64" t="s">
        <v>35</v>
      </c>
      <c r="N64" t="s">
        <v>36</v>
      </c>
    </row>
    <row r="65" spans="1:14" x14ac:dyDescent="0.2">
      <c r="A65" t="s">
        <v>12</v>
      </c>
      <c r="B65" t="s">
        <v>161</v>
      </c>
      <c r="C65" t="s">
        <v>13</v>
      </c>
      <c r="D65" t="s">
        <v>40</v>
      </c>
      <c r="E65">
        <v>876.37216291804395</v>
      </c>
    </row>
    <row r="66" spans="1:14" x14ac:dyDescent="0.2">
      <c r="A66" t="s">
        <v>7</v>
      </c>
      <c r="B66" t="s">
        <v>8</v>
      </c>
      <c r="C66" t="s">
        <v>9</v>
      </c>
      <c r="D66" t="s">
        <v>10</v>
      </c>
      <c r="E66" t="s">
        <v>11</v>
      </c>
      <c r="F66" t="s">
        <v>162</v>
      </c>
      <c r="G66" t="s">
        <v>163</v>
      </c>
      <c r="H66" t="s">
        <v>164</v>
      </c>
      <c r="I66" t="s">
        <v>39</v>
      </c>
      <c r="J66">
        <v>-5.8999999999999997E-2</v>
      </c>
      <c r="K66" t="s">
        <v>34</v>
      </c>
      <c r="L66">
        <v>-33.226999999999997</v>
      </c>
      <c r="M66" t="s">
        <v>35</v>
      </c>
      <c r="N66" t="s">
        <v>36</v>
      </c>
    </row>
    <row r="67" spans="1:14" x14ac:dyDescent="0.2">
      <c r="A67" t="s">
        <v>12</v>
      </c>
      <c r="B67" t="s">
        <v>165</v>
      </c>
      <c r="C67" t="s">
        <v>13</v>
      </c>
      <c r="D67" t="s">
        <v>40</v>
      </c>
      <c r="E67">
        <v>905.16346415463204</v>
      </c>
    </row>
    <row r="68" spans="1:14" x14ac:dyDescent="0.2">
      <c r="A68" t="s">
        <v>7</v>
      </c>
      <c r="B68" t="s">
        <v>8</v>
      </c>
      <c r="C68" t="s">
        <v>9</v>
      </c>
      <c r="D68" t="s">
        <v>10</v>
      </c>
      <c r="E68" t="s">
        <v>11</v>
      </c>
      <c r="F68" t="s">
        <v>166</v>
      </c>
      <c r="G68" t="s">
        <v>167</v>
      </c>
      <c r="H68" t="s">
        <v>168</v>
      </c>
      <c r="I68" t="s">
        <v>39</v>
      </c>
      <c r="J68">
        <v>-5.2999999999999999E-2</v>
      </c>
      <c r="K68" t="s">
        <v>34</v>
      </c>
      <c r="L68">
        <v>-35.747999999999998</v>
      </c>
      <c r="M68" t="s">
        <v>35</v>
      </c>
      <c r="N68" t="s">
        <v>36</v>
      </c>
    </row>
    <row r="69" spans="1:14" x14ac:dyDescent="0.2">
      <c r="A69" t="s">
        <v>12</v>
      </c>
      <c r="B69" t="s">
        <v>169</v>
      </c>
      <c r="C69" t="s">
        <v>13</v>
      </c>
      <c r="D69" t="s">
        <v>40</v>
      </c>
      <c r="E69">
        <v>929.07369600754998</v>
      </c>
    </row>
    <row r="70" spans="1:14" x14ac:dyDescent="0.2">
      <c r="A70" t="s">
        <v>7</v>
      </c>
      <c r="B70" t="s">
        <v>8</v>
      </c>
      <c r="C70" t="s">
        <v>9</v>
      </c>
      <c r="D70" t="s">
        <v>10</v>
      </c>
      <c r="E70" t="s">
        <v>11</v>
      </c>
      <c r="F70" t="s">
        <v>170</v>
      </c>
      <c r="G70" t="s">
        <v>171</v>
      </c>
      <c r="H70" t="s">
        <v>172</v>
      </c>
      <c r="I70" t="s">
        <v>39</v>
      </c>
      <c r="J70">
        <v>-4.5999999999999999E-2</v>
      </c>
      <c r="K70" t="s">
        <v>34</v>
      </c>
      <c r="L70">
        <v>-38.268999999999998</v>
      </c>
      <c r="M70" t="s">
        <v>35</v>
      </c>
      <c r="N70" t="s">
        <v>36</v>
      </c>
    </row>
    <row r="71" spans="1:14" x14ac:dyDescent="0.2">
      <c r="A71" t="s">
        <v>12</v>
      </c>
      <c r="B71" t="s">
        <v>173</v>
      </c>
      <c r="C71" t="s">
        <v>13</v>
      </c>
      <c r="D71" t="s">
        <v>40</v>
      </c>
      <c r="E71">
        <v>944.30723488587205</v>
      </c>
    </row>
    <row r="72" spans="1:14" x14ac:dyDescent="0.2">
      <c r="A72" t="s">
        <v>7</v>
      </c>
      <c r="B72" t="s">
        <v>8</v>
      </c>
      <c r="C72" t="s">
        <v>9</v>
      </c>
      <c r="D72" t="s">
        <v>10</v>
      </c>
      <c r="E72" t="s">
        <v>11</v>
      </c>
      <c r="F72" t="s">
        <v>174</v>
      </c>
      <c r="G72" t="s">
        <v>175</v>
      </c>
      <c r="H72" t="s">
        <v>176</v>
      </c>
      <c r="I72" t="s">
        <v>39</v>
      </c>
      <c r="J72">
        <v>-3.9E-2</v>
      </c>
      <c r="K72" t="s">
        <v>34</v>
      </c>
      <c r="L72">
        <v>-40.79</v>
      </c>
      <c r="M72" t="s">
        <v>35</v>
      </c>
      <c r="N72" t="s">
        <v>36</v>
      </c>
    </row>
    <row r="73" spans="1:14" x14ac:dyDescent="0.2">
      <c r="A73" t="s">
        <v>12</v>
      </c>
      <c r="B73" t="s">
        <v>177</v>
      </c>
      <c r="C73" t="s">
        <v>13</v>
      </c>
      <c r="D73" t="s">
        <v>40</v>
      </c>
      <c r="E73">
        <v>947.97930614262305</v>
      </c>
    </row>
    <row r="74" spans="1:14" x14ac:dyDescent="0.2">
      <c r="A74" t="s">
        <v>7</v>
      </c>
      <c r="B74" t="s">
        <v>8</v>
      </c>
      <c r="C74" t="s">
        <v>9</v>
      </c>
      <c r="D74" t="s">
        <v>10</v>
      </c>
      <c r="E74" t="s">
        <v>11</v>
      </c>
      <c r="F74" t="s">
        <v>178</v>
      </c>
      <c r="G74" t="s">
        <v>179</v>
      </c>
      <c r="H74" t="s">
        <v>180</v>
      </c>
      <c r="I74" t="s">
        <v>39</v>
      </c>
      <c r="J74">
        <v>-3.2000000000000001E-2</v>
      </c>
      <c r="K74" t="s">
        <v>34</v>
      </c>
      <c r="L74">
        <v>-43.311</v>
      </c>
      <c r="M74" t="s">
        <v>35</v>
      </c>
      <c r="N74" t="s">
        <v>36</v>
      </c>
    </row>
    <row r="75" spans="1:14" x14ac:dyDescent="0.2">
      <c r="A75" t="s">
        <v>12</v>
      </c>
      <c r="B75" t="s">
        <v>181</v>
      </c>
      <c r="C75" t="s">
        <v>13</v>
      </c>
      <c r="D75" t="s">
        <v>40</v>
      </c>
      <c r="E75">
        <v>927.26427960698697</v>
      </c>
    </row>
    <row r="76" spans="1:14" x14ac:dyDescent="0.2">
      <c r="A76" t="s">
        <v>7</v>
      </c>
      <c r="B76" t="s">
        <v>8</v>
      </c>
      <c r="C76" t="s">
        <v>9</v>
      </c>
      <c r="D76" t="s">
        <v>10</v>
      </c>
      <c r="E76" t="s">
        <v>11</v>
      </c>
      <c r="F76" t="s">
        <v>182</v>
      </c>
      <c r="G76" t="s">
        <v>183</v>
      </c>
      <c r="H76" t="s">
        <v>184</v>
      </c>
      <c r="I76" t="s">
        <v>39</v>
      </c>
      <c r="J76">
        <v>-2.5999999999999999E-2</v>
      </c>
      <c r="K76" t="s">
        <v>34</v>
      </c>
      <c r="L76">
        <v>-45.832000000000001</v>
      </c>
      <c r="M76" t="s">
        <v>35</v>
      </c>
      <c r="N76" t="s">
        <v>36</v>
      </c>
    </row>
    <row r="77" spans="1:14" x14ac:dyDescent="0.2">
      <c r="A77" t="s">
        <v>12</v>
      </c>
      <c r="B77" t="s">
        <v>185</v>
      </c>
      <c r="C77" t="s">
        <v>13</v>
      </c>
      <c r="D77" t="s">
        <v>40</v>
      </c>
      <c r="E77">
        <v>873.865299013352</v>
      </c>
    </row>
    <row r="78" spans="1:14" x14ac:dyDescent="0.2">
      <c r="A78" t="s">
        <v>7</v>
      </c>
      <c r="B78" t="s">
        <v>8</v>
      </c>
      <c r="C78" t="s">
        <v>9</v>
      </c>
      <c r="D78" t="s">
        <v>10</v>
      </c>
      <c r="E78" t="s">
        <v>11</v>
      </c>
      <c r="F78" t="s">
        <v>186</v>
      </c>
      <c r="G78" t="s">
        <v>187</v>
      </c>
      <c r="H78" t="s">
        <v>188</v>
      </c>
      <c r="I78" t="s">
        <v>39</v>
      </c>
      <c r="J78">
        <v>-1.9E-2</v>
      </c>
      <c r="K78" t="s">
        <v>34</v>
      </c>
      <c r="L78">
        <v>-48.353000000000002</v>
      </c>
      <c r="M78" t="s">
        <v>35</v>
      </c>
      <c r="N78" t="s">
        <v>36</v>
      </c>
    </row>
    <row r="79" spans="1:14" x14ac:dyDescent="0.2">
      <c r="A79" t="s">
        <v>12</v>
      </c>
      <c r="B79" t="s">
        <v>189</v>
      </c>
      <c r="C79" t="s">
        <v>13</v>
      </c>
      <c r="D79" t="s">
        <v>40</v>
      </c>
      <c r="E79">
        <v>785.44504192874001</v>
      </c>
    </row>
    <row r="80" spans="1:14" x14ac:dyDescent="0.2">
      <c r="A80" t="s">
        <v>7</v>
      </c>
      <c r="B80" t="s">
        <v>8</v>
      </c>
      <c r="C80" t="s">
        <v>9</v>
      </c>
      <c r="D80" t="s">
        <v>10</v>
      </c>
      <c r="E80" t="s">
        <v>11</v>
      </c>
      <c r="F80" t="s">
        <v>190</v>
      </c>
      <c r="G80" t="s">
        <v>191</v>
      </c>
      <c r="H80" t="s">
        <v>192</v>
      </c>
      <c r="I80" t="s">
        <v>39</v>
      </c>
      <c r="J80">
        <v>-1.2E-2</v>
      </c>
      <c r="K80" t="s">
        <v>34</v>
      </c>
      <c r="L80">
        <v>-50.874000000000002</v>
      </c>
      <c r="M80" t="s">
        <v>35</v>
      </c>
      <c r="N80" t="s">
        <v>36</v>
      </c>
    </row>
    <row r="81" spans="1:14" x14ac:dyDescent="0.2">
      <c r="A81" t="s">
        <v>12</v>
      </c>
      <c r="B81" t="s">
        <v>193</v>
      </c>
      <c r="C81" t="s">
        <v>13</v>
      </c>
      <c r="D81" t="s">
        <v>40</v>
      </c>
      <c r="E81">
        <v>662.73077128491104</v>
      </c>
    </row>
    <row r="82" spans="1:14" x14ac:dyDescent="0.2">
      <c r="A82" t="s">
        <v>7</v>
      </c>
      <c r="B82" t="s">
        <v>8</v>
      </c>
      <c r="C82" t="s">
        <v>9</v>
      </c>
      <c r="D82" t="s">
        <v>10</v>
      </c>
      <c r="E82" t="s">
        <v>11</v>
      </c>
      <c r="F82" t="s">
        <v>194</v>
      </c>
      <c r="G82" t="s">
        <v>195</v>
      </c>
      <c r="H82" t="s">
        <v>196</v>
      </c>
      <c r="I82" t="s">
        <v>39</v>
      </c>
      <c r="J82">
        <v>-6.0000000000000001E-3</v>
      </c>
      <c r="K82" t="s">
        <v>34</v>
      </c>
      <c r="L82">
        <v>-53.395000000000003</v>
      </c>
      <c r="M82" t="s">
        <v>35</v>
      </c>
      <c r="N82" t="s">
        <v>36</v>
      </c>
    </row>
    <row r="83" spans="1:14" x14ac:dyDescent="0.2">
      <c r="A83" t="s">
        <v>12</v>
      </c>
      <c r="B83" t="s">
        <v>197</v>
      </c>
      <c r="C83" s="18" t="s">
        <v>13</v>
      </c>
      <c r="D83" t="s">
        <v>40</v>
      </c>
      <c r="E83">
        <v>516.43804089332696</v>
      </c>
    </row>
    <row r="84" spans="1:14" x14ac:dyDescent="0.2">
      <c r="A84" t="s">
        <v>7</v>
      </c>
      <c r="B84" t="s">
        <v>8</v>
      </c>
      <c r="C84" t="s">
        <v>9</v>
      </c>
      <c r="D84" t="s">
        <v>10</v>
      </c>
      <c r="E84" t="s">
        <v>11</v>
      </c>
      <c r="F84" t="s">
        <v>198</v>
      </c>
      <c r="G84" t="s">
        <v>199</v>
      </c>
      <c r="H84" t="s">
        <v>200</v>
      </c>
      <c r="I84" t="s">
        <v>39</v>
      </c>
      <c r="J84">
        <v>1E-3</v>
      </c>
      <c r="K84" t="s">
        <v>34</v>
      </c>
      <c r="L84">
        <v>-55.915999999999997</v>
      </c>
      <c r="M84" t="s">
        <v>35</v>
      </c>
      <c r="N84" t="s">
        <v>36</v>
      </c>
    </row>
    <row r="85" spans="1:14" x14ac:dyDescent="0.2">
      <c r="A85" t="s">
        <v>12</v>
      </c>
      <c r="B85" t="s">
        <v>201</v>
      </c>
      <c r="C85" s="18" t="s">
        <v>13</v>
      </c>
      <c r="D85" t="s">
        <v>40</v>
      </c>
      <c r="E85">
        <v>355.48105949930601</v>
      </c>
    </row>
    <row r="86" spans="1:14" x14ac:dyDescent="0.2">
      <c r="A86" t="s">
        <v>7</v>
      </c>
      <c r="B86" t="s">
        <v>8</v>
      </c>
      <c r="C86" t="s">
        <v>9</v>
      </c>
      <c r="D86" t="s">
        <v>10</v>
      </c>
      <c r="E86" t="s">
        <v>11</v>
      </c>
      <c r="F86" t="s">
        <v>202</v>
      </c>
      <c r="G86" t="s">
        <v>203</v>
      </c>
      <c r="H86" t="s">
        <v>204</v>
      </c>
      <c r="I86" t="s">
        <v>39</v>
      </c>
      <c r="J86">
        <v>8.0000000000000002E-3</v>
      </c>
      <c r="K86" t="s">
        <v>34</v>
      </c>
      <c r="L86">
        <v>-58.436999999999998</v>
      </c>
      <c r="M86" t="s">
        <v>35</v>
      </c>
      <c r="N86" t="s">
        <v>36</v>
      </c>
    </row>
    <row r="87" spans="1:14" x14ac:dyDescent="0.2">
      <c r="A87" t="s">
        <v>12</v>
      </c>
      <c r="B87" t="s">
        <v>205</v>
      </c>
      <c r="C87" s="18" t="s">
        <v>13</v>
      </c>
      <c r="D87" t="s">
        <v>40</v>
      </c>
      <c r="E87">
        <v>200.923350101533</v>
      </c>
    </row>
    <row r="88" spans="1:14" x14ac:dyDescent="0.2">
      <c r="A88" t="s">
        <v>7</v>
      </c>
      <c r="B88" t="s">
        <v>8</v>
      </c>
      <c r="C88" t="s">
        <v>9</v>
      </c>
      <c r="D88" t="s">
        <v>10</v>
      </c>
      <c r="E88" t="s">
        <v>11</v>
      </c>
      <c r="F88" t="s">
        <v>206</v>
      </c>
      <c r="G88" t="s">
        <v>207</v>
      </c>
      <c r="H88" t="s">
        <v>208</v>
      </c>
      <c r="I88" t="s">
        <v>39</v>
      </c>
      <c r="J88">
        <v>-0.29699999999999999</v>
      </c>
      <c r="K88" t="s">
        <v>34</v>
      </c>
      <c r="L88">
        <v>57.841000000000001</v>
      </c>
      <c r="M88" t="s">
        <v>35</v>
      </c>
      <c r="N88" t="s">
        <v>36</v>
      </c>
    </row>
    <row r="89" spans="1:14" x14ac:dyDescent="0.2">
      <c r="A89" t="s">
        <v>12</v>
      </c>
      <c r="B89" t="s">
        <v>209</v>
      </c>
      <c r="C89" t="s">
        <v>13</v>
      </c>
      <c r="D89" t="s">
        <v>40</v>
      </c>
      <c r="E89">
        <v>65.407266981278397</v>
      </c>
    </row>
    <row r="90" spans="1:14" x14ac:dyDescent="0.2">
      <c r="A90" t="s">
        <v>7</v>
      </c>
      <c r="B90" t="s">
        <v>8</v>
      </c>
      <c r="C90" t="s">
        <v>9</v>
      </c>
      <c r="D90" t="s">
        <v>10</v>
      </c>
      <c r="E90" t="s">
        <v>11</v>
      </c>
      <c r="F90" t="s">
        <v>210</v>
      </c>
      <c r="G90" t="s">
        <v>211</v>
      </c>
      <c r="H90" t="s">
        <v>212</v>
      </c>
      <c r="I90" t="s">
        <v>39</v>
      </c>
      <c r="J90">
        <v>-0.29099999999999998</v>
      </c>
      <c r="K90" t="s">
        <v>34</v>
      </c>
      <c r="L90">
        <v>55.32</v>
      </c>
      <c r="M90" t="s">
        <v>35</v>
      </c>
      <c r="N90" t="s">
        <v>36</v>
      </c>
    </row>
    <row r="91" spans="1:14" x14ac:dyDescent="0.2">
      <c r="A91" t="s">
        <v>12</v>
      </c>
      <c r="B91" t="s">
        <v>213</v>
      </c>
      <c r="C91" t="s">
        <v>13</v>
      </c>
      <c r="D91" t="s">
        <v>40</v>
      </c>
      <c r="E91">
        <v>-40.0867950783475</v>
      </c>
    </row>
    <row r="92" spans="1:14" x14ac:dyDescent="0.2">
      <c r="A92" t="s">
        <v>7</v>
      </c>
      <c r="B92" t="s">
        <v>8</v>
      </c>
      <c r="C92" t="s">
        <v>9</v>
      </c>
      <c r="D92" t="s">
        <v>10</v>
      </c>
      <c r="E92" t="s">
        <v>11</v>
      </c>
      <c r="F92" t="s">
        <v>214</v>
      </c>
      <c r="G92" t="s">
        <v>215</v>
      </c>
      <c r="H92" t="s">
        <v>216</v>
      </c>
      <c r="I92" t="s">
        <v>39</v>
      </c>
      <c r="J92">
        <v>-0.28399999999999997</v>
      </c>
      <c r="K92" t="s">
        <v>34</v>
      </c>
      <c r="L92">
        <v>52.798999999999999</v>
      </c>
      <c r="M92" t="s">
        <v>35</v>
      </c>
      <c r="N92" t="s">
        <v>36</v>
      </c>
    </row>
    <row r="93" spans="1:14" x14ac:dyDescent="0.2">
      <c r="A93" t="s">
        <v>12</v>
      </c>
      <c r="B93" t="s">
        <v>217</v>
      </c>
      <c r="C93" t="s">
        <v>13</v>
      </c>
      <c r="D93" t="s">
        <v>40</v>
      </c>
      <c r="E93">
        <v>-114.388732097488</v>
      </c>
    </row>
    <row r="94" spans="1:14" x14ac:dyDescent="0.2">
      <c r="A94" t="s">
        <v>7</v>
      </c>
      <c r="B94" t="s">
        <v>8</v>
      </c>
      <c r="C94" t="s">
        <v>9</v>
      </c>
      <c r="D94" t="s">
        <v>10</v>
      </c>
      <c r="E94" t="s">
        <v>11</v>
      </c>
      <c r="F94" t="s">
        <v>218</v>
      </c>
      <c r="G94" t="s">
        <v>219</v>
      </c>
      <c r="H94" t="s">
        <v>220</v>
      </c>
      <c r="I94" t="s">
        <v>39</v>
      </c>
      <c r="J94">
        <v>-0.27700000000000002</v>
      </c>
      <c r="K94" t="s">
        <v>34</v>
      </c>
      <c r="L94">
        <v>50.277999999999999</v>
      </c>
      <c r="M94" t="s">
        <v>35</v>
      </c>
      <c r="N94" t="s">
        <v>36</v>
      </c>
    </row>
    <row r="95" spans="1:14" x14ac:dyDescent="0.2">
      <c r="A95" t="s">
        <v>12</v>
      </c>
      <c r="B95" t="s">
        <v>221</v>
      </c>
      <c r="C95" t="s">
        <v>13</v>
      </c>
      <c r="D95" t="s">
        <v>40</v>
      </c>
      <c r="E95">
        <v>-161.405662629918</v>
      </c>
    </row>
    <row r="96" spans="1:14" x14ac:dyDescent="0.2">
      <c r="A96" t="s">
        <v>7</v>
      </c>
      <c r="B96" t="s">
        <v>8</v>
      </c>
      <c r="C96" t="s">
        <v>9</v>
      </c>
      <c r="D96" t="s">
        <v>10</v>
      </c>
      <c r="E96" t="s">
        <v>11</v>
      </c>
      <c r="F96" t="s">
        <v>222</v>
      </c>
      <c r="G96" t="s">
        <v>223</v>
      </c>
      <c r="H96" t="s">
        <v>224</v>
      </c>
      <c r="I96" t="s">
        <v>39</v>
      </c>
      <c r="J96">
        <v>-0.27</v>
      </c>
      <c r="K96" t="s">
        <v>34</v>
      </c>
      <c r="L96">
        <v>47.756999999999998</v>
      </c>
      <c r="M96" t="s">
        <v>35</v>
      </c>
      <c r="N96" t="s">
        <v>36</v>
      </c>
    </row>
    <row r="97" spans="1:14" x14ac:dyDescent="0.2">
      <c r="A97" t="s">
        <v>12</v>
      </c>
      <c r="B97" t="s">
        <v>225</v>
      </c>
      <c r="C97" t="s">
        <v>13</v>
      </c>
      <c r="D97" t="s">
        <v>40</v>
      </c>
      <c r="E97">
        <v>-296.19762062804801</v>
      </c>
    </row>
    <row r="98" spans="1:14" x14ac:dyDescent="0.2">
      <c r="A98" t="s">
        <v>7</v>
      </c>
      <c r="B98" t="s">
        <v>8</v>
      </c>
      <c r="C98" t="s">
        <v>9</v>
      </c>
      <c r="D98" t="s">
        <v>10</v>
      </c>
      <c r="E98" t="s">
        <v>11</v>
      </c>
      <c r="F98" t="s">
        <v>226</v>
      </c>
      <c r="G98" t="s">
        <v>227</v>
      </c>
      <c r="H98" t="s">
        <v>228</v>
      </c>
      <c r="I98" t="s">
        <v>39</v>
      </c>
      <c r="J98">
        <v>-0.26400000000000001</v>
      </c>
      <c r="K98" t="s">
        <v>34</v>
      </c>
      <c r="L98">
        <v>45.235999999999997</v>
      </c>
      <c r="M98" t="s">
        <v>35</v>
      </c>
      <c r="N98" t="s">
        <v>36</v>
      </c>
    </row>
    <row r="99" spans="1:14" x14ac:dyDescent="0.2">
      <c r="A99" t="s">
        <v>12</v>
      </c>
      <c r="B99" t="s">
        <v>229</v>
      </c>
      <c r="C99" t="s">
        <v>13</v>
      </c>
      <c r="D99" t="s">
        <v>40</v>
      </c>
      <c r="E99">
        <v>-327.27386465017503</v>
      </c>
    </row>
    <row r="100" spans="1:14" x14ac:dyDescent="0.2">
      <c r="A100" t="s">
        <v>7</v>
      </c>
      <c r="B100" t="s">
        <v>8</v>
      </c>
      <c r="C100" t="s">
        <v>9</v>
      </c>
      <c r="D100" t="s">
        <v>10</v>
      </c>
      <c r="E100" t="s">
        <v>11</v>
      </c>
      <c r="F100" t="s">
        <v>230</v>
      </c>
      <c r="G100" t="s">
        <v>231</v>
      </c>
      <c r="H100" t="s">
        <v>232</v>
      </c>
      <c r="I100" t="s">
        <v>39</v>
      </c>
      <c r="J100">
        <v>-0.25700000000000001</v>
      </c>
      <c r="K100" t="s">
        <v>34</v>
      </c>
      <c r="L100">
        <v>42.715000000000003</v>
      </c>
      <c r="M100" t="s">
        <v>35</v>
      </c>
      <c r="N100" t="s">
        <v>36</v>
      </c>
    </row>
    <row r="101" spans="1:14" x14ac:dyDescent="0.2">
      <c r="A101" t="s">
        <v>12</v>
      </c>
      <c r="B101" t="s">
        <v>233</v>
      </c>
      <c r="C101" t="s">
        <v>13</v>
      </c>
      <c r="D101" t="s">
        <v>40</v>
      </c>
      <c r="E101">
        <v>-354.04300259724602</v>
      </c>
    </row>
    <row r="102" spans="1:14" x14ac:dyDescent="0.2">
      <c r="A102" t="s">
        <v>7</v>
      </c>
      <c r="B102" t="s">
        <v>8</v>
      </c>
      <c r="C102" t="s">
        <v>9</v>
      </c>
      <c r="D102" t="s">
        <v>10</v>
      </c>
      <c r="E102" t="s">
        <v>11</v>
      </c>
      <c r="F102" t="s">
        <v>234</v>
      </c>
      <c r="G102" t="s">
        <v>235</v>
      </c>
      <c r="H102" t="s">
        <v>236</v>
      </c>
      <c r="I102" t="s">
        <v>39</v>
      </c>
      <c r="J102">
        <v>-0.25</v>
      </c>
      <c r="K102" t="s">
        <v>34</v>
      </c>
      <c r="L102">
        <v>40.194000000000003</v>
      </c>
      <c r="M102" t="s">
        <v>35</v>
      </c>
      <c r="N102" t="s">
        <v>36</v>
      </c>
    </row>
    <row r="103" spans="1:14" x14ac:dyDescent="0.2">
      <c r="A103" t="s">
        <v>12</v>
      </c>
      <c r="B103" t="s">
        <v>237</v>
      </c>
      <c r="C103" t="s">
        <v>13</v>
      </c>
      <c r="D103" t="s">
        <v>40</v>
      </c>
      <c r="E103">
        <v>-371.49049287791098</v>
      </c>
    </row>
    <row r="104" spans="1:14" x14ac:dyDescent="0.2">
      <c r="A104" t="s">
        <v>7</v>
      </c>
      <c r="B104" t="s">
        <v>8</v>
      </c>
      <c r="C104" t="s">
        <v>9</v>
      </c>
      <c r="D104" t="s">
        <v>10</v>
      </c>
      <c r="E104" t="s">
        <v>11</v>
      </c>
      <c r="F104" t="s">
        <v>238</v>
      </c>
      <c r="G104" t="s">
        <v>239</v>
      </c>
      <c r="H104" t="s">
        <v>240</v>
      </c>
      <c r="I104" t="s">
        <v>39</v>
      </c>
      <c r="J104">
        <v>-0.24399999999999999</v>
      </c>
      <c r="K104" t="s">
        <v>34</v>
      </c>
      <c r="L104">
        <v>37.673000000000002</v>
      </c>
      <c r="M104" t="s">
        <v>35</v>
      </c>
      <c r="N104" t="s">
        <v>36</v>
      </c>
    </row>
    <row r="105" spans="1:14" x14ac:dyDescent="0.2">
      <c r="A105" t="s">
        <v>12</v>
      </c>
      <c r="B105" t="s">
        <v>241</v>
      </c>
      <c r="C105" t="s">
        <v>13</v>
      </c>
      <c r="D105" t="s">
        <v>40</v>
      </c>
      <c r="E105">
        <v>-370.77686207165101</v>
      </c>
    </row>
    <row r="106" spans="1:14" x14ac:dyDescent="0.2">
      <c r="A106" t="s">
        <v>7</v>
      </c>
      <c r="B106" t="s">
        <v>8</v>
      </c>
      <c r="C106" t="s">
        <v>9</v>
      </c>
      <c r="D106" t="s">
        <v>10</v>
      </c>
      <c r="E106" t="s">
        <v>11</v>
      </c>
      <c r="F106" t="s">
        <v>242</v>
      </c>
      <c r="G106" t="s">
        <v>243</v>
      </c>
      <c r="H106" t="s">
        <v>244</v>
      </c>
      <c r="I106" t="s">
        <v>39</v>
      </c>
      <c r="J106">
        <v>-0.23699999999999999</v>
      </c>
      <c r="K106" t="s">
        <v>34</v>
      </c>
      <c r="L106">
        <v>35.152000000000001</v>
      </c>
      <c r="M106" t="s">
        <v>35</v>
      </c>
      <c r="N106" t="s">
        <v>36</v>
      </c>
    </row>
    <row r="107" spans="1:14" x14ac:dyDescent="0.2">
      <c r="A107" t="s">
        <v>12</v>
      </c>
      <c r="B107" t="s">
        <v>245</v>
      </c>
      <c r="C107" t="s">
        <v>13</v>
      </c>
      <c r="D107" t="s">
        <v>40</v>
      </c>
      <c r="E107">
        <v>-342.67495424614702</v>
      </c>
    </row>
    <row r="108" spans="1:14" x14ac:dyDescent="0.2">
      <c r="A108" t="s">
        <v>7</v>
      </c>
      <c r="B108" t="s">
        <v>8</v>
      </c>
      <c r="C108" t="s">
        <v>9</v>
      </c>
      <c r="D108" t="s">
        <v>10</v>
      </c>
      <c r="E108" t="s">
        <v>11</v>
      </c>
      <c r="F108" t="s">
        <v>246</v>
      </c>
      <c r="G108" t="s">
        <v>247</v>
      </c>
      <c r="H108" t="s">
        <v>248</v>
      </c>
      <c r="I108" t="s">
        <v>39</v>
      </c>
      <c r="J108">
        <v>-0.23</v>
      </c>
      <c r="K108" t="s">
        <v>34</v>
      </c>
      <c r="L108">
        <v>32.630000000000003</v>
      </c>
      <c r="M108" t="s">
        <v>35</v>
      </c>
      <c r="N108" t="s">
        <v>36</v>
      </c>
    </row>
    <row r="109" spans="1:14" x14ac:dyDescent="0.2">
      <c r="A109" t="s">
        <v>12</v>
      </c>
      <c r="B109" t="s">
        <v>249</v>
      </c>
      <c r="C109" t="s">
        <v>13</v>
      </c>
      <c r="D109" t="s">
        <v>40</v>
      </c>
      <c r="E109">
        <v>-278.20583442801097</v>
      </c>
    </row>
    <row r="110" spans="1:14" x14ac:dyDescent="0.2">
      <c r="A110" t="s">
        <v>7</v>
      </c>
      <c r="B110" t="s">
        <v>8</v>
      </c>
      <c r="C110" t="s">
        <v>9</v>
      </c>
      <c r="D110" t="s">
        <v>10</v>
      </c>
      <c r="E110" t="s">
        <v>11</v>
      </c>
      <c r="F110" t="s">
        <v>250</v>
      </c>
      <c r="G110" t="s">
        <v>251</v>
      </c>
      <c r="H110" t="s">
        <v>252</v>
      </c>
      <c r="I110" t="s">
        <v>39</v>
      </c>
      <c r="J110">
        <v>-0.223</v>
      </c>
      <c r="K110" t="s">
        <v>34</v>
      </c>
      <c r="L110">
        <v>30.109000000000002</v>
      </c>
      <c r="M110" t="s">
        <v>35</v>
      </c>
      <c r="N110" t="s">
        <v>36</v>
      </c>
    </row>
    <row r="111" spans="1:14" x14ac:dyDescent="0.2">
      <c r="A111" t="s">
        <v>12</v>
      </c>
      <c r="B111" t="s">
        <v>253</v>
      </c>
      <c r="C111" t="s">
        <v>13</v>
      </c>
      <c r="D111" t="s">
        <v>40</v>
      </c>
      <c r="E111">
        <v>-172.98073825600201</v>
      </c>
    </row>
    <row r="112" spans="1:14" x14ac:dyDescent="0.2">
      <c r="A112" t="s">
        <v>7</v>
      </c>
      <c r="B112" t="s">
        <v>8</v>
      </c>
      <c r="C112" t="s">
        <v>9</v>
      </c>
      <c r="D112" t="s">
        <v>10</v>
      </c>
      <c r="E112" t="s">
        <v>11</v>
      </c>
      <c r="F112" t="s">
        <v>254</v>
      </c>
      <c r="G112" t="s">
        <v>255</v>
      </c>
      <c r="H112" t="s">
        <v>256</v>
      </c>
      <c r="I112" t="s">
        <v>39</v>
      </c>
      <c r="J112">
        <v>-0.217</v>
      </c>
      <c r="K112" t="s">
        <v>34</v>
      </c>
      <c r="L112">
        <v>27.588000000000001</v>
      </c>
      <c r="M112" t="s">
        <v>35</v>
      </c>
      <c r="N112" t="s">
        <v>36</v>
      </c>
    </row>
    <row r="113" spans="1:14" x14ac:dyDescent="0.2">
      <c r="A113" t="s">
        <v>12</v>
      </c>
      <c r="B113" t="s">
        <v>257</v>
      </c>
      <c r="C113" t="s">
        <v>13</v>
      </c>
      <c r="D113" t="s">
        <v>40</v>
      </c>
      <c r="E113">
        <v>-22.117291216773101</v>
      </c>
    </row>
    <row r="114" spans="1:14" x14ac:dyDescent="0.2">
      <c r="A114" t="s">
        <v>7</v>
      </c>
      <c r="B114" t="s">
        <v>8</v>
      </c>
      <c r="C114" t="s">
        <v>9</v>
      </c>
      <c r="D114" t="s">
        <v>10</v>
      </c>
      <c r="E114" t="s">
        <v>11</v>
      </c>
      <c r="F114" t="s">
        <v>258</v>
      </c>
      <c r="G114" t="s">
        <v>259</v>
      </c>
      <c r="H114" t="s">
        <v>260</v>
      </c>
      <c r="I114" t="s">
        <v>39</v>
      </c>
      <c r="J114">
        <v>-0.21</v>
      </c>
      <c r="K114" t="s">
        <v>34</v>
      </c>
      <c r="L114">
        <v>25.067</v>
      </c>
      <c r="M114" t="s">
        <v>35</v>
      </c>
      <c r="N114" t="s">
        <v>36</v>
      </c>
    </row>
    <row r="115" spans="1:14" x14ac:dyDescent="0.2">
      <c r="A115" t="s">
        <v>12</v>
      </c>
      <c r="B115" t="s">
        <v>261</v>
      </c>
      <c r="C115" t="s">
        <v>13</v>
      </c>
      <c r="D115" t="s">
        <v>40</v>
      </c>
      <c r="E115">
        <v>157.596962469452</v>
      </c>
    </row>
    <row r="116" spans="1:14" x14ac:dyDescent="0.2">
      <c r="A116" t="s">
        <v>7</v>
      </c>
      <c r="B116" t="s">
        <v>8</v>
      </c>
      <c r="C116" t="s">
        <v>9</v>
      </c>
      <c r="D116" t="s">
        <v>10</v>
      </c>
      <c r="E116" t="s">
        <v>11</v>
      </c>
      <c r="F116" t="s">
        <v>262</v>
      </c>
      <c r="G116" t="s">
        <v>263</v>
      </c>
      <c r="H116" t="s">
        <v>264</v>
      </c>
      <c r="I116" t="s">
        <v>39</v>
      </c>
      <c r="J116">
        <v>-0.20300000000000001</v>
      </c>
      <c r="K116" t="s">
        <v>34</v>
      </c>
      <c r="L116">
        <v>22.545999999999999</v>
      </c>
      <c r="M116" t="s">
        <v>35</v>
      </c>
      <c r="N116" t="s">
        <v>36</v>
      </c>
    </row>
    <row r="117" spans="1:14" x14ac:dyDescent="0.2">
      <c r="A117" t="s">
        <v>12</v>
      </c>
      <c r="B117" t="s">
        <v>265</v>
      </c>
      <c r="C117" t="s">
        <v>13</v>
      </c>
      <c r="D117" t="s">
        <v>40</v>
      </c>
      <c r="E117">
        <v>346.53065285555903</v>
      </c>
    </row>
    <row r="118" spans="1:14" x14ac:dyDescent="0.2">
      <c r="A118" t="s">
        <v>7</v>
      </c>
      <c r="B118" t="s">
        <v>8</v>
      </c>
      <c r="C118" t="s">
        <v>9</v>
      </c>
      <c r="D118" t="s">
        <v>10</v>
      </c>
      <c r="E118" t="s">
        <v>11</v>
      </c>
      <c r="F118" t="s">
        <v>266</v>
      </c>
      <c r="G118" t="s">
        <v>267</v>
      </c>
      <c r="H118" t="s">
        <v>268</v>
      </c>
      <c r="I118" t="s">
        <v>39</v>
      </c>
      <c r="J118">
        <v>-0.19600000000000001</v>
      </c>
      <c r="K118" t="s">
        <v>34</v>
      </c>
      <c r="L118">
        <v>20.024999999999999</v>
      </c>
      <c r="M118" t="s">
        <v>35</v>
      </c>
      <c r="N118" t="s">
        <v>36</v>
      </c>
    </row>
    <row r="119" spans="1:14" x14ac:dyDescent="0.2">
      <c r="A119" t="s">
        <v>12</v>
      </c>
      <c r="B119" t="s">
        <v>269</v>
      </c>
      <c r="C119" t="s">
        <v>13</v>
      </c>
      <c r="D119" t="s">
        <v>40</v>
      </c>
      <c r="E119">
        <v>515.80306647365001</v>
      </c>
    </row>
    <row r="120" spans="1:14" x14ac:dyDescent="0.2">
      <c r="A120" t="s">
        <v>7</v>
      </c>
      <c r="B120" t="s">
        <v>8</v>
      </c>
      <c r="C120" t="s">
        <v>9</v>
      </c>
      <c r="D120" t="s">
        <v>10</v>
      </c>
      <c r="E120" t="s">
        <v>11</v>
      </c>
      <c r="F120" t="s">
        <v>270</v>
      </c>
      <c r="G120" t="s">
        <v>271</v>
      </c>
      <c r="H120" t="s">
        <v>272</v>
      </c>
      <c r="I120" t="s">
        <v>39</v>
      </c>
      <c r="J120">
        <v>-0.19</v>
      </c>
      <c r="K120" t="s">
        <v>34</v>
      </c>
      <c r="L120">
        <v>17.504000000000001</v>
      </c>
      <c r="M120" t="s">
        <v>35</v>
      </c>
      <c r="N120" t="s">
        <v>36</v>
      </c>
    </row>
    <row r="121" spans="1:14" x14ac:dyDescent="0.2">
      <c r="A121" t="s">
        <v>12</v>
      </c>
      <c r="B121" t="s">
        <v>273</v>
      </c>
      <c r="C121" t="s">
        <v>13</v>
      </c>
      <c r="D121" t="s">
        <v>40</v>
      </c>
      <c r="E121">
        <v>662.95054867533395</v>
      </c>
    </row>
    <row r="122" spans="1:14" x14ac:dyDescent="0.2">
      <c r="A122" t="s">
        <v>7</v>
      </c>
      <c r="B122" t="s">
        <v>8</v>
      </c>
      <c r="C122" t="s">
        <v>9</v>
      </c>
      <c r="D122" t="s">
        <v>10</v>
      </c>
      <c r="E122" t="s">
        <v>11</v>
      </c>
      <c r="F122" t="s">
        <v>274</v>
      </c>
      <c r="G122" t="s">
        <v>275</v>
      </c>
      <c r="H122" t="s">
        <v>276</v>
      </c>
      <c r="I122" t="s">
        <v>39</v>
      </c>
      <c r="J122">
        <v>-0.183</v>
      </c>
      <c r="K122" t="s">
        <v>34</v>
      </c>
      <c r="L122">
        <v>14.983000000000001</v>
      </c>
      <c r="M122" t="s">
        <v>35</v>
      </c>
      <c r="N122" t="s">
        <v>36</v>
      </c>
    </row>
    <row r="123" spans="1:14" x14ac:dyDescent="0.2">
      <c r="A123" t="s">
        <v>12</v>
      </c>
      <c r="B123" t="s">
        <v>277</v>
      </c>
      <c r="C123" t="s">
        <v>13</v>
      </c>
      <c r="D123" t="s">
        <v>40</v>
      </c>
      <c r="E123">
        <v>760.55855109742697</v>
      </c>
    </row>
    <row r="124" spans="1:14" x14ac:dyDescent="0.2">
      <c r="A124" t="s">
        <v>7</v>
      </c>
      <c r="B124" t="s">
        <v>8</v>
      </c>
      <c r="C124" t="s">
        <v>9</v>
      </c>
      <c r="D124" t="s">
        <v>10</v>
      </c>
      <c r="E124" t="s">
        <v>11</v>
      </c>
      <c r="F124" t="s">
        <v>278</v>
      </c>
      <c r="G124" t="s">
        <v>279</v>
      </c>
      <c r="H124" t="s">
        <v>280</v>
      </c>
      <c r="I124" t="s">
        <v>39</v>
      </c>
      <c r="J124">
        <v>-0.17599999999999999</v>
      </c>
      <c r="K124" t="s">
        <v>34</v>
      </c>
      <c r="L124">
        <v>12.462</v>
      </c>
      <c r="M124" t="s">
        <v>35</v>
      </c>
      <c r="N124" t="s">
        <v>36</v>
      </c>
    </row>
    <row r="125" spans="1:14" x14ac:dyDescent="0.2">
      <c r="A125" t="s">
        <v>12</v>
      </c>
      <c r="B125" t="s">
        <v>281</v>
      </c>
      <c r="C125" t="s">
        <v>13</v>
      </c>
      <c r="D125" t="s">
        <v>40</v>
      </c>
      <c r="E125">
        <v>813.72681980506798</v>
      </c>
    </row>
    <row r="126" spans="1:14" x14ac:dyDescent="0.2">
      <c r="A126" t="s">
        <v>7</v>
      </c>
      <c r="B126" t="s">
        <v>8</v>
      </c>
      <c r="C126" t="s">
        <v>9</v>
      </c>
      <c r="D126" t="s">
        <v>10</v>
      </c>
      <c r="E126" t="s">
        <v>11</v>
      </c>
      <c r="F126" t="s">
        <v>282</v>
      </c>
      <c r="G126" t="s">
        <v>283</v>
      </c>
      <c r="H126" t="s">
        <v>284</v>
      </c>
      <c r="I126" t="s">
        <v>39</v>
      </c>
      <c r="J126">
        <v>-0.14299999999999999</v>
      </c>
      <c r="K126" t="s">
        <v>34</v>
      </c>
      <c r="L126">
        <v>-0.14299999999999999</v>
      </c>
      <c r="M126" t="s">
        <v>35</v>
      </c>
      <c r="N126" t="s">
        <v>36</v>
      </c>
    </row>
    <row r="127" spans="1:14" x14ac:dyDescent="0.2">
      <c r="A127" t="s">
        <v>12</v>
      </c>
      <c r="B127" t="s">
        <v>285</v>
      </c>
      <c r="C127" t="s">
        <v>13</v>
      </c>
      <c r="D127" t="s">
        <v>40</v>
      </c>
      <c r="E127">
        <v>832.70611592909802</v>
      </c>
    </row>
    <row r="128" spans="1:14" x14ac:dyDescent="0.2">
      <c r="A128" t="s">
        <v>7</v>
      </c>
      <c r="B128" t="s">
        <v>8</v>
      </c>
      <c r="C128" t="s">
        <v>9</v>
      </c>
      <c r="D128" t="s">
        <v>10</v>
      </c>
      <c r="E128" t="s">
        <v>11</v>
      </c>
      <c r="F128" t="s">
        <v>286</v>
      </c>
      <c r="G128" t="s">
        <v>287</v>
      </c>
      <c r="H128" t="s">
        <v>288</v>
      </c>
      <c r="I128" t="s">
        <v>39</v>
      </c>
      <c r="J128">
        <v>-0.13600000000000001</v>
      </c>
      <c r="K128" t="s">
        <v>34</v>
      </c>
      <c r="L128">
        <v>-2.6640000000000001</v>
      </c>
      <c r="M128" t="s">
        <v>35</v>
      </c>
      <c r="N128" t="s">
        <v>36</v>
      </c>
    </row>
    <row r="129" spans="1:14" x14ac:dyDescent="0.2">
      <c r="A129" t="s">
        <v>12</v>
      </c>
      <c r="B129" t="s">
        <v>289</v>
      </c>
      <c r="C129" t="s">
        <v>13</v>
      </c>
      <c r="D129" t="s">
        <v>40</v>
      </c>
      <c r="E129">
        <v>824.22004181657303</v>
      </c>
    </row>
    <row r="130" spans="1:14" x14ac:dyDescent="0.2">
      <c r="A130" t="s">
        <v>7</v>
      </c>
      <c r="B130" t="s">
        <v>8</v>
      </c>
      <c r="C130" t="s">
        <v>9</v>
      </c>
      <c r="D130" t="s">
        <v>10</v>
      </c>
      <c r="E130" t="s">
        <v>11</v>
      </c>
      <c r="F130" t="s">
        <v>290</v>
      </c>
      <c r="G130" t="s">
        <v>291</v>
      </c>
      <c r="H130" t="s">
        <v>292</v>
      </c>
      <c r="I130" t="s">
        <v>39</v>
      </c>
      <c r="J130">
        <v>-0.129</v>
      </c>
      <c r="K130" t="s">
        <v>34</v>
      </c>
      <c r="L130">
        <v>-5.1849999999999996</v>
      </c>
      <c r="M130" t="s">
        <v>35</v>
      </c>
      <c r="N130" t="s">
        <v>36</v>
      </c>
    </row>
    <row r="131" spans="1:14" x14ac:dyDescent="0.2">
      <c r="A131" t="s">
        <v>12</v>
      </c>
      <c r="B131" t="s">
        <v>293</v>
      </c>
      <c r="C131" t="s">
        <v>13</v>
      </c>
      <c r="D131" t="s">
        <v>40</v>
      </c>
      <c r="E131">
        <v>800.32870032971402</v>
      </c>
    </row>
    <row r="132" spans="1:14" x14ac:dyDescent="0.2">
      <c r="A132" t="s">
        <v>7</v>
      </c>
      <c r="B132" t="s">
        <v>8</v>
      </c>
      <c r="C132" t="s">
        <v>9</v>
      </c>
      <c r="D132" t="s">
        <v>10</v>
      </c>
      <c r="E132" t="s">
        <v>11</v>
      </c>
      <c r="F132" t="s">
        <v>294</v>
      </c>
      <c r="G132" t="s">
        <v>295</v>
      </c>
      <c r="H132" t="s">
        <v>296</v>
      </c>
      <c r="I132" t="s">
        <v>39</v>
      </c>
      <c r="J132">
        <v>-0.122</v>
      </c>
      <c r="K132" t="s">
        <v>34</v>
      </c>
      <c r="L132">
        <v>-7.7060000000000004</v>
      </c>
      <c r="M132" t="s">
        <v>35</v>
      </c>
      <c r="N132" t="s">
        <v>36</v>
      </c>
    </row>
    <row r="133" spans="1:14" x14ac:dyDescent="0.2">
      <c r="A133" t="s">
        <v>12</v>
      </c>
      <c r="B133" t="s">
        <v>297</v>
      </c>
      <c r="C133" t="s">
        <v>13</v>
      </c>
      <c r="D133" t="s">
        <v>40</v>
      </c>
      <c r="E133">
        <v>771.01795942204205</v>
      </c>
    </row>
    <row r="134" spans="1:14" x14ac:dyDescent="0.2">
      <c r="A134" t="s">
        <v>7</v>
      </c>
      <c r="B134" t="s">
        <v>8</v>
      </c>
      <c r="C134" t="s">
        <v>9</v>
      </c>
      <c r="D134" t="s">
        <v>10</v>
      </c>
      <c r="E134" t="s">
        <v>11</v>
      </c>
      <c r="F134" t="s">
        <v>44</v>
      </c>
      <c r="G134" t="s">
        <v>45</v>
      </c>
      <c r="H134" t="s">
        <v>46</v>
      </c>
      <c r="I134" t="s">
        <v>39</v>
      </c>
      <c r="J134">
        <v>-0.11600000000000001</v>
      </c>
      <c r="K134" t="s">
        <v>34</v>
      </c>
      <c r="L134">
        <v>-10.228</v>
      </c>
      <c r="M134" t="s">
        <v>35</v>
      </c>
      <c r="N134" t="s">
        <v>36</v>
      </c>
    </row>
    <row r="135" spans="1:14" x14ac:dyDescent="0.2">
      <c r="A135" t="s">
        <v>12</v>
      </c>
      <c r="B135" t="s">
        <v>47</v>
      </c>
      <c r="C135" t="s">
        <v>13</v>
      </c>
      <c r="D135" t="s">
        <v>40</v>
      </c>
      <c r="E135">
        <v>-23041.616694425898</v>
      </c>
    </row>
    <row r="136" spans="1:14" x14ac:dyDescent="0.2">
      <c r="A136" t="s">
        <v>7</v>
      </c>
      <c r="B136" t="s">
        <v>8</v>
      </c>
      <c r="C136" t="s">
        <v>9</v>
      </c>
      <c r="D136" t="s">
        <v>10</v>
      </c>
      <c r="E136" t="s">
        <v>11</v>
      </c>
      <c r="F136" t="s">
        <v>44</v>
      </c>
      <c r="G136" t="s">
        <v>45</v>
      </c>
      <c r="H136" t="s">
        <v>46</v>
      </c>
      <c r="I136" t="s">
        <v>39</v>
      </c>
      <c r="J136">
        <v>-0.109</v>
      </c>
      <c r="K136" t="s">
        <v>34</v>
      </c>
      <c r="L136">
        <v>-12.749000000000001</v>
      </c>
      <c r="M136" t="s">
        <v>35</v>
      </c>
      <c r="N136" t="s">
        <v>36</v>
      </c>
    </row>
    <row r="137" spans="1:14" x14ac:dyDescent="0.2">
      <c r="A137" t="s">
        <v>12</v>
      </c>
      <c r="B137" t="s">
        <v>47</v>
      </c>
      <c r="C137" t="s">
        <v>13</v>
      </c>
      <c r="D137" t="s">
        <v>40</v>
      </c>
      <c r="E137">
        <v>-23041.616694425898</v>
      </c>
    </row>
    <row r="138" spans="1:14" x14ac:dyDescent="0.2">
      <c r="A138" t="s">
        <v>7</v>
      </c>
      <c r="B138" t="s">
        <v>8</v>
      </c>
      <c r="C138" t="s">
        <v>9</v>
      </c>
      <c r="D138" t="s">
        <v>10</v>
      </c>
      <c r="E138" t="s">
        <v>11</v>
      </c>
      <c r="F138" t="s">
        <v>44</v>
      </c>
      <c r="G138" t="s">
        <v>45</v>
      </c>
      <c r="H138" t="s">
        <v>46</v>
      </c>
      <c r="I138" t="s">
        <v>39</v>
      </c>
      <c r="J138">
        <v>-0.10199999999999999</v>
      </c>
      <c r="K138" t="s">
        <v>34</v>
      </c>
      <c r="L138">
        <v>-15.27</v>
      </c>
      <c r="M138" t="s">
        <v>35</v>
      </c>
      <c r="N138" t="s">
        <v>36</v>
      </c>
    </row>
    <row r="139" spans="1:14" x14ac:dyDescent="0.2">
      <c r="A139" t="s">
        <v>12</v>
      </c>
      <c r="B139" t="s">
        <v>47</v>
      </c>
      <c r="C139" t="s">
        <v>13</v>
      </c>
      <c r="D139" t="s">
        <v>40</v>
      </c>
      <c r="E139">
        <v>-23041.616694425898</v>
      </c>
    </row>
    <row r="140" spans="1:14" x14ac:dyDescent="0.2">
      <c r="A140" t="s">
        <v>7</v>
      </c>
      <c r="B140" t="s">
        <v>8</v>
      </c>
      <c r="C140" t="s">
        <v>9</v>
      </c>
      <c r="D140" t="s">
        <v>10</v>
      </c>
      <c r="E140" t="s">
        <v>11</v>
      </c>
      <c r="F140" t="s">
        <v>44</v>
      </c>
      <c r="G140" t="s">
        <v>45</v>
      </c>
      <c r="H140" t="s">
        <v>46</v>
      </c>
      <c r="I140" t="s">
        <v>39</v>
      </c>
      <c r="J140">
        <v>-9.5000000000000001E-2</v>
      </c>
      <c r="K140" t="s">
        <v>34</v>
      </c>
      <c r="L140">
        <v>-17.791</v>
      </c>
      <c r="M140" t="s">
        <v>35</v>
      </c>
      <c r="N140" t="s">
        <v>36</v>
      </c>
    </row>
    <row r="141" spans="1:14" x14ac:dyDescent="0.2">
      <c r="A141" t="s">
        <v>12</v>
      </c>
      <c r="B141" t="s">
        <v>47</v>
      </c>
      <c r="C141" t="s">
        <v>13</v>
      </c>
      <c r="D141" t="s">
        <v>40</v>
      </c>
      <c r="E141">
        <v>-23041.616694425898</v>
      </c>
    </row>
    <row r="142" spans="1:14" x14ac:dyDescent="0.2">
      <c r="A142" t="s">
        <v>7</v>
      </c>
      <c r="B142" t="s">
        <v>8</v>
      </c>
      <c r="C142" t="s">
        <v>9</v>
      </c>
      <c r="D142" t="s">
        <v>10</v>
      </c>
      <c r="E142" t="s">
        <v>11</v>
      </c>
      <c r="F142" t="s">
        <v>298</v>
      </c>
      <c r="G142" t="s">
        <v>299</v>
      </c>
      <c r="H142" t="s">
        <v>300</v>
      </c>
      <c r="I142" t="s">
        <v>39</v>
      </c>
      <c r="J142">
        <v>-8.8999999999999996E-2</v>
      </c>
      <c r="K142" t="s">
        <v>34</v>
      </c>
      <c r="L142">
        <v>-20.312000000000001</v>
      </c>
      <c r="M142" t="s">
        <v>35</v>
      </c>
      <c r="N142" t="s">
        <v>36</v>
      </c>
    </row>
    <row r="143" spans="1:14" x14ac:dyDescent="0.2">
      <c r="A143" t="s">
        <v>12</v>
      </c>
      <c r="B143" t="s">
        <v>301</v>
      </c>
      <c r="C143" t="s">
        <v>13</v>
      </c>
      <c r="D143" t="s">
        <v>40</v>
      </c>
      <c r="E143">
        <v>646.74132821893102</v>
      </c>
    </row>
    <row r="144" spans="1:14" x14ac:dyDescent="0.2">
      <c r="A144" t="s">
        <v>7</v>
      </c>
      <c r="B144" t="s">
        <v>8</v>
      </c>
      <c r="C144" t="s">
        <v>9</v>
      </c>
      <c r="D144" t="s">
        <v>10</v>
      </c>
      <c r="E144" t="s">
        <v>11</v>
      </c>
      <c r="F144" t="s">
        <v>302</v>
      </c>
      <c r="G144" t="s">
        <v>303</v>
      </c>
      <c r="H144" t="s">
        <v>304</v>
      </c>
      <c r="I144" t="s">
        <v>39</v>
      </c>
      <c r="J144">
        <v>-8.2000000000000003E-2</v>
      </c>
      <c r="K144" t="s">
        <v>34</v>
      </c>
      <c r="L144">
        <v>-22.832999999999998</v>
      </c>
      <c r="M144" t="s">
        <v>35</v>
      </c>
      <c r="N144" t="s">
        <v>36</v>
      </c>
    </row>
    <row r="145" spans="1:14" x14ac:dyDescent="0.2">
      <c r="A145" t="s">
        <v>12</v>
      </c>
      <c r="B145" t="s">
        <v>305</v>
      </c>
      <c r="C145" t="s">
        <v>13</v>
      </c>
      <c r="D145" t="s">
        <v>40</v>
      </c>
      <c r="E145">
        <v>636.48124036882803</v>
      </c>
    </row>
    <row r="146" spans="1:14" x14ac:dyDescent="0.2">
      <c r="A146" t="s">
        <v>7</v>
      </c>
      <c r="B146" t="s">
        <v>8</v>
      </c>
      <c r="C146" t="s">
        <v>9</v>
      </c>
      <c r="D146" t="s">
        <v>10</v>
      </c>
      <c r="E146" t="s">
        <v>11</v>
      </c>
      <c r="F146" t="s">
        <v>306</v>
      </c>
      <c r="G146" t="s">
        <v>307</v>
      </c>
      <c r="H146" t="s">
        <v>308</v>
      </c>
      <c r="I146" t="s">
        <v>39</v>
      </c>
      <c r="J146">
        <v>-7.4999999999999997E-2</v>
      </c>
      <c r="K146" t="s">
        <v>34</v>
      </c>
      <c r="L146">
        <v>-25.353999999999999</v>
      </c>
      <c r="M146" t="s">
        <v>35</v>
      </c>
      <c r="N146" t="s">
        <v>36</v>
      </c>
    </row>
    <row r="147" spans="1:14" x14ac:dyDescent="0.2">
      <c r="A147" t="s">
        <v>12</v>
      </c>
      <c r="B147" t="s">
        <v>309</v>
      </c>
      <c r="C147" t="s">
        <v>13</v>
      </c>
      <c r="D147" t="s">
        <v>40</v>
      </c>
      <c r="E147">
        <v>629.95686637586903</v>
      </c>
    </row>
    <row r="148" spans="1:14" x14ac:dyDescent="0.2">
      <c r="A148" t="s">
        <v>7</v>
      </c>
      <c r="B148" t="s">
        <v>8</v>
      </c>
      <c r="C148" t="s">
        <v>9</v>
      </c>
      <c r="D148" t="s">
        <v>10</v>
      </c>
      <c r="E148" t="s">
        <v>11</v>
      </c>
      <c r="F148" t="s">
        <v>310</v>
      </c>
      <c r="G148" t="s">
        <v>311</v>
      </c>
      <c r="H148" t="s">
        <v>312</v>
      </c>
      <c r="I148" t="s">
        <v>39</v>
      </c>
      <c r="J148">
        <v>-6.9000000000000006E-2</v>
      </c>
      <c r="K148" t="s">
        <v>34</v>
      </c>
      <c r="L148">
        <v>-27.875</v>
      </c>
      <c r="M148" t="s">
        <v>35</v>
      </c>
      <c r="N148" t="s">
        <v>36</v>
      </c>
    </row>
    <row r="149" spans="1:14" x14ac:dyDescent="0.2">
      <c r="A149" t="s">
        <v>12</v>
      </c>
      <c r="B149" t="s">
        <v>313</v>
      </c>
      <c r="C149" t="s">
        <v>13</v>
      </c>
      <c r="D149" t="s">
        <v>40</v>
      </c>
      <c r="E149">
        <v>628.284048338096</v>
      </c>
    </row>
    <row r="150" spans="1:14" x14ac:dyDescent="0.2">
      <c r="A150" t="s">
        <v>7</v>
      </c>
      <c r="B150" t="s">
        <v>8</v>
      </c>
      <c r="C150" t="s">
        <v>9</v>
      </c>
      <c r="D150" t="s">
        <v>10</v>
      </c>
      <c r="E150" t="s">
        <v>11</v>
      </c>
      <c r="F150" t="s">
        <v>314</v>
      </c>
      <c r="G150" t="s">
        <v>315</v>
      </c>
      <c r="H150" t="s">
        <v>316</v>
      </c>
      <c r="I150" t="s">
        <v>39</v>
      </c>
      <c r="J150">
        <v>-6.2E-2</v>
      </c>
      <c r="K150" t="s">
        <v>34</v>
      </c>
      <c r="L150">
        <v>-30.396000000000001</v>
      </c>
      <c r="M150" t="s">
        <v>35</v>
      </c>
      <c r="N150" t="s">
        <v>36</v>
      </c>
    </row>
    <row r="151" spans="1:14" x14ac:dyDescent="0.2">
      <c r="A151" t="s">
        <v>12</v>
      </c>
      <c r="B151" t="s">
        <v>317</v>
      </c>
      <c r="C151" t="s">
        <v>13</v>
      </c>
      <c r="D151" t="s">
        <v>40</v>
      </c>
      <c r="E151">
        <v>631.34116675225096</v>
      </c>
    </row>
    <row r="152" spans="1:14" x14ac:dyDescent="0.2">
      <c r="A152" t="s">
        <v>7</v>
      </c>
      <c r="B152" t="s">
        <v>8</v>
      </c>
      <c r="C152" t="s">
        <v>9</v>
      </c>
      <c r="D152" t="s">
        <v>10</v>
      </c>
      <c r="E152" t="s">
        <v>11</v>
      </c>
      <c r="F152" t="s">
        <v>318</v>
      </c>
      <c r="G152" t="s">
        <v>319</v>
      </c>
      <c r="H152" t="s">
        <v>320</v>
      </c>
      <c r="I152" t="s">
        <v>39</v>
      </c>
      <c r="J152">
        <v>-5.5E-2</v>
      </c>
      <c r="K152" t="s">
        <v>34</v>
      </c>
      <c r="L152">
        <v>-32.917000000000002</v>
      </c>
      <c r="M152" t="s">
        <v>35</v>
      </c>
      <c r="N152" t="s">
        <v>36</v>
      </c>
    </row>
    <row r="153" spans="1:14" x14ac:dyDescent="0.2">
      <c r="A153" t="s">
        <v>12</v>
      </c>
      <c r="B153" t="s">
        <v>321</v>
      </c>
      <c r="C153" t="s">
        <v>13</v>
      </c>
      <c r="D153" t="s">
        <v>40</v>
      </c>
      <c r="E153">
        <v>637.40475125923899</v>
      </c>
    </row>
    <row r="154" spans="1:14" x14ac:dyDescent="0.2">
      <c r="A154" t="s">
        <v>7</v>
      </c>
      <c r="B154" t="s">
        <v>8</v>
      </c>
      <c r="C154" t="s">
        <v>9</v>
      </c>
      <c r="D154" t="s">
        <v>10</v>
      </c>
      <c r="E154" t="s">
        <v>11</v>
      </c>
      <c r="F154" t="s">
        <v>322</v>
      </c>
      <c r="G154" t="s">
        <v>323</v>
      </c>
      <c r="H154" t="s">
        <v>324</v>
      </c>
      <c r="I154" t="s">
        <v>39</v>
      </c>
      <c r="J154">
        <v>-4.8000000000000001E-2</v>
      </c>
      <c r="K154" t="s">
        <v>34</v>
      </c>
      <c r="L154">
        <v>-35.438000000000002</v>
      </c>
      <c r="M154" t="s">
        <v>35</v>
      </c>
      <c r="N154" t="s">
        <v>36</v>
      </c>
    </row>
    <row r="155" spans="1:14" x14ac:dyDescent="0.2">
      <c r="A155" t="s">
        <v>12</v>
      </c>
      <c r="B155" t="s">
        <v>325</v>
      </c>
      <c r="C155" t="s">
        <v>13</v>
      </c>
      <c r="D155" t="s">
        <v>40</v>
      </c>
      <c r="E155">
        <v>648.23924962070396</v>
      </c>
    </row>
    <row r="156" spans="1:14" x14ac:dyDescent="0.2">
      <c r="A156" t="s">
        <v>7</v>
      </c>
      <c r="B156" t="s">
        <v>8</v>
      </c>
      <c r="C156" t="s">
        <v>9</v>
      </c>
      <c r="D156" t="s">
        <v>10</v>
      </c>
      <c r="E156" t="s">
        <v>11</v>
      </c>
      <c r="F156" t="s">
        <v>326</v>
      </c>
      <c r="G156" t="s">
        <v>327</v>
      </c>
      <c r="H156" t="s">
        <v>328</v>
      </c>
      <c r="I156" t="s">
        <v>39</v>
      </c>
      <c r="J156">
        <v>-4.2000000000000003E-2</v>
      </c>
      <c r="K156" t="s">
        <v>34</v>
      </c>
      <c r="L156">
        <v>-37.959000000000003</v>
      </c>
      <c r="M156" t="s">
        <v>35</v>
      </c>
      <c r="N156" t="s">
        <v>36</v>
      </c>
    </row>
    <row r="157" spans="1:14" x14ac:dyDescent="0.2">
      <c r="A157" t="s">
        <v>12</v>
      </c>
      <c r="B157" t="s">
        <v>329</v>
      </c>
      <c r="C157" t="s">
        <v>13</v>
      </c>
      <c r="D157" t="s">
        <v>40</v>
      </c>
      <c r="E157">
        <v>662.03698459005102</v>
      </c>
    </row>
    <row r="158" spans="1:14" x14ac:dyDescent="0.2">
      <c r="A158" t="s">
        <v>7</v>
      </c>
      <c r="B158" t="s">
        <v>8</v>
      </c>
      <c r="C158" t="s">
        <v>9</v>
      </c>
      <c r="D158" t="s">
        <v>10</v>
      </c>
      <c r="E158" t="s">
        <v>11</v>
      </c>
      <c r="F158" t="s">
        <v>330</v>
      </c>
      <c r="G158" t="s">
        <v>331</v>
      </c>
      <c r="H158" t="s">
        <v>332</v>
      </c>
      <c r="I158" t="s">
        <v>39</v>
      </c>
      <c r="J158">
        <v>-3.5000000000000003E-2</v>
      </c>
      <c r="K158" t="s">
        <v>34</v>
      </c>
      <c r="L158">
        <v>-40.479999999999997</v>
      </c>
      <c r="M158" t="s">
        <v>35</v>
      </c>
      <c r="N158" t="s">
        <v>36</v>
      </c>
    </row>
    <row r="159" spans="1:14" x14ac:dyDescent="0.2">
      <c r="A159" t="s">
        <v>12</v>
      </c>
      <c r="B159" t="s">
        <v>333</v>
      </c>
      <c r="C159" t="s">
        <v>13</v>
      </c>
      <c r="D159" t="s">
        <v>40</v>
      </c>
      <c r="E159">
        <v>676.84189883720296</v>
      </c>
    </row>
    <row r="160" spans="1:14" x14ac:dyDescent="0.2">
      <c r="A160" t="s">
        <v>7</v>
      </c>
      <c r="B160" t="s">
        <v>8</v>
      </c>
      <c r="C160" t="s">
        <v>9</v>
      </c>
      <c r="D160" t="s">
        <v>10</v>
      </c>
      <c r="E160" t="s">
        <v>11</v>
      </c>
      <c r="F160" t="s">
        <v>334</v>
      </c>
      <c r="G160" t="s">
        <v>335</v>
      </c>
      <c r="H160" t="s">
        <v>336</v>
      </c>
      <c r="I160" t="s">
        <v>39</v>
      </c>
      <c r="J160">
        <v>-2.8000000000000001E-2</v>
      </c>
      <c r="K160" t="s">
        <v>34</v>
      </c>
      <c r="L160">
        <v>-43.000999999999998</v>
      </c>
      <c r="M160" t="s">
        <v>35</v>
      </c>
      <c r="N160" t="s">
        <v>36</v>
      </c>
    </row>
    <row r="161" spans="1:14" x14ac:dyDescent="0.2">
      <c r="A161" t="s">
        <v>12</v>
      </c>
      <c r="B161" t="s">
        <v>337</v>
      </c>
      <c r="C161" t="s">
        <v>13</v>
      </c>
      <c r="D161" t="s">
        <v>40</v>
      </c>
      <c r="E161">
        <v>693.32365179827605</v>
      </c>
    </row>
    <row r="162" spans="1:14" x14ac:dyDescent="0.2">
      <c r="A162" t="s">
        <v>7</v>
      </c>
      <c r="B162" t="s">
        <v>8</v>
      </c>
      <c r="C162" t="s">
        <v>9</v>
      </c>
      <c r="D162" t="s">
        <v>10</v>
      </c>
      <c r="E162" t="s">
        <v>11</v>
      </c>
      <c r="F162" t="s">
        <v>338</v>
      </c>
      <c r="G162" t="s">
        <v>339</v>
      </c>
      <c r="H162" t="s">
        <v>340</v>
      </c>
      <c r="I162" t="s">
        <v>39</v>
      </c>
      <c r="J162">
        <v>-2.1000000000000001E-2</v>
      </c>
      <c r="K162" t="s">
        <v>34</v>
      </c>
      <c r="L162">
        <v>-45.521999999999998</v>
      </c>
      <c r="M162" t="s">
        <v>35</v>
      </c>
      <c r="N162" t="s">
        <v>36</v>
      </c>
    </row>
    <row r="163" spans="1:14" x14ac:dyDescent="0.2">
      <c r="A163" t="s">
        <v>12</v>
      </c>
      <c r="B163" t="s">
        <v>341</v>
      </c>
      <c r="C163" t="s">
        <v>13</v>
      </c>
      <c r="D163" t="s">
        <v>40</v>
      </c>
      <c r="E163">
        <v>707.38190833283602</v>
      </c>
    </row>
    <row r="164" spans="1:14" x14ac:dyDescent="0.2">
      <c r="A164" t="s">
        <v>7</v>
      </c>
      <c r="B164" t="s">
        <v>8</v>
      </c>
      <c r="C164" t="s">
        <v>9</v>
      </c>
      <c r="D164" t="s">
        <v>10</v>
      </c>
      <c r="E164" t="s">
        <v>11</v>
      </c>
      <c r="F164" t="s">
        <v>342</v>
      </c>
      <c r="G164" t="s">
        <v>343</v>
      </c>
      <c r="H164" t="s">
        <v>344</v>
      </c>
      <c r="I164" t="s">
        <v>39</v>
      </c>
      <c r="J164">
        <v>-1.4999999999999999E-2</v>
      </c>
      <c r="K164" t="s">
        <v>34</v>
      </c>
      <c r="L164">
        <v>-48.042999999999999</v>
      </c>
      <c r="M164" t="s">
        <v>35</v>
      </c>
      <c r="N164" t="s">
        <v>36</v>
      </c>
    </row>
    <row r="165" spans="1:14" x14ac:dyDescent="0.2">
      <c r="A165" t="s">
        <v>12</v>
      </c>
      <c r="B165" t="s">
        <v>345</v>
      </c>
      <c r="C165" t="s">
        <v>13</v>
      </c>
      <c r="D165" t="s">
        <v>40</v>
      </c>
      <c r="E165">
        <v>714.17612797725405</v>
      </c>
    </row>
    <row r="166" spans="1:14" x14ac:dyDescent="0.2">
      <c r="A166" t="s">
        <v>7</v>
      </c>
      <c r="B166" t="s">
        <v>8</v>
      </c>
      <c r="C166" t="s">
        <v>9</v>
      </c>
      <c r="D166" t="s">
        <v>10</v>
      </c>
      <c r="E166" t="s">
        <v>11</v>
      </c>
      <c r="F166" t="s">
        <v>346</v>
      </c>
      <c r="G166" t="s">
        <v>347</v>
      </c>
      <c r="H166" t="s">
        <v>348</v>
      </c>
      <c r="I166" t="s">
        <v>39</v>
      </c>
      <c r="J166">
        <v>-8.0000000000000002E-3</v>
      </c>
      <c r="K166" t="s">
        <v>34</v>
      </c>
      <c r="L166">
        <v>-50.564</v>
      </c>
      <c r="M166" t="s">
        <v>35</v>
      </c>
      <c r="N166" t="s">
        <v>36</v>
      </c>
    </row>
    <row r="167" spans="1:14" x14ac:dyDescent="0.2">
      <c r="A167" t="s">
        <v>12</v>
      </c>
      <c r="B167" t="s">
        <v>349</v>
      </c>
      <c r="C167" s="18" t="s">
        <v>13</v>
      </c>
      <c r="D167" t="s">
        <v>40</v>
      </c>
      <c r="E167">
        <v>709.50408808848999</v>
      </c>
    </row>
    <row r="168" spans="1:14" x14ac:dyDescent="0.2">
      <c r="A168" t="s">
        <v>7</v>
      </c>
      <c r="B168" t="s">
        <v>8</v>
      </c>
      <c r="C168" t="s">
        <v>9</v>
      </c>
      <c r="D168" t="s">
        <v>10</v>
      </c>
      <c r="E168" t="s">
        <v>11</v>
      </c>
      <c r="F168" t="s">
        <v>350</v>
      </c>
      <c r="G168" t="s">
        <v>351</v>
      </c>
      <c r="H168" t="s">
        <v>352</v>
      </c>
      <c r="I168" t="s">
        <v>39</v>
      </c>
      <c r="J168">
        <v>-1E-3</v>
      </c>
      <c r="K168" t="s">
        <v>34</v>
      </c>
      <c r="L168">
        <v>-53.085999999999999</v>
      </c>
      <c r="M168" t="s">
        <v>35</v>
      </c>
      <c r="N168" t="s">
        <v>36</v>
      </c>
    </row>
    <row r="169" spans="1:14" x14ac:dyDescent="0.2">
      <c r="A169" t="s">
        <v>12</v>
      </c>
      <c r="B169" t="s">
        <v>353</v>
      </c>
      <c r="C169" s="18" t="s">
        <v>13</v>
      </c>
      <c r="D169" t="s">
        <v>40</v>
      </c>
      <c r="E169">
        <v>688.38352139497295</v>
      </c>
    </row>
    <row r="170" spans="1:14" x14ac:dyDescent="0.2">
      <c r="A170" t="s">
        <v>7</v>
      </c>
      <c r="B170" t="s">
        <v>8</v>
      </c>
      <c r="C170" t="s">
        <v>9</v>
      </c>
      <c r="D170" t="s">
        <v>10</v>
      </c>
      <c r="E170" t="s">
        <v>11</v>
      </c>
      <c r="F170" t="s">
        <v>354</v>
      </c>
      <c r="G170" t="s">
        <v>355</v>
      </c>
      <c r="H170" t="s">
        <v>356</v>
      </c>
      <c r="I170" t="s">
        <v>39</v>
      </c>
      <c r="J170">
        <v>6.0000000000000001E-3</v>
      </c>
      <c r="K170" t="s">
        <v>34</v>
      </c>
      <c r="L170">
        <v>-55.606999999999999</v>
      </c>
      <c r="M170" t="s">
        <v>35</v>
      </c>
      <c r="N170" t="s">
        <v>36</v>
      </c>
    </row>
    <row r="171" spans="1:14" x14ac:dyDescent="0.2">
      <c r="A171" t="s">
        <v>12</v>
      </c>
      <c r="B171" t="s">
        <v>357</v>
      </c>
      <c r="C171" s="18" t="s">
        <v>13</v>
      </c>
      <c r="D171" t="s">
        <v>40</v>
      </c>
      <c r="E171">
        <v>645.542318710259</v>
      </c>
    </row>
    <row r="172" spans="1:14" x14ac:dyDescent="0.2">
      <c r="A172" t="s">
        <v>7</v>
      </c>
      <c r="B172" t="s">
        <v>8</v>
      </c>
      <c r="C172" t="s">
        <v>9</v>
      </c>
      <c r="D172" t="s">
        <v>10</v>
      </c>
      <c r="E172" t="s">
        <v>11</v>
      </c>
      <c r="F172" t="s">
        <v>358</v>
      </c>
      <c r="G172" t="s">
        <v>359</v>
      </c>
      <c r="H172" t="s">
        <v>360</v>
      </c>
      <c r="I172" t="s">
        <v>39</v>
      </c>
      <c r="J172">
        <v>1.2E-2</v>
      </c>
      <c r="K172" t="s">
        <v>34</v>
      </c>
      <c r="L172">
        <v>-58.128</v>
      </c>
      <c r="M172" t="s">
        <v>35</v>
      </c>
      <c r="N172" t="s">
        <v>36</v>
      </c>
    </row>
    <row r="173" spans="1:14" x14ac:dyDescent="0.2">
      <c r="A173" t="s">
        <v>12</v>
      </c>
      <c r="B173" t="s">
        <v>361</v>
      </c>
      <c r="C173" t="s">
        <v>13</v>
      </c>
      <c r="D173" t="s">
        <v>40</v>
      </c>
      <c r="E173">
        <v>582.00236326412403</v>
      </c>
    </row>
    <row r="174" spans="1:14" x14ac:dyDescent="0.2">
      <c r="A174" t="s">
        <v>7</v>
      </c>
      <c r="B174" t="s">
        <v>8</v>
      </c>
      <c r="C174" t="s">
        <v>9</v>
      </c>
      <c r="D174" t="s">
        <v>10</v>
      </c>
      <c r="E174" t="s">
        <v>11</v>
      </c>
      <c r="F174" t="s">
        <v>362</v>
      </c>
      <c r="G174" t="s">
        <v>363</v>
      </c>
      <c r="H174" t="s">
        <v>364</v>
      </c>
      <c r="I174" t="s">
        <v>39</v>
      </c>
      <c r="J174">
        <v>-0.29299999999999998</v>
      </c>
      <c r="K174" t="s">
        <v>34</v>
      </c>
      <c r="L174">
        <v>58.151000000000003</v>
      </c>
      <c r="M174" t="s">
        <v>35</v>
      </c>
      <c r="N174" t="s">
        <v>36</v>
      </c>
    </row>
    <row r="175" spans="1:14" x14ac:dyDescent="0.2">
      <c r="A175" t="s">
        <v>12</v>
      </c>
      <c r="B175" t="s">
        <v>365</v>
      </c>
      <c r="C175" t="s">
        <v>13</v>
      </c>
      <c r="D175" t="s">
        <v>40</v>
      </c>
      <c r="E175">
        <v>494.54520515194201</v>
      </c>
    </row>
    <row r="176" spans="1:14" x14ac:dyDescent="0.2">
      <c r="A176" t="s">
        <v>7</v>
      </c>
      <c r="B176" t="s">
        <v>8</v>
      </c>
      <c r="C176" t="s">
        <v>9</v>
      </c>
      <c r="D176" t="s">
        <v>10</v>
      </c>
      <c r="E176" t="s">
        <v>11</v>
      </c>
      <c r="F176" t="s">
        <v>366</v>
      </c>
      <c r="G176" t="s">
        <v>367</v>
      </c>
      <c r="H176" t="s">
        <v>368</v>
      </c>
      <c r="I176" t="s">
        <v>39</v>
      </c>
      <c r="J176">
        <v>-0.28599999999999998</v>
      </c>
      <c r="K176" t="s">
        <v>34</v>
      </c>
      <c r="L176">
        <v>55.63</v>
      </c>
      <c r="M176" t="s">
        <v>35</v>
      </c>
      <c r="N176" t="s">
        <v>36</v>
      </c>
    </row>
    <row r="177" spans="1:14" x14ac:dyDescent="0.2">
      <c r="A177" t="s">
        <v>12</v>
      </c>
      <c r="B177" t="s">
        <v>369</v>
      </c>
      <c r="C177" t="s">
        <v>13</v>
      </c>
      <c r="D177" t="s">
        <v>40</v>
      </c>
      <c r="E177">
        <v>392.68837743249497</v>
      </c>
    </row>
    <row r="178" spans="1:14" x14ac:dyDescent="0.2">
      <c r="A178" t="s">
        <v>7</v>
      </c>
      <c r="B178" t="s">
        <v>8</v>
      </c>
      <c r="C178" t="s">
        <v>9</v>
      </c>
      <c r="D178" t="s">
        <v>10</v>
      </c>
      <c r="E178" t="s">
        <v>11</v>
      </c>
      <c r="F178" t="s">
        <v>370</v>
      </c>
      <c r="G178" t="s">
        <v>371</v>
      </c>
      <c r="H178" t="s">
        <v>372</v>
      </c>
      <c r="I178" t="s">
        <v>39</v>
      </c>
      <c r="J178">
        <v>-0.28000000000000003</v>
      </c>
      <c r="K178" t="s">
        <v>34</v>
      </c>
      <c r="L178">
        <v>53.109000000000002</v>
      </c>
      <c r="M178" t="s">
        <v>35</v>
      </c>
      <c r="N178" t="s">
        <v>36</v>
      </c>
    </row>
    <row r="179" spans="1:14" x14ac:dyDescent="0.2">
      <c r="A179" t="s">
        <v>12</v>
      </c>
      <c r="B179" t="s">
        <v>373</v>
      </c>
      <c r="C179" t="s">
        <v>13</v>
      </c>
      <c r="D179" t="s">
        <v>40</v>
      </c>
      <c r="E179">
        <v>283.50462584888697</v>
      </c>
    </row>
    <row r="180" spans="1:14" x14ac:dyDescent="0.2">
      <c r="A180" t="s">
        <v>7</v>
      </c>
      <c r="B180" t="s">
        <v>8</v>
      </c>
      <c r="C180" t="s">
        <v>9</v>
      </c>
      <c r="D180" t="s">
        <v>10</v>
      </c>
      <c r="E180" t="s">
        <v>11</v>
      </c>
      <c r="F180" t="s">
        <v>374</v>
      </c>
      <c r="G180" t="s">
        <v>375</v>
      </c>
      <c r="H180" t="s">
        <v>376</v>
      </c>
      <c r="I180" t="s">
        <v>39</v>
      </c>
      <c r="J180">
        <v>-0.27300000000000002</v>
      </c>
      <c r="K180" t="s">
        <v>34</v>
      </c>
      <c r="L180">
        <v>50.587000000000003</v>
      </c>
      <c r="M180" t="s">
        <v>35</v>
      </c>
      <c r="N180" t="s">
        <v>36</v>
      </c>
    </row>
    <row r="181" spans="1:14" x14ac:dyDescent="0.2">
      <c r="A181" t="s">
        <v>12</v>
      </c>
      <c r="B181" t="s">
        <v>377</v>
      </c>
      <c r="C181" t="s">
        <v>13</v>
      </c>
      <c r="D181" t="s">
        <v>40</v>
      </c>
      <c r="E181">
        <v>175.54267439930501</v>
      </c>
    </row>
    <row r="182" spans="1:14" x14ac:dyDescent="0.2">
      <c r="A182" t="s">
        <v>7</v>
      </c>
      <c r="B182" t="s">
        <v>8</v>
      </c>
      <c r="C182" t="s">
        <v>9</v>
      </c>
      <c r="D182" t="s">
        <v>10</v>
      </c>
      <c r="E182" t="s">
        <v>11</v>
      </c>
      <c r="F182" t="s">
        <v>378</v>
      </c>
      <c r="G182" t="s">
        <v>379</v>
      </c>
      <c r="H182" t="s">
        <v>380</v>
      </c>
      <c r="I182" t="s">
        <v>39</v>
      </c>
      <c r="J182">
        <v>-0.26600000000000001</v>
      </c>
      <c r="K182" t="s">
        <v>34</v>
      </c>
      <c r="L182">
        <v>48.066000000000003</v>
      </c>
      <c r="M182" t="s">
        <v>35</v>
      </c>
      <c r="N182" t="s">
        <v>36</v>
      </c>
    </row>
    <row r="183" spans="1:14" x14ac:dyDescent="0.2">
      <c r="A183" t="s">
        <v>12</v>
      </c>
      <c r="B183" t="s">
        <v>381</v>
      </c>
      <c r="C183" t="s">
        <v>13</v>
      </c>
      <c r="D183" t="s">
        <v>40</v>
      </c>
      <c r="E183">
        <v>79.284621584659604</v>
      </c>
    </row>
    <row r="184" spans="1:14" x14ac:dyDescent="0.2">
      <c r="A184" t="s">
        <v>7</v>
      </c>
      <c r="B184" t="s">
        <v>8</v>
      </c>
      <c r="C184" t="s">
        <v>9</v>
      </c>
      <c r="D184" t="s">
        <v>10</v>
      </c>
      <c r="E184" t="s">
        <v>11</v>
      </c>
      <c r="F184" t="s">
        <v>382</v>
      </c>
      <c r="G184" t="s">
        <v>383</v>
      </c>
      <c r="H184" t="s">
        <v>384</v>
      </c>
      <c r="I184" t="s">
        <v>39</v>
      </c>
      <c r="J184">
        <v>-0.25900000000000001</v>
      </c>
      <c r="K184" t="s">
        <v>34</v>
      </c>
      <c r="L184">
        <v>45.545000000000002</v>
      </c>
      <c r="M184" t="s">
        <v>35</v>
      </c>
      <c r="N184" t="s">
        <v>36</v>
      </c>
    </row>
    <row r="185" spans="1:14" x14ac:dyDescent="0.2">
      <c r="A185" t="s">
        <v>12</v>
      </c>
      <c r="B185" t="s">
        <v>385</v>
      </c>
      <c r="C185" t="s">
        <v>13</v>
      </c>
      <c r="D185" t="s">
        <v>40</v>
      </c>
      <c r="E185">
        <v>-0.30103016787762699</v>
      </c>
    </row>
    <row r="186" spans="1:14" x14ac:dyDescent="0.2">
      <c r="A186" t="s">
        <v>7</v>
      </c>
      <c r="B186" t="s">
        <v>8</v>
      </c>
      <c r="C186" t="s">
        <v>9</v>
      </c>
      <c r="D186" t="s">
        <v>10</v>
      </c>
      <c r="E186" t="s">
        <v>11</v>
      </c>
      <c r="F186" t="s">
        <v>386</v>
      </c>
      <c r="G186" t="s">
        <v>387</v>
      </c>
      <c r="H186" t="s">
        <v>388</v>
      </c>
      <c r="I186" t="s">
        <v>39</v>
      </c>
      <c r="J186">
        <v>-0.253</v>
      </c>
      <c r="K186" t="s">
        <v>34</v>
      </c>
      <c r="L186">
        <v>43.024000000000001</v>
      </c>
      <c r="M186" t="s">
        <v>35</v>
      </c>
      <c r="N186" t="s">
        <v>36</v>
      </c>
    </row>
    <row r="187" spans="1:14" x14ac:dyDescent="0.2">
      <c r="A187" t="s">
        <v>12</v>
      </c>
      <c r="B187" t="s">
        <v>389</v>
      </c>
      <c r="C187" t="s">
        <v>13</v>
      </c>
      <c r="D187" t="s">
        <v>40</v>
      </c>
      <c r="E187">
        <v>-60.744159352855299</v>
      </c>
    </row>
    <row r="188" spans="1:14" x14ac:dyDescent="0.2">
      <c r="A188" t="s">
        <v>7</v>
      </c>
      <c r="B188" t="s">
        <v>8</v>
      </c>
      <c r="C188" t="s">
        <v>9</v>
      </c>
      <c r="D188" t="s">
        <v>10</v>
      </c>
      <c r="E188" t="s">
        <v>11</v>
      </c>
      <c r="F188" t="s">
        <v>390</v>
      </c>
      <c r="G188" t="s">
        <v>391</v>
      </c>
      <c r="H188" t="s">
        <v>392</v>
      </c>
      <c r="I188" t="s">
        <v>39</v>
      </c>
      <c r="J188">
        <v>-0.246</v>
      </c>
      <c r="K188" t="s">
        <v>34</v>
      </c>
      <c r="L188">
        <v>40.503</v>
      </c>
      <c r="M188" t="s">
        <v>35</v>
      </c>
      <c r="N188" t="s">
        <v>36</v>
      </c>
    </row>
    <row r="189" spans="1:14" x14ac:dyDescent="0.2">
      <c r="A189" t="s">
        <v>12</v>
      </c>
      <c r="B189" t="s">
        <v>393</v>
      </c>
      <c r="C189" t="s">
        <v>13</v>
      </c>
      <c r="D189" t="s">
        <v>40</v>
      </c>
      <c r="E189">
        <v>-101.80708533302</v>
      </c>
    </row>
    <row r="190" spans="1:14" x14ac:dyDescent="0.2">
      <c r="A190" t="s">
        <v>7</v>
      </c>
      <c r="B190" t="s">
        <v>8</v>
      </c>
      <c r="C190" t="s">
        <v>9</v>
      </c>
      <c r="D190" t="s">
        <v>10</v>
      </c>
      <c r="E190" t="s">
        <v>11</v>
      </c>
      <c r="F190" t="s">
        <v>394</v>
      </c>
      <c r="G190" t="s">
        <v>395</v>
      </c>
      <c r="H190" t="s">
        <v>396</v>
      </c>
      <c r="I190" t="s">
        <v>39</v>
      </c>
      <c r="J190">
        <v>-0.23899999999999999</v>
      </c>
      <c r="K190" t="s">
        <v>34</v>
      </c>
      <c r="L190">
        <v>37.981999999999999</v>
      </c>
      <c r="M190" t="s">
        <v>35</v>
      </c>
      <c r="N190" t="s">
        <v>36</v>
      </c>
    </row>
    <row r="191" spans="1:14" x14ac:dyDescent="0.2">
      <c r="A191" t="s">
        <v>12</v>
      </c>
      <c r="B191" t="s">
        <v>397</v>
      </c>
      <c r="C191" t="s">
        <v>13</v>
      </c>
      <c r="D191" t="s">
        <v>40</v>
      </c>
      <c r="E191">
        <v>-237.12619341962699</v>
      </c>
    </row>
    <row r="192" spans="1:14" x14ac:dyDescent="0.2">
      <c r="A192" t="s">
        <v>7</v>
      </c>
      <c r="B192" t="s">
        <v>8</v>
      </c>
      <c r="C192" t="s">
        <v>9</v>
      </c>
      <c r="D192" t="s">
        <v>10</v>
      </c>
      <c r="E192" t="s">
        <v>11</v>
      </c>
      <c r="F192" t="s">
        <v>398</v>
      </c>
      <c r="G192" t="s">
        <v>399</v>
      </c>
      <c r="H192" t="s">
        <v>400</v>
      </c>
      <c r="I192" t="s">
        <v>39</v>
      </c>
      <c r="J192">
        <v>-0.23200000000000001</v>
      </c>
      <c r="K192" t="s">
        <v>34</v>
      </c>
      <c r="L192">
        <v>35.460999999999999</v>
      </c>
      <c r="M192" t="s">
        <v>35</v>
      </c>
      <c r="N192" t="s">
        <v>36</v>
      </c>
    </row>
    <row r="193" spans="1:14" x14ac:dyDescent="0.2">
      <c r="A193" t="s">
        <v>12</v>
      </c>
      <c r="B193" t="s">
        <v>401</v>
      </c>
      <c r="C193" t="s">
        <v>13</v>
      </c>
      <c r="D193" t="s">
        <v>40</v>
      </c>
      <c r="E193">
        <v>-255.92290344152099</v>
      </c>
    </row>
    <row r="194" spans="1:14" x14ac:dyDescent="0.2">
      <c r="A194" t="s">
        <v>7</v>
      </c>
      <c r="B194" t="s">
        <v>8</v>
      </c>
      <c r="C194" t="s">
        <v>9</v>
      </c>
      <c r="D194" t="s">
        <v>10</v>
      </c>
      <c r="E194" t="s">
        <v>11</v>
      </c>
      <c r="F194" t="s">
        <v>402</v>
      </c>
      <c r="G194" t="s">
        <v>403</v>
      </c>
      <c r="H194" t="s">
        <v>404</v>
      </c>
      <c r="I194" t="s">
        <v>39</v>
      </c>
      <c r="J194">
        <v>-0.22600000000000001</v>
      </c>
      <c r="K194" t="s">
        <v>34</v>
      </c>
      <c r="L194">
        <v>32.94</v>
      </c>
      <c r="M194" t="s">
        <v>35</v>
      </c>
      <c r="N194" t="s">
        <v>36</v>
      </c>
    </row>
    <row r="195" spans="1:14" x14ac:dyDescent="0.2">
      <c r="A195" t="s">
        <v>12</v>
      </c>
      <c r="B195" t="s">
        <v>405</v>
      </c>
      <c r="C195" t="s">
        <v>13</v>
      </c>
      <c r="D195" t="s">
        <v>40</v>
      </c>
      <c r="E195">
        <v>-269.70990797396701</v>
      </c>
    </row>
    <row r="196" spans="1:14" x14ac:dyDescent="0.2">
      <c r="A196" t="s">
        <v>7</v>
      </c>
      <c r="B196" t="s">
        <v>8</v>
      </c>
      <c r="C196" t="s">
        <v>9</v>
      </c>
      <c r="D196" t="s">
        <v>10</v>
      </c>
      <c r="E196" t="s">
        <v>11</v>
      </c>
      <c r="F196" t="s">
        <v>406</v>
      </c>
      <c r="G196" t="s">
        <v>407</v>
      </c>
      <c r="H196" t="s">
        <v>408</v>
      </c>
      <c r="I196" t="s">
        <v>39</v>
      </c>
      <c r="J196">
        <v>-0.219</v>
      </c>
      <c r="K196" t="s">
        <v>34</v>
      </c>
      <c r="L196">
        <v>30.419</v>
      </c>
      <c r="M196" t="s">
        <v>35</v>
      </c>
      <c r="N196" t="s">
        <v>36</v>
      </c>
    </row>
    <row r="197" spans="1:14" x14ac:dyDescent="0.2">
      <c r="A197" t="s">
        <v>12</v>
      </c>
      <c r="B197" t="s">
        <v>409</v>
      </c>
      <c r="C197" t="s">
        <v>13</v>
      </c>
      <c r="D197" t="s">
        <v>40</v>
      </c>
      <c r="E197">
        <v>-274.52977186155101</v>
      </c>
    </row>
    <row r="198" spans="1:14" x14ac:dyDescent="0.2">
      <c r="A198" t="s">
        <v>7</v>
      </c>
      <c r="B198" t="s">
        <v>8</v>
      </c>
      <c r="C198" t="s">
        <v>9</v>
      </c>
      <c r="D198" t="s">
        <v>10</v>
      </c>
      <c r="E198" t="s">
        <v>11</v>
      </c>
      <c r="F198" t="s">
        <v>410</v>
      </c>
      <c r="G198" t="s">
        <v>411</v>
      </c>
      <c r="H198" t="s">
        <v>412</v>
      </c>
      <c r="I198" t="s">
        <v>39</v>
      </c>
      <c r="J198">
        <v>-0.21199999999999999</v>
      </c>
      <c r="K198" t="s">
        <v>34</v>
      </c>
      <c r="L198">
        <v>27.898</v>
      </c>
      <c r="M198" t="s">
        <v>35</v>
      </c>
      <c r="N198" t="s">
        <v>36</v>
      </c>
    </row>
    <row r="199" spans="1:14" x14ac:dyDescent="0.2">
      <c r="A199" t="s">
        <v>12</v>
      </c>
      <c r="B199" t="s">
        <v>413</v>
      </c>
      <c r="C199" t="s">
        <v>13</v>
      </c>
      <c r="D199" t="s">
        <v>40</v>
      </c>
      <c r="E199">
        <v>-264.71639371669698</v>
      </c>
    </row>
    <row r="200" spans="1:14" x14ac:dyDescent="0.2">
      <c r="A200" t="s">
        <v>7</v>
      </c>
      <c r="B200" t="s">
        <v>8</v>
      </c>
      <c r="C200" t="s">
        <v>9</v>
      </c>
      <c r="D200" t="s">
        <v>10</v>
      </c>
      <c r="E200" t="s">
        <v>11</v>
      </c>
      <c r="F200" t="s">
        <v>414</v>
      </c>
      <c r="G200" t="s">
        <v>415</v>
      </c>
      <c r="H200" t="s">
        <v>416</v>
      </c>
      <c r="I200" t="s">
        <v>39</v>
      </c>
      <c r="J200">
        <v>-0.20599999999999999</v>
      </c>
      <c r="K200" t="s">
        <v>34</v>
      </c>
      <c r="L200">
        <v>25.376999999999999</v>
      </c>
      <c r="M200" t="s">
        <v>35</v>
      </c>
      <c r="N200" t="s">
        <v>36</v>
      </c>
    </row>
    <row r="201" spans="1:14" x14ac:dyDescent="0.2">
      <c r="A201" t="s">
        <v>12</v>
      </c>
      <c r="B201" t="s">
        <v>417</v>
      </c>
      <c r="C201" t="s">
        <v>13</v>
      </c>
      <c r="D201" t="s">
        <v>40</v>
      </c>
      <c r="E201">
        <v>-235.21313388945001</v>
      </c>
    </row>
    <row r="202" spans="1:14" x14ac:dyDescent="0.2">
      <c r="A202" t="s">
        <v>7</v>
      </c>
      <c r="B202" t="s">
        <v>8</v>
      </c>
      <c r="C202" t="s">
        <v>9</v>
      </c>
      <c r="D202" t="s">
        <v>10</v>
      </c>
      <c r="E202" t="s">
        <v>11</v>
      </c>
      <c r="F202" t="s">
        <v>418</v>
      </c>
      <c r="G202" t="s">
        <v>419</v>
      </c>
      <c r="H202" t="s">
        <v>420</v>
      </c>
      <c r="I202" t="s">
        <v>39</v>
      </c>
      <c r="J202">
        <v>-0.19900000000000001</v>
      </c>
      <c r="K202" t="s">
        <v>34</v>
      </c>
      <c r="L202">
        <v>22.856000000000002</v>
      </c>
      <c r="M202" t="s">
        <v>35</v>
      </c>
      <c r="N202" t="s">
        <v>36</v>
      </c>
    </row>
    <row r="203" spans="1:14" x14ac:dyDescent="0.2">
      <c r="A203" t="s">
        <v>12</v>
      </c>
      <c r="B203" t="s">
        <v>421</v>
      </c>
      <c r="C203" t="s">
        <v>13</v>
      </c>
      <c r="D203" t="s">
        <v>40</v>
      </c>
      <c r="E203">
        <v>-180.51696863531501</v>
      </c>
    </row>
    <row r="204" spans="1:14" x14ac:dyDescent="0.2">
      <c r="A204" t="s">
        <v>7</v>
      </c>
      <c r="B204" t="s">
        <v>8</v>
      </c>
      <c r="C204" t="s">
        <v>9</v>
      </c>
      <c r="D204" t="s">
        <v>10</v>
      </c>
      <c r="E204" t="s">
        <v>11</v>
      </c>
      <c r="F204" t="s">
        <v>422</v>
      </c>
      <c r="G204" t="s">
        <v>423</v>
      </c>
      <c r="H204" t="s">
        <v>424</v>
      </c>
      <c r="I204" t="s">
        <v>39</v>
      </c>
      <c r="J204">
        <v>-0.192</v>
      </c>
      <c r="K204" t="s">
        <v>34</v>
      </c>
      <c r="L204">
        <v>20.335000000000001</v>
      </c>
      <c r="M204" t="s">
        <v>35</v>
      </c>
      <c r="N204" t="s">
        <v>36</v>
      </c>
    </row>
    <row r="205" spans="1:14" x14ac:dyDescent="0.2">
      <c r="A205" t="s">
        <v>12</v>
      </c>
      <c r="B205" t="s">
        <v>425</v>
      </c>
      <c r="C205" t="s">
        <v>13</v>
      </c>
      <c r="D205" t="s">
        <v>40</v>
      </c>
      <c r="E205">
        <v>-100.367026425446</v>
      </c>
    </row>
    <row r="206" spans="1:14" x14ac:dyDescent="0.2">
      <c r="A206" t="s">
        <v>7</v>
      </c>
      <c r="B206" t="s">
        <v>8</v>
      </c>
      <c r="C206" t="s">
        <v>9</v>
      </c>
      <c r="D206" t="s">
        <v>10</v>
      </c>
      <c r="E206" t="s">
        <v>11</v>
      </c>
      <c r="F206" t="s">
        <v>426</v>
      </c>
      <c r="G206" t="s">
        <v>427</v>
      </c>
      <c r="H206" t="s">
        <v>428</v>
      </c>
      <c r="I206" t="s">
        <v>39</v>
      </c>
      <c r="J206">
        <v>-0.185</v>
      </c>
      <c r="K206" t="s">
        <v>34</v>
      </c>
      <c r="L206">
        <v>17.814</v>
      </c>
      <c r="M206" t="s">
        <v>35</v>
      </c>
      <c r="N206" t="s">
        <v>36</v>
      </c>
    </row>
    <row r="207" spans="1:14" x14ac:dyDescent="0.2">
      <c r="A207" t="s">
        <v>12</v>
      </c>
      <c r="B207" t="s">
        <v>429</v>
      </c>
      <c r="C207" t="s">
        <v>13</v>
      </c>
      <c r="D207" t="s">
        <v>40</v>
      </c>
      <c r="E207">
        <v>4.5465936728948604</v>
      </c>
    </row>
    <row r="208" spans="1:14" x14ac:dyDescent="0.2">
      <c r="A208" t="s">
        <v>7</v>
      </c>
      <c r="B208" t="s">
        <v>8</v>
      </c>
      <c r="C208" t="s">
        <v>9</v>
      </c>
      <c r="D208" t="s">
        <v>10</v>
      </c>
      <c r="E208" t="s">
        <v>11</v>
      </c>
      <c r="F208" t="s">
        <v>430</v>
      </c>
      <c r="G208" t="s">
        <v>431</v>
      </c>
      <c r="H208" t="s">
        <v>432</v>
      </c>
      <c r="I208" t="s">
        <v>39</v>
      </c>
      <c r="J208">
        <v>-0.17899999999999999</v>
      </c>
      <c r="K208" t="s">
        <v>34</v>
      </c>
      <c r="L208">
        <v>15.292999999999999</v>
      </c>
      <c r="M208" t="s">
        <v>35</v>
      </c>
      <c r="N208" t="s">
        <v>36</v>
      </c>
    </row>
    <row r="209" spans="1:14" x14ac:dyDescent="0.2">
      <c r="A209" t="s">
        <v>12</v>
      </c>
      <c r="B209" t="s">
        <v>433</v>
      </c>
      <c r="C209" t="s">
        <v>13</v>
      </c>
      <c r="D209" t="s">
        <v>40</v>
      </c>
      <c r="E209">
        <v>127.41134602241701</v>
      </c>
    </row>
    <row r="210" spans="1:14" x14ac:dyDescent="0.2">
      <c r="A210" t="s">
        <v>7</v>
      </c>
      <c r="B210" t="s">
        <v>8</v>
      </c>
      <c r="C210" t="s">
        <v>9</v>
      </c>
      <c r="D210" t="s">
        <v>10</v>
      </c>
      <c r="E210" t="s">
        <v>11</v>
      </c>
      <c r="F210" t="s">
        <v>434</v>
      </c>
      <c r="G210" t="s">
        <v>435</v>
      </c>
      <c r="H210" t="s">
        <v>436</v>
      </c>
      <c r="I210" t="s">
        <v>39</v>
      </c>
      <c r="J210">
        <v>-0.17199999999999999</v>
      </c>
      <c r="K210" t="s">
        <v>34</v>
      </c>
      <c r="L210">
        <v>12.772</v>
      </c>
      <c r="M210" t="s">
        <v>35</v>
      </c>
      <c r="N210" t="s">
        <v>36</v>
      </c>
    </row>
    <row r="211" spans="1:14" x14ac:dyDescent="0.2">
      <c r="A211" t="s">
        <v>12</v>
      </c>
      <c r="B211" t="s">
        <v>437</v>
      </c>
      <c r="C211" t="s">
        <v>13</v>
      </c>
      <c r="D211" t="s">
        <v>40</v>
      </c>
      <c r="E211">
        <v>253.98513673212099</v>
      </c>
    </row>
    <row r="212" spans="1:14" x14ac:dyDescent="0.2">
      <c r="A212" t="s">
        <v>7</v>
      </c>
      <c r="B212" t="s">
        <v>8</v>
      </c>
      <c r="C212" t="s">
        <v>9</v>
      </c>
      <c r="D212" t="s">
        <v>10</v>
      </c>
      <c r="E212" t="s">
        <v>11</v>
      </c>
      <c r="F212" t="s">
        <v>438</v>
      </c>
      <c r="G212" t="s">
        <v>439</v>
      </c>
      <c r="H212" t="s">
        <v>440</v>
      </c>
      <c r="I212" t="s">
        <v>39</v>
      </c>
      <c r="J212">
        <v>-0.16500000000000001</v>
      </c>
      <c r="K212" t="s">
        <v>34</v>
      </c>
      <c r="L212">
        <v>10.25</v>
      </c>
      <c r="M212" t="s">
        <v>35</v>
      </c>
      <c r="N212" t="s">
        <v>36</v>
      </c>
    </row>
    <row r="213" spans="1:14" x14ac:dyDescent="0.2">
      <c r="A213" t="s">
        <v>12</v>
      </c>
      <c r="B213" t="s">
        <v>441</v>
      </c>
      <c r="C213" t="s">
        <v>13</v>
      </c>
      <c r="D213" t="s">
        <v>40</v>
      </c>
      <c r="E213">
        <v>371.75432853840198</v>
      </c>
    </row>
    <row r="214" spans="1:14" x14ac:dyDescent="0.2">
      <c r="A214" t="s">
        <v>7</v>
      </c>
      <c r="B214" t="s">
        <v>8</v>
      </c>
      <c r="C214" t="s">
        <v>9</v>
      </c>
      <c r="D214" t="s">
        <v>10</v>
      </c>
      <c r="E214" t="s">
        <v>11</v>
      </c>
      <c r="F214" t="s">
        <v>442</v>
      </c>
      <c r="G214" t="s">
        <v>443</v>
      </c>
      <c r="H214" t="s">
        <v>444</v>
      </c>
      <c r="I214" t="s">
        <v>39</v>
      </c>
      <c r="J214">
        <v>-0.158</v>
      </c>
      <c r="K214" t="s">
        <v>34</v>
      </c>
      <c r="L214">
        <v>7.7290000000000001</v>
      </c>
      <c r="M214" t="s">
        <v>35</v>
      </c>
      <c r="N214" t="s">
        <v>36</v>
      </c>
    </row>
    <row r="215" spans="1:14" x14ac:dyDescent="0.2">
      <c r="A215" t="s">
        <v>12</v>
      </c>
      <c r="B215" t="s">
        <v>445</v>
      </c>
      <c r="C215" t="s">
        <v>13</v>
      </c>
      <c r="D215" t="s">
        <v>40</v>
      </c>
      <c r="E215">
        <v>470.38723407874102</v>
      </c>
    </row>
    <row r="216" spans="1:14" x14ac:dyDescent="0.2">
      <c r="A216" t="s">
        <v>7</v>
      </c>
      <c r="B216" t="s">
        <v>8</v>
      </c>
      <c r="C216" t="s">
        <v>9</v>
      </c>
      <c r="D216" t="s">
        <v>10</v>
      </c>
      <c r="E216" t="s">
        <v>11</v>
      </c>
      <c r="F216" t="s">
        <v>446</v>
      </c>
      <c r="G216" t="s">
        <v>447</v>
      </c>
      <c r="H216" t="s">
        <v>448</v>
      </c>
      <c r="I216" t="s">
        <v>39</v>
      </c>
      <c r="J216">
        <v>-0.152</v>
      </c>
      <c r="K216" t="s">
        <v>34</v>
      </c>
      <c r="L216">
        <v>5.2080000000000002</v>
      </c>
      <c r="M216" t="s">
        <v>35</v>
      </c>
      <c r="N216" t="s">
        <v>36</v>
      </c>
    </row>
    <row r="217" spans="1:14" x14ac:dyDescent="0.2">
      <c r="A217" t="s">
        <v>12</v>
      </c>
      <c r="B217" t="s">
        <v>449</v>
      </c>
      <c r="C217" t="s">
        <v>13</v>
      </c>
      <c r="D217" t="s">
        <v>40</v>
      </c>
      <c r="E217">
        <v>544.58416555240399</v>
      </c>
    </row>
    <row r="218" spans="1:14" x14ac:dyDescent="0.2">
      <c r="A218" t="s">
        <v>7</v>
      </c>
      <c r="B218" t="s">
        <v>8</v>
      </c>
      <c r="C218" t="s">
        <v>9</v>
      </c>
      <c r="D218" t="s">
        <v>10</v>
      </c>
      <c r="E218" t="s">
        <v>11</v>
      </c>
      <c r="F218" t="s">
        <v>450</v>
      </c>
      <c r="G218" t="s">
        <v>451</v>
      </c>
      <c r="H218" t="s">
        <v>452</v>
      </c>
      <c r="I218" t="s">
        <v>39</v>
      </c>
      <c r="J218">
        <v>-0.14499999999999999</v>
      </c>
      <c r="K218" t="s">
        <v>34</v>
      </c>
      <c r="L218">
        <v>2.6869999999999998</v>
      </c>
      <c r="M218" t="s">
        <v>35</v>
      </c>
      <c r="N218" t="s">
        <v>36</v>
      </c>
    </row>
    <row r="219" spans="1:14" x14ac:dyDescent="0.2">
      <c r="A219" t="s">
        <v>12</v>
      </c>
      <c r="B219" t="s">
        <v>453</v>
      </c>
      <c r="C219" t="s">
        <v>13</v>
      </c>
      <c r="D219" t="s">
        <v>40</v>
      </c>
      <c r="E219">
        <v>589.931654104877</v>
      </c>
    </row>
    <row r="220" spans="1:14" x14ac:dyDescent="0.2">
      <c r="A220" t="s">
        <v>7</v>
      </c>
      <c r="B220" t="s">
        <v>8</v>
      </c>
      <c r="C220" t="s">
        <v>9</v>
      </c>
      <c r="D220" t="s">
        <v>10</v>
      </c>
      <c r="E220" t="s">
        <v>11</v>
      </c>
      <c r="F220" t="s">
        <v>454</v>
      </c>
      <c r="G220" t="s">
        <v>455</v>
      </c>
      <c r="H220" t="s">
        <v>456</v>
      </c>
      <c r="I220" t="s">
        <v>39</v>
      </c>
      <c r="J220">
        <v>-0.13800000000000001</v>
      </c>
      <c r="K220" t="s">
        <v>34</v>
      </c>
      <c r="L220">
        <v>0.16600000000000001</v>
      </c>
      <c r="M220" t="s">
        <v>35</v>
      </c>
      <c r="N220" t="s">
        <v>36</v>
      </c>
    </row>
    <row r="221" spans="1:14" x14ac:dyDescent="0.2">
      <c r="A221" t="s">
        <v>12</v>
      </c>
      <c r="B221" t="s">
        <v>457</v>
      </c>
      <c r="C221" t="s">
        <v>13</v>
      </c>
      <c r="D221" t="s">
        <v>40</v>
      </c>
      <c r="E221">
        <v>612.182754743906</v>
      </c>
    </row>
    <row r="222" spans="1:14" x14ac:dyDescent="0.2">
      <c r="A222" t="s">
        <v>7</v>
      </c>
      <c r="B222" t="s">
        <v>8</v>
      </c>
      <c r="C222" t="s">
        <v>9</v>
      </c>
      <c r="D222" t="s">
        <v>10</v>
      </c>
      <c r="E222" t="s">
        <v>11</v>
      </c>
      <c r="F222" t="s">
        <v>458</v>
      </c>
      <c r="G222" t="s">
        <v>459</v>
      </c>
      <c r="H222" t="s">
        <v>460</v>
      </c>
      <c r="I222" t="s">
        <v>39</v>
      </c>
      <c r="J222">
        <v>-0.13100000000000001</v>
      </c>
      <c r="K222" t="s">
        <v>34</v>
      </c>
      <c r="L222">
        <v>-2.355</v>
      </c>
      <c r="M222" t="s">
        <v>35</v>
      </c>
      <c r="N222" t="s">
        <v>36</v>
      </c>
    </row>
    <row r="223" spans="1:14" x14ac:dyDescent="0.2">
      <c r="A223" t="s">
        <v>12</v>
      </c>
      <c r="B223" t="s">
        <v>461</v>
      </c>
      <c r="C223" t="s">
        <v>13</v>
      </c>
      <c r="D223" t="s">
        <v>40</v>
      </c>
      <c r="E223">
        <v>614.02057345358605</v>
      </c>
    </row>
    <row r="224" spans="1:14" x14ac:dyDescent="0.2">
      <c r="A224" t="s">
        <v>7</v>
      </c>
      <c r="B224" t="s">
        <v>8</v>
      </c>
      <c r="C224" t="s">
        <v>9</v>
      </c>
      <c r="D224" t="s">
        <v>10</v>
      </c>
      <c r="E224" t="s">
        <v>11</v>
      </c>
      <c r="F224" t="s">
        <v>462</v>
      </c>
      <c r="G224" t="s">
        <v>463</v>
      </c>
      <c r="H224" t="s">
        <v>464</v>
      </c>
      <c r="I224" t="s">
        <v>39</v>
      </c>
      <c r="J224">
        <v>-0.125</v>
      </c>
      <c r="K224" t="s">
        <v>34</v>
      </c>
      <c r="L224">
        <v>-4.8760000000000003</v>
      </c>
      <c r="M224" t="s">
        <v>35</v>
      </c>
      <c r="N224" t="s">
        <v>36</v>
      </c>
    </row>
    <row r="225" spans="1:14" x14ac:dyDescent="0.2">
      <c r="A225" t="s">
        <v>12</v>
      </c>
      <c r="B225" t="s">
        <v>465</v>
      </c>
      <c r="C225" t="s">
        <v>13</v>
      </c>
      <c r="D225" t="s">
        <v>40</v>
      </c>
      <c r="E225">
        <v>605.52894777206598</v>
      </c>
    </row>
    <row r="226" spans="1:14" x14ac:dyDescent="0.2">
      <c r="A226" t="s">
        <v>7</v>
      </c>
      <c r="B226" t="s">
        <v>8</v>
      </c>
      <c r="C226" t="s">
        <v>9</v>
      </c>
      <c r="D226" t="s">
        <v>10</v>
      </c>
      <c r="E226" t="s">
        <v>11</v>
      </c>
      <c r="F226" t="s">
        <v>466</v>
      </c>
      <c r="G226" t="s">
        <v>467</v>
      </c>
      <c r="H226" t="s">
        <v>468</v>
      </c>
      <c r="I226" t="s">
        <v>39</v>
      </c>
      <c r="J226">
        <v>-0.11799999999999999</v>
      </c>
      <c r="K226" t="s">
        <v>34</v>
      </c>
      <c r="L226">
        <v>-7.3970000000000002</v>
      </c>
      <c r="M226" t="s">
        <v>35</v>
      </c>
      <c r="N226" t="s">
        <v>36</v>
      </c>
    </row>
    <row r="227" spans="1:14" x14ac:dyDescent="0.2">
      <c r="A227" t="s">
        <v>12</v>
      </c>
      <c r="B227" t="s">
        <v>469</v>
      </c>
      <c r="C227" t="s">
        <v>13</v>
      </c>
      <c r="D227" t="s">
        <v>40</v>
      </c>
      <c r="E227">
        <v>589.24293034182699</v>
      </c>
    </row>
    <row r="228" spans="1:14" x14ac:dyDescent="0.2">
      <c r="A228" t="s">
        <v>7</v>
      </c>
      <c r="B228" t="s">
        <v>8</v>
      </c>
      <c r="C228" t="s">
        <v>9</v>
      </c>
      <c r="D228" t="s">
        <v>10</v>
      </c>
      <c r="E228" t="s">
        <v>11</v>
      </c>
      <c r="F228" t="s">
        <v>470</v>
      </c>
      <c r="G228" t="s">
        <v>471</v>
      </c>
      <c r="H228" t="s">
        <v>472</v>
      </c>
      <c r="I228" t="s">
        <v>39</v>
      </c>
      <c r="J228">
        <v>-0.111</v>
      </c>
      <c r="K228" t="s">
        <v>34</v>
      </c>
      <c r="L228">
        <v>-9.9179999999999993</v>
      </c>
      <c r="M228" t="s">
        <v>35</v>
      </c>
      <c r="N228" t="s">
        <v>36</v>
      </c>
    </row>
    <row r="229" spans="1:14" x14ac:dyDescent="0.2">
      <c r="A229" t="s">
        <v>12</v>
      </c>
      <c r="B229" t="s">
        <v>473</v>
      </c>
      <c r="C229" t="s">
        <v>13</v>
      </c>
      <c r="D229" t="s">
        <v>40</v>
      </c>
      <c r="E229">
        <v>570.89230753979803</v>
      </c>
    </row>
    <row r="230" spans="1:14" x14ac:dyDescent="0.2">
      <c r="A230" t="s">
        <v>7</v>
      </c>
      <c r="B230" t="s">
        <v>8</v>
      </c>
      <c r="C230" t="s">
        <v>9</v>
      </c>
      <c r="D230" t="s">
        <v>10</v>
      </c>
      <c r="E230" t="s">
        <v>11</v>
      </c>
      <c r="F230" t="s">
        <v>474</v>
      </c>
      <c r="G230" t="s">
        <v>475</v>
      </c>
      <c r="H230" t="s">
        <v>476</v>
      </c>
      <c r="I230" t="s">
        <v>39</v>
      </c>
      <c r="J230">
        <v>-0.105</v>
      </c>
      <c r="K230" t="s">
        <v>34</v>
      </c>
      <c r="L230">
        <v>-12.439</v>
      </c>
      <c r="M230" t="s">
        <v>35</v>
      </c>
      <c r="N230" t="s">
        <v>36</v>
      </c>
    </row>
    <row r="231" spans="1:14" x14ac:dyDescent="0.2">
      <c r="A231" t="s">
        <v>12</v>
      </c>
      <c r="B231" t="s">
        <v>477</v>
      </c>
      <c r="C231" t="s">
        <v>13</v>
      </c>
      <c r="D231" t="s">
        <v>40</v>
      </c>
      <c r="E231">
        <v>552.216710590807</v>
      </c>
    </row>
    <row r="232" spans="1:14" x14ac:dyDescent="0.2">
      <c r="A232" t="s">
        <v>7</v>
      </c>
      <c r="B232" t="s">
        <v>8</v>
      </c>
      <c r="C232" t="s">
        <v>9</v>
      </c>
      <c r="D232" t="s">
        <v>10</v>
      </c>
      <c r="E232" t="s">
        <v>11</v>
      </c>
      <c r="F232" t="s">
        <v>478</v>
      </c>
      <c r="G232" t="s">
        <v>479</v>
      </c>
      <c r="H232" t="s">
        <v>480</v>
      </c>
      <c r="I232" t="s">
        <v>39</v>
      </c>
      <c r="J232">
        <v>-9.8000000000000004E-2</v>
      </c>
      <c r="K232" t="s">
        <v>34</v>
      </c>
      <c r="L232">
        <v>-14.96</v>
      </c>
      <c r="M232" t="s">
        <v>35</v>
      </c>
      <c r="N232" t="s">
        <v>36</v>
      </c>
    </row>
    <row r="233" spans="1:14" x14ac:dyDescent="0.2">
      <c r="A233" t="s">
        <v>12</v>
      </c>
      <c r="B233" t="s">
        <v>481</v>
      </c>
      <c r="C233" t="s">
        <v>13</v>
      </c>
      <c r="D233" t="s">
        <v>40</v>
      </c>
      <c r="E233">
        <v>535.21170570149297</v>
      </c>
    </row>
    <row r="234" spans="1:14" x14ac:dyDescent="0.2">
      <c r="A234" t="s">
        <v>7</v>
      </c>
      <c r="B234" t="s">
        <v>8</v>
      </c>
      <c r="C234" t="s">
        <v>9</v>
      </c>
      <c r="D234" t="s">
        <v>10</v>
      </c>
      <c r="E234" t="s">
        <v>11</v>
      </c>
      <c r="F234" t="s">
        <v>482</v>
      </c>
      <c r="G234" t="s">
        <v>483</v>
      </c>
      <c r="H234" t="s">
        <v>484</v>
      </c>
      <c r="I234" t="s">
        <v>39</v>
      </c>
      <c r="J234">
        <v>-9.0999999999999998E-2</v>
      </c>
      <c r="K234" t="s">
        <v>34</v>
      </c>
      <c r="L234">
        <v>-17.481000000000002</v>
      </c>
      <c r="M234" t="s">
        <v>35</v>
      </c>
      <c r="N234" t="s">
        <v>36</v>
      </c>
    </row>
    <row r="235" spans="1:14" x14ac:dyDescent="0.2">
      <c r="A235" t="s">
        <v>12</v>
      </c>
      <c r="B235" t="s">
        <v>485</v>
      </c>
      <c r="C235" t="s">
        <v>13</v>
      </c>
      <c r="D235" t="s">
        <v>40</v>
      </c>
      <c r="E235">
        <v>520.97924266528105</v>
      </c>
    </row>
    <row r="236" spans="1:14" x14ac:dyDescent="0.2">
      <c r="A236" t="s">
        <v>7</v>
      </c>
      <c r="B236" t="s">
        <v>8</v>
      </c>
      <c r="C236" t="s">
        <v>9</v>
      </c>
      <c r="D236" t="s">
        <v>10</v>
      </c>
      <c r="E236" t="s">
        <v>11</v>
      </c>
      <c r="F236" t="s">
        <v>486</v>
      </c>
      <c r="G236" t="s">
        <v>487</v>
      </c>
      <c r="H236" t="s">
        <v>488</v>
      </c>
      <c r="I236" t="s">
        <v>39</v>
      </c>
      <c r="J236">
        <v>-8.4000000000000005E-2</v>
      </c>
      <c r="K236" t="s">
        <v>34</v>
      </c>
      <c r="L236">
        <v>-20.001999999999999</v>
      </c>
      <c r="M236" t="s">
        <v>35</v>
      </c>
      <c r="N236" t="s">
        <v>36</v>
      </c>
    </row>
    <row r="237" spans="1:14" x14ac:dyDescent="0.2">
      <c r="A237" t="s">
        <v>12</v>
      </c>
      <c r="B237" t="s">
        <v>489</v>
      </c>
      <c r="C237" t="s">
        <v>13</v>
      </c>
      <c r="D237" t="s">
        <v>40</v>
      </c>
      <c r="E237">
        <v>509.83352994220297</v>
      </c>
    </row>
    <row r="238" spans="1:14" x14ac:dyDescent="0.2">
      <c r="A238" t="s">
        <v>7</v>
      </c>
      <c r="B238" t="s">
        <v>8</v>
      </c>
      <c r="C238" t="s">
        <v>9</v>
      </c>
      <c r="D238" t="s">
        <v>10</v>
      </c>
      <c r="E238" t="s">
        <v>11</v>
      </c>
      <c r="F238" t="s">
        <v>490</v>
      </c>
      <c r="G238" t="s">
        <v>491</v>
      </c>
      <c r="H238" t="s">
        <v>492</v>
      </c>
      <c r="I238" t="s">
        <v>39</v>
      </c>
      <c r="J238">
        <v>-7.8E-2</v>
      </c>
      <c r="K238" t="s">
        <v>34</v>
      </c>
      <c r="L238">
        <v>-22.523</v>
      </c>
      <c r="M238" t="s">
        <v>35</v>
      </c>
      <c r="N238" t="s">
        <v>36</v>
      </c>
    </row>
    <row r="239" spans="1:14" x14ac:dyDescent="0.2">
      <c r="A239" t="s">
        <v>12</v>
      </c>
      <c r="B239" t="s">
        <v>493</v>
      </c>
      <c r="C239" t="s">
        <v>13</v>
      </c>
      <c r="D239" t="s">
        <v>40</v>
      </c>
      <c r="E239">
        <v>502.26190221952498</v>
      </c>
    </row>
    <row r="240" spans="1:14" x14ac:dyDescent="0.2">
      <c r="A240" t="s">
        <v>7</v>
      </c>
      <c r="B240" t="s">
        <v>8</v>
      </c>
      <c r="C240" t="s">
        <v>9</v>
      </c>
      <c r="D240" t="s">
        <v>10</v>
      </c>
      <c r="E240" t="s">
        <v>11</v>
      </c>
      <c r="F240" t="s">
        <v>494</v>
      </c>
      <c r="G240" t="s">
        <v>495</v>
      </c>
      <c r="H240" t="s">
        <v>496</v>
      </c>
      <c r="I240" t="s">
        <v>39</v>
      </c>
      <c r="J240">
        <v>-7.0999999999999994E-2</v>
      </c>
      <c r="K240" t="s">
        <v>34</v>
      </c>
      <c r="L240">
        <v>-25.044</v>
      </c>
      <c r="M240" t="s">
        <v>35</v>
      </c>
      <c r="N240" t="s">
        <v>36</v>
      </c>
    </row>
    <row r="241" spans="1:14" x14ac:dyDescent="0.2">
      <c r="A241" t="s">
        <v>12</v>
      </c>
      <c r="B241" t="s">
        <v>497</v>
      </c>
      <c r="C241" t="s">
        <v>13</v>
      </c>
      <c r="D241" t="s">
        <v>40</v>
      </c>
      <c r="E241">
        <v>498.09607278969997</v>
      </c>
    </row>
    <row r="242" spans="1:14" x14ac:dyDescent="0.2">
      <c r="A242" t="s">
        <v>7</v>
      </c>
      <c r="B242" t="s">
        <v>8</v>
      </c>
      <c r="C242" t="s">
        <v>9</v>
      </c>
      <c r="D242" t="s">
        <v>10</v>
      </c>
      <c r="E242" t="s">
        <v>11</v>
      </c>
      <c r="F242" t="s">
        <v>498</v>
      </c>
      <c r="G242" t="s">
        <v>499</v>
      </c>
      <c r="H242" t="s">
        <v>500</v>
      </c>
      <c r="I242" t="s">
        <v>39</v>
      </c>
      <c r="J242">
        <v>-6.4000000000000001E-2</v>
      </c>
      <c r="K242" t="s">
        <v>34</v>
      </c>
      <c r="L242">
        <v>-27.565000000000001</v>
      </c>
      <c r="M242" t="s">
        <v>35</v>
      </c>
      <c r="N242" t="s">
        <v>36</v>
      </c>
    </row>
    <row r="243" spans="1:14" x14ac:dyDescent="0.2">
      <c r="A243" t="s">
        <v>12</v>
      </c>
      <c r="B243" t="s">
        <v>501</v>
      </c>
      <c r="C243" t="s">
        <v>13</v>
      </c>
      <c r="D243" t="s">
        <v>40</v>
      </c>
      <c r="E243">
        <v>496.912894234742</v>
      </c>
    </row>
    <row r="244" spans="1:14" x14ac:dyDescent="0.2">
      <c r="A244" t="s">
        <v>7</v>
      </c>
      <c r="B244" t="s">
        <v>8</v>
      </c>
      <c r="C244" t="s">
        <v>9</v>
      </c>
      <c r="D244" t="s">
        <v>10</v>
      </c>
      <c r="E244" t="s">
        <v>11</v>
      </c>
      <c r="F244" t="s">
        <v>502</v>
      </c>
      <c r="G244" t="s">
        <v>503</v>
      </c>
      <c r="H244" t="s">
        <v>504</v>
      </c>
      <c r="I244" t="s">
        <v>39</v>
      </c>
      <c r="J244">
        <v>-5.7000000000000002E-2</v>
      </c>
      <c r="K244" t="s">
        <v>34</v>
      </c>
      <c r="L244">
        <v>-30.085999999999999</v>
      </c>
      <c r="M244" t="s">
        <v>35</v>
      </c>
      <c r="N244" t="s">
        <v>36</v>
      </c>
    </row>
    <row r="245" spans="1:14" x14ac:dyDescent="0.2">
      <c r="A245" t="s">
        <v>12</v>
      </c>
      <c r="B245" t="s">
        <v>505</v>
      </c>
      <c r="C245" t="s">
        <v>13</v>
      </c>
      <c r="D245" t="s">
        <v>40</v>
      </c>
      <c r="E245">
        <v>499.17217480990001</v>
      </c>
    </row>
    <row r="246" spans="1:14" x14ac:dyDescent="0.2">
      <c r="A246" t="s">
        <v>7</v>
      </c>
      <c r="B246" t="s">
        <v>8</v>
      </c>
      <c r="C246" t="s">
        <v>9</v>
      </c>
      <c r="D246" t="s">
        <v>10</v>
      </c>
      <c r="E246" t="s">
        <v>11</v>
      </c>
      <c r="F246" t="s">
        <v>506</v>
      </c>
      <c r="G246" t="s">
        <v>507</v>
      </c>
      <c r="H246" t="s">
        <v>508</v>
      </c>
      <c r="I246" t="s">
        <v>39</v>
      </c>
      <c r="J246">
        <v>-5.0999999999999997E-2</v>
      </c>
      <c r="K246" t="s">
        <v>34</v>
      </c>
      <c r="L246">
        <v>-32.607999999999997</v>
      </c>
      <c r="M246" t="s">
        <v>35</v>
      </c>
      <c r="N246" t="s">
        <v>36</v>
      </c>
    </row>
    <row r="247" spans="1:14" x14ac:dyDescent="0.2">
      <c r="A247" t="s">
        <v>12</v>
      </c>
      <c r="B247" t="s">
        <v>509</v>
      </c>
      <c r="C247" t="s">
        <v>13</v>
      </c>
      <c r="D247" t="s">
        <v>40</v>
      </c>
      <c r="E247">
        <v>503.59358942571998</v>
      </c>
    </row>
    <row r="248" spans="1:14" x14ac:dyDescent="0.2">
      <c r="A248" t="s">
        <v>7</v>
      </c>
      <c r="B248" t="s">
        <v>8</v>
      </c>
      <c r="C248" t="s">
        <v>9</v>
      </c>
      <c r="D248" t="s">
        <v>10</v>
      </c>
      <c r="E248" t="s">
        <v>11</v>
      </c>
      <c r="F248" t="s">
        <v>510</v>
      </c>
      <c r="G248" t="s">
        <v>511</v>
      </c>
      <c r="H248" t="s">
        <v>512</v>
      </c>
      <c r="I248" t="s">
        <v>39</v>
      </c>
      <c r="J248">
        <v>-4.3999999999999997E-2</v>
      </c>
      <c r="K248" t="s">
        <v>34</v>
      </c>
      <c r="L248">
        <v>-35.128999999999998</v>
      </c>
      <c r="M248" t="s">
        <v>35</v>
      </c>
      <c r="N248" t="s">
        <v>36</v>
      </c>
    </row>
    <row r="249" spans="1:14" x14ac:dyDescent="0.2">
      <c r="A249" t="s">
        <v>12</v>
      </c>
      <c r="B249" t="s">
        <v>513</v>
      </c>
      <c r="C249" t="s">
        <v>13</v>
      </c>
      <c r="D249" t="s">
        <v>40</v>
      </c>
      <c r="E249">
        <v>511.049292015378</v>
      </c>
    </row>
    <row r="250" spans="1:14" x14ac:dyDescent="0.2">
      <c r="A250" t="s">
        <v>7</v>
      </c>
      <c r="B250" t="s">
        <v>8</v>
      </c>
      <c r="C250" t="s">
        <v>9</v>
      </c>
      <c r="D250" t="s">
        <v>10</v>
      </c>
      <c r="E250" t="s">
        <v>11</v>
      </c>
      <c r="F250" t="s">
        <v>514</v>
      </c>
      <c r="G250" t="s">
        <v>515</v>
      </c>
      <c r="H250" t="s">
        <v>516</v>
      </c>
      <c r="I250" t="s">
        <v>39</v>
      </c>
      <c r="J250">
        <v>-3.6999999999999998E-2</v>
      </c>
      <c r="K250" t="s">
        <v>34</v>
      </c>
      <c r="L250">
        <v>-37.65</v>
      </c>
      <c r="M250" t="s">
        <v>35</v>
      </c>
      <c r="N250" t="s">
        <v>36</v>
      </c>
    </row>
    <row r="251" spans="1:14" x14ac:dyDescent="0.2">
      <c r="A251" t="s">
        <v>12</v>
      </c>
      <c r="B251" t="s">
        <v>517</v>
      </c>
      <c r="C251" t="s">
        <v>13</v>
      </c>
      <c r="D251" t="s">
        <v>40</v>
      </c>
      <c r="E251">
        <v>519.15327672997705</v>
      </c>
    </row>
    <row r="252" spans="1:14" x14ac:dyDescent="0.2">
      <c r="A252" t="s">
        <v>7</v>
      </c>
      <c r="B252" t="s">
        <v>8</v>
      </c>
      <c r="C252" t="s">
        <v>9</v>
      </c>
      <c r="D252" t="s">
        <v>10</v>
      </c>
      <c r="E252" t="s">
        <v>11</v>
      </c>
      <c r="F252" t="s">
        <v>518</v>
      </c>
      <c r="G252" t="s">
        <v>519</v>
      </c>
      <c r="H252" t="s">
        <v>520</v>
      </c>
      <c r="I252" t="s">
        <v>39</v>
      </c>
      <c r="J252">
        <v>-0.03</v>
      </c>
      <c r="K252" t="s">
        <v>34</v>
      </c>
      <c r="L252">
        <v>-40.170999999999999</v>
      </c>
      <c r="M252" t="s">
        <v>35</v>
      </c>
      <c r="N252" t="s">
        <v>36</v>
      </c>
    </row>
    <row r="253" spans="1:14" x14ac:dyDescent="0.2">
      <c r="A253" t="s">
        <v>12</v>
      </c>
      <c r="B253" t="s">
        <v>521</v>
      </c>
      <c r="C253" t="s">
        <v>13</v>
      </c>
      <c r="D253" t="s">
        <v>40</v>
      </c>
      <c r="E253">
        <v>529.28891022328696</v>
      </c>
    </row>
    <row r="254" spans="1:14" x14ac:dyDescent="0.2">
      <c r="A254" t="s">
        <v>7</v>
      </c>
      <c r="B254" t="s">
        <v>8</v>
      </c>
      <c r="C254" t="s">
        <v>9</v>
      </c>
      <c r="D254" t="s">
        <v>10</v>
      </c>
      <c r="E254" t="s">
        <v>11</v>
      </c>
      <c r="F254" t="s">
        <v>522</v>
      </c>
      <c r="G254" t="s">
        <v>523</v>
      </c>
      <c r="H254" t="s">
        <v>524</v>
      </c>
      <c r="I254" t="s">
        <v>39</v>
      </c>
      <c r="J254">
        <v>-2.4E-2</v>
      </c>
      <c r="K254" t="s">
        <v>34</v>
      </c>
      <c r="L254">
        <v>-42.692</v>
      </c>
      <c r="M254" t="s">
        <v>35</v>
      </c>
      <c r="N254" t="s">
        <v>36</v>
      </c>
    </row>
    <row r="255" spans="1:14" x14ac:dyDescent="0.2">
      <c r="A255" t="s">
        <v>12</v>
      </c>
      <c r="B255" t="s">
        <v>525</v>
      </c>
      <c r="C255" t="s">
        <v>13</v>
      </c>
      <c r="D255" t="s">
        <v>40</v>
      </c>
      <c r="E255">
        <v>538.34252227923798</v>
      </c>
    </row>
    <row r="256" spans="1:14" x14ac:dyDescent="0.2">
      <c r="A256" t="s">
        <v>7</v>
      </c>
      <c r="B256" t="s">
        <v>8</v>
      </c>
      <c r="C256" t="s">
        <v>9</v>
      </c>
      <c r="D256" t="s">
        <v>10</v>
      </c>
      <c r="E256" t="s">
        <v>11</v>
      </c>
      <c r="F256" t="s">
        <v>526</v>
      </c>
      <c r="G256" t="s">
        <v>527</v>
      </c>
      <c r="H256" t="s">
        <v>528</v>
      </c>
      <c r="I256" t="s">
        <v>39</v>
      </c>
      <c r="J256">
        <v>-1.7000000000000001E-2</v>
      </c>
      <c r="K256" t="s">
        <v>34</v>
      </c>
      <c r="L256">
        <v>-45.213000000000001</v>
      </c>
      <c r="M256" t="s">
        <v>35</v>
      </c>
      <c r="N256" t="s">
        <v>36</v>
      </c>
    </row>
    <row r="257" spans="1:14" x14ac:dyDescent="0.2">
      <c r="A257" t="s">
        <v>12</v>
      </c>
      <c r="B257" t="s">
        <v>529</v>
      </c>
      <c r="C257" t="s">
        <v>13</v>
      </c>
      <c r="D257" t="s">
        <v>40</v>
      </c>
      <c r="E257">
        <v>544.97484819644501</v>
      </c>
    </row>
    <row r="258" spans="1:14" x14ac:dyDescent="0.2">
      <c r="A258" t="s">
        <v>7</v>
      </c>
      <c r="B258" t="s">
        <v>8</v>
      </c>
      <c r="C258" t="s">
        <v>9</v>
      </c>
      <c r="D258" t="s">
        <v>10</v>
      </c>
      <c r="E258" t="s">
        <v>11</v>
      </c>
      <c r="F258" t="s">
        <v>530</v>
      </c>
      <c r="G258" t="s">
        <v>531</v>
      </c>
      <c r="H258" t="s">
        <v>532</v>
      </c>
      <c r="I258" t="s">
        <v>39</v>
      </c>
      <c r="J258">
        <v>-0.01</v>
      </c>
      <c r="K258" t="s">
        <v>34</v>
      </c>
      <c r="L258">
        <v>-47.734000000000002</v>
      </c>
      <c r="M258" t="s">
        <v>35</v>
      </c>
      <c r="N258" t="s">
        <v>36</v>
      </c>
    </row>
    <row r="259" spans="1:14" x14ac:dyDescent="0.2">
      <c r="A259" t="s">
        <v>12</v>
      </c>
      <c r="B259" t="s">
        <v>533</v>
      </c>
      <c r="C259" t="s">
        <v>13</v>
      </c>
      <c r="D259" t="s">
        <v>40</v>
      </c>
      <c r="E259">
        <v>545.31702510382502</v>
      </c>
    </row>
    <row r="260" spans="1:14" x14ac:dyDescent="0.2">
      <c r="A260" t="s">
        <v>7</v>
      </c>
      <c r="B260" t="s">
        <v>8</v>
      </c>
      <c r="C260" t="s">
        <v>9</v>
      </c>
      <c r="D260" t="s">
        <v>10</v>
      </c>
      <c r="E260" t="s">
        <v>11</v>
      </c>
      <c r="F260" t="s">
        <v>534</v>
      </c>
      <c r="G260" t="s">
        <v>535</v>
      </c>
      <c r="H260" t="s">
        <v>536</v>
      </c>
      <c r="I260" t="s">
        <v>39</v>
      </c>
      <c r="J260">
        <v>-4.0000000000000001E-3</v>
      </c>
      <c r="K260" t="s">
        <v>34</v>
      </c>
      <c r="L260">
        <v>-50.255000000000003</v>
      </c>
      <c r="M260" t="s">
        <v>35</v>
      </c>
      <c r="N260" t="s">
        <v>36</v>
      </c>
    </row>
    <row r="261" spans="1:14" x14ac:dyDescent="0.2">
      <c r="A261" t="s">
        <v>12</v>
      </c>
      <c r="B261" t="s">
        <v>537</v>
      </c>
      <c r="C261" s="18" t="s">
        <v>13</v>
      </c>
      <c r="D261" t="s">
        <v>40</v>
      </c>
      <c r="E261">
        <v>536.99664179292199</v>
      </c>
    </row>
    <row r="262" spans="1:14" x14ac:dyDescent="0.2">
      <c r="A262" t="s">
        <v>7</v>
      </c>
      <c r="B262" t="s">
        <v>8</v>
      </c>
      <c r="C262" t="s">
        <v>9</v>
      </c>
      <c r="D262" t="s">
        <v>10</v>
      </c>
      <c r="E262" t="s">
        <v>11</v>
      </c>
      <c r="F262" t="s">
        <v>538</v>
      </c>
      <c r="G262" t="s">
        <v>539</v>
      </c>
      <c r="H262" t="s">
        <v>540</v>
      </c>
      <c r="I262" t="s">
        <v>39</v>
      </c>
      <c r="J262">
        <v>3.0000000000000001E-3</v>
      </c>
      <c r="K262" t="s">
        <v>34</v>
      </c>
      <c r="L262">
        <v>-52.776000000000003</v>
      </c>
      <c r="M262" t="s">
        <v>35</v>
      </c>
      <c r="N262" t="s">
        <v>36</v>
      </c>
    </row>
    <row r="263" spans="1:14" x14ac:dyDescent="0.2">
      <c r="A263" t="s">
        <v>12</v>
      </c>
      <c r="B263" t="s">
        <v>541</v>
      </c>
      <c r="C263" s="18" t="s">
        <v>13</v>
      </c>
      <c r="D263" t="s">
        <v>40</v>
      </c>
      <c r="E263">
        <v>518.29338187937606</v>
      </c>
    </row>
    <row r="264" spans="1:14" x14ac:dyDescent="0.2">
      <c r="A264" t="s">
        <v>7</v>
      </c>
      <c r="B264" t="s">
        <v>8</v>
      </c>
      <c r="C264" t="s">
        <v>9</v>
      </c>
      <c r="D264" t="s">
        <v>10</v>
      </c>
      <c r="E264" t="s">
        <v>11</v>
      </c>
      <c r="F264" t="s">
        <v>542</v>
      </c>
      <c r="G264" t="s">
        <v>543</v>
      </c>
      <c r="H264" t="s">
        <v>544</v>
      </c>
      <c r="I264" t="s">
        <v>39</v>
      </c>
      <c r="J264">
        <v>0.01</v>
      </c>
      <c r="K264" t="s">
        <v>34</v>
      </c>
      <c r="L264">
        <v>-55.296999999999997</v>
      </c>
      <c r="M264" t="s">
        <v>35</v>
      </c>
      <c r="N264" t="s">
        <v>36</v>
      </c>
    </row>
    <row r="265" spans="1:14" x14ac:dyDescent="0.2">
      <c r="A265" t="s">
        <v>12</v>
      </c>
      <c r="B265" t="s">
        <v>545</v>
      </c>
      <c r="C265" t="s">
        <v>13</v>
      </c>
      <c r="D265" t="s">
        <v>40</v>
      </c>
      <c r="E265">
        <v>484.46905245749201</v>
      </c>
    </row>
    <row r="266" spans="1:14" x14ac:dyDescent="0.2">
      <c r="A266" t="s">
        <v>7</v>
      </c>
      <c r="B266" t="s">
        <v>8</v>
      </c>
      <c r="C266" t="s">
        <v>9</v>
      </c>
      <c r="D266" t="s">
        <v>10</v>
      </c>
      <c r="E266" t="s">
        <v>11</v>
      </c>
      <c r="F266" t="s">
        <v>546</v>
      </c>
      <c r="G266" t="s">
        <v>547</v>
      </c>
      <c r="H266" t="s">
        <v>548</v>
      </c>
      <c r="I266" t="s">
        <v>39</v>
      </c>
      <c r="J266">
        <v>1.7000000000000001E-2</v>
      </c>
      <c r="K266" t="s">
        <v>34</v>
      </c>
      <c r="L266">
        <v>-57.817999999999998</v>
      </c>
      <c r="M266" t="s">
        <v>35</v>
      </c>
      <c r="N266" t="s">
        <v>36</v>
      </c>
    </row>
    <row r="267" spans="1:14" x14ac:dyDescent="0.2">
      <c r="A267" t="s">
        <v>12</v>
      </c>
      <c r="B267" t="s">
        <v>549</v>
      </c>
      <c r="C267" t="s">
        <v>13</v>
      </c>
      <c r="D267" t="s">
        <v>40</v>
      </c>
      <c r="E267">
        <v>436.490479592133</v>
      </c>
    </row>
    <row r="268" spans="1:14" x14ac:dyDescent="0.2">
      <c r="A268" t="s">
        <v>7</v>
      </c>
      <c r="B268" t="s">
        <v>8</v>
      </c>
      <c r="C268" t="s">
        <v>9</v>
      </c>
      <c r="D268" t="s">
        <v>10</v>
      </c>
      <c r="E268" t="s">
        <v>11</v>
      </c>
      <c r="F268" t="s">
        <v>550</v>
      </c>
      <c r="G268" t="s">
        <v>551</v>
      </c>
      <c r="H268" t="s">
        <v>552</v>
      </c>
      <c r="I268" t="s">
        <v>39</v>
      </c>
      <c r="J268">
        <v>-0.28899999999999998</v>
      </c>
      <c r="K268" t="s">
        <v>34</v>
      </c>
      <c r="L268">
        <v>58.46</v>
      </c>
      <c r="M268" t="s">
        <v>35</v>
      </c>
      <c r="N268" t="s">
        <v>36</v>
      </c>
    </row>
    <row r="269" spans="1:14" x14ac:dyDescent="0.2">
      <c r="A269" t="s">
        <v>12</v>
      </c>
      <c r="B269" t="s">
        <v>553</v>
      </c>
      <c r="C269" t="s">
        <v>13</v>
      </c>
      <c r="D269" t="s">
        <v>40</v>
      </c>
      <c r="E269">
        <v>375.21143895859802</v>
      </c>
    </row>
    <row r="270" spans="1:14" x14ac:dyDescent="0.2">
      <c r="A270" t="s">
        <v>7</v>
      </c>
      <c r="B270" t="s">
        <v>8</v>
      </c>
      <c r="C270" t="s">
        <v>9</v>
      </c>
      <c r="D270" t="s">
        <v>10</v>
      </c>
      <c r="E270" t="s">
        <v>11</v>
      </c>
      <c r="F270" t="s">
        <v>554</v>
      </c>
      <c r="G270" t="s">
        <v>555</v>
      </c>
      <c r="H270" t="s">
        <v>556</v>
      </c>
      <c r="I270" t="s">
        <v>39</v>
      </c>
      <c r="J270">
        <v>-0.28199999999999997</v>
      </c>
      <c r="K270" t="s">
        <v>34</v>
      </c>
      <c r="L270">
        <v>55.939</v>
      </c>
      <c r="M270" t="s">
        <v>35</v>
      </c>
      <c r="N270" t="s">
        <v>36</v>
      </c>
    </row>
    <row r="271" spans="1:14" x14ac:dyDescent="0.2">
      <c r="A271" t="s">
        <v>12</v>
      </c>
      <c r="B271" t="s">
        <v>557</v>
      </c>
      <c r="C271" t="s">
        <v>13</v>
      </c>
      <c r="D271" t="s">
        <v>40</v>
      </c>
      <c r="E271">
        <v>303.49735297549699</v>
      </c>
    </row>
    <row r="272" spans="1:14" x14ac:dyDescent="0.2">
      <c r="A272" t="s">
        <v>7</v>
      </c>
      <c r="B272" t="s">
        <v>8</v>
      </c>
      <c r="C272" t="s">
        <v>9</v>
      </c>
      <c r="D272" t="s">
        <v>10</v>
      </c>
      <c r="E272" t="s">
        <v>11</v>
      </c>
      <c r="F272" t="s">
        <v>558</v>
      </c>
      <c r="G272" t="s">
        <v>559</v>
      </c>
      <c r="H272" t="s">
        <v>560</v>
      </c>
      <c r="I272" t="s">
        <v>39</v>
      </c>
      <c r="J272">
        <v>-0.27500000000000002</v>
      </c>
      <c r="K272" t="s">
        <v>34</v>
      </c>
      <c r="L272">
        <v>53.417999999999999</v>
      </c>
      <c r="M272" t="s">
        <v>35</v>
      </c>
      <c r="N272" t="s">
        <v>36</v>
      </c>
    </row>
    <row r="273" spans="1:14" x14ac:dyDescent="0.2">
      <c r="A273" t="s">
        <v>12</v>
      </c>
      <c r="B273" t="s">
        <v>561</v>
      </c>
      <c r="C273" t="s">
        <v>13</v>
      </c>
      <c r="D273" t="s">
        <v>40</v>
      </c>
      <c r="E273">
        <v>225.799025137857</v>
      </c>
    </row>
    <row r="274" spans="1:14" x14ac:dyDescent="0.2">
      <c r="A274" t="s">
        <v>7</v>
      </c>
      <c r="B274" t="s">
        <v>8</v>
      </c>
      <c r="C274" t="s">
        <v>9</v>
      </c>
      <c r="D274" t="s">
        <v>10</v>
      </c>
      <c r="E274" t="s">
        <v>11</v>
      </c>
      <c r="F274" t="s">
        <v>562</v>
      </c>
      <c r="G274" t="s">
        <v>563</v>
      </c>
      <c r="H274" t="s">
        <v>564</v>
      </c>
      <c r="I274" t="s">
        <v>39</v>
      </c>
      <c r="J274">
        <v>-0.26800000000000002</v>
      </c>
      <c r="K274" t="s">
        <v>34</v>
      </c>
      <c r="L274">
        <v>50.896999999999998</v>
      </c>
      <c r="M274" t="s">
        <v>35</v>
      </c>
      <c r="N274" t="s">
        <v>36</v>
      </c>
    </row>
    <row r="275" spans="1:14" x14ac:dyDescent="0.2">
      <c r="A275" t="s">
        <v>12</v>
      </c>
      <c r="B275" t="s">
        <v>565</v>
      </c>
      <c r="C275" t="s">
        <v>13</v>
      </c>
      <c r="D275" t="s">
        <v>40</v>
      </c>
      <c r="E275">
        <v>149.78569942323901</v>
      </c>
    </row>
    <row r="276" spans="1:14" x14ac:dyDescent="0.2">
      <c r="A276" t="s">
        <v>7</v>
      </c>
      <c r="B276" t="s">
        <v>8</v>
      </c>
      <c r="C276" t="s">
        <v>9</v>
      </c>
      <c r="D276" t="s">
        <v>10</v>
      </c>
      <c r="E276" t="s">
        <v>11</v>
      </c>
      <c r="F276" t="s">
        <v>566</v>
      </c>
      <c r="G276" t="s">
        <v>567</v>
      </c>
      <c r="H276" t="s">
        <v>568</v>
      </c>
      <c r="I276" t="s">
        <v>39</v>
      </c>
      <c r="J276">
        <v>-0.26200000000000001</v>
      </c>
      <c r="K276" t="s">
        <v>34</v>
      </c>
      <c r="L276">
        <v>48.375999999999998</v>
      </c>
      <c r="M276" t="s">
        <v>35</v>
      </c>
      <c r="N276" t="s">
        <v>36</v>
      </c>
    </row>
    <row r="277" spans="1:14" x14ac:dyDescent="0.2">
      <c r="A277" t="s">
        <v>12</v>
      </c>
      <c r="B277" t="s">
        <v>569</v>
      </c>
      <c r="C277" t="s">
        <v>13</v>
      </c>
      <c r="D277" t="s">
        <v>40</v>
      </c>
      <c r="E277">
        <v>79.477488020880898</v>
      </c>
    </row>
    <row r="278" spans="1:14" x14ac:dyDescent="0.2">
      <c r="A278" t="s">
        <v>7</v>
      </c>
      <c r="B278" t="s">
        <v>8</v>
      </c>
      <c r="C278" t="s">
        <v>9</v>
      </c>
      <c r="D278" t="s">
        <v>10</v>
      </c>
      <c r="E278" t="s">
        <v>11</v>
      </c>
      <c r="F278" t="s">
        <v>570</v>
      </c>
      <c r="G278" t="s">
        <v>571</v>
      </c>
      <c r="H278" t="s">
        <v>572</v>
      </c>
      <c r="I278" t="s">
        <v>39</v>
      </c>
      <c r="J278">
        <v>-0.255</v>
      </c>
      <c r="K278" t="s">
        <v>34</v>
      </c>
      <c r="L278">
        <v>45.854999999999997</v>
      </c>
      <c r="M278" t="s">
        <v>35</v>
      </c>
      <c r="N278" t="s">
        <v>36</v>
      </c>
    </row>
    <row r="279" spans="1:14" x14ac:dyDescent="0.2">
      <c r="A279" t="s">
        <v>12</v>
      </c>
      <c r="B279" t="s">
        <v>573</v>
      </c>
      <c r="C279" t="s">
        <v>13</v>
      </c>
      <c r="D279" t="s">
        <v>40</v>
      </c>
      <c r="E279">
        <v>19.987122538447199</v>
      </c>
    </row>
    <row r="280" spans="1:14" x14ac:dyDescent="0.2">
      <c r="A280" t="s">
        <v>7</v>
      </c>
      <c r="B280" t="s">
        <v>8</v>
      </c>
      <c r="C280" t="s">
        <v>9</v>
      </c>
      <c r="D280" t="s">
        <v>10</v>
      </c>
      <c r="E280" t="s">
        <v>11</v>
      </c>
      <c r="F280" t="s">
        <v>574</v>
      </c>
      <c r="G280" t="s">
        <v>575</v>
      </c>
      <c r="H280" t="s">
        <v>576</v>
      </c>
      <c r="I280" t="s">
        <v>39</v>
      </c>
      <c r="J280">
        <v>-0.248</v>
      </c>
      <c r="K280" t="s">
        <v>34</v>
      </c>
      <c r="L280">
        <v>43.334000000000003</v>
      </c>
      <c r="M280" t="s">
        <v>35</v>
      </c>
      <c r="N280" t="s">
        <v>36</v>
      </c>
    </row>
    <row r="281" spans="1:14" x14ac:dyDescent="0.2">
      <c r="A281" t="s">
        <v>12</v>
      </c>
      <c r="B281" t="s">
        <v>577</v>
      </c>
      <c r="C281" t="s">
        <v>13</v>
      </c>
      <c r="D281" t="s">
        <v>40</v>
      </c>
      <c r="E281">
        <v>-27.6936524865717</v>
      </c>
    </row>
    <row r="282" spans="1:14" x14ac:dyDescent="0.2">
      <c r="A282" t="s">
        <v>7</v>
      </c>
      <c r="B282" t="s">
        <v>8</v>
      </c>
      <c r="C282" t="s">
        <v>9</v>
      </c>
      <c r="D282" t="s">
        <v>10</v>
      </c>
      <c r="E282" t="s">
        <v>11</v>
      </c>
      <c r="F282" t="s">
        <v>578</v>
      </c>
      <c r="G282" t="s">
        <v>579</v>
      </c>
      <c r="H282" t="s">
        <v>580</v>
      </c>
      <c r="I282" t="s">
        <v>39</v>
      </c>
      <c r="J282">
        <v>-0.24199999999999999</v>
      </c>
      <c r="K282" t="s">
        <v>34</v>
      </c>
      <c r="L282">
        <v>40.813000000000002</v>
      </c>
      <c r="M282" t="s">
        <v>35</v>
      </c>
      <c r="N282" t="s">
        <v>36</v>
      </c>
    </row>
    <row r="283" spans="1:14" x14ac:dyDescent="0.2">
      <c r="A283" t="s">
        <v>12</v>
      </c>
      <c r="B283" t="s">
        <v>581</v>
      </c>
      <c r="C283" t="s">
        <v>13</v>
      </c>
      <c r="D283" t="s">
        <v>40</v>
      </c>
      <c r="E283">
        <v>-62.937880259228002</v>
      </c>
    </row>
    <row r="284" spans="1:14" x14ac:dyDescent="0.2">
      <c r="A284" t="s">
        <v>7</v>
      </c>
      <c r="B284" t="s">
        <v>8</v>
      </c>
      <c r="C284" t="s">
        <v>9</v>
      </c>
      <c r="D284" t="s">
        <v>10</v>
      </c>
      <c r="E284" t="s">
        <v>11</v>
      </c>
      <c r="F284" t="s">
        <v>582</v>
      </c>
      <c r="G284" t="s">
        <v>59</v>
      </c>
      <c r="H284" t="s">
        <v>583</v>
      </c>
      <c r="I284" t="s">
        <v>39</v>
      </c>
      <c r="J284">
        <v>-0.23499999999999999</v>
      </c>
      <c r="K284" t="s">
        <v>34</v>
      </c>
      <c r="L284">
        <v>38.292000000000002</v>
      </c>
      <c r="M284" t="s">
        <v>35</v>
      </c>
      <c r="N284" t="s">
        <v>36</v>
      </c>
    </row>
    <row r="285" spans="1:14" x14ac:dyDescent="0.2">
      <c r="A285" t="s">
        <v>12</v>
      </c>
      <c r="B285" t="s">
        <v>584</v>
      </c>
      <c r="C285" t="s">
        <v>13</v>
      </c>
      <c r="D285" t="s">
        <v>40</v>
      </c>
      <c r="E285">
        <v>-189.07330298098</v>
      </c>
    </row>
    <row r="286" spans="1:14" x14ac:dyDescent="0.2">
      <c r="A286" t="s">
        <v>7</v>
      </c>
      <c r="B286" t="s">
        <v>8</v>
      </c>
      <c r="C286" t="s">
        <v>9</v>
      </c>
      <c r="D286" t="s">
        <v>10</v>
      </c>
      <c r="E286" t="s">
        <v>11</v>
      </c>
      <c r="F286" t="s">
        <v>585</v>
      </c>
      <c r="G286" t="s">
        <v>63</v>
      </c>
      <c r="H286" t="s">
        <v>586</v>
      </c>
      <c r="I286" t="s">
        <v>39</v>
      </c>
      <c r="J286">
        <v>-0.22800000000000001</v>
      </c>
      <c r="K286" t="s">
        <v>34</v>
      </c>
      <c r="L286">
        <v>35.771000000000001</v>
      </c>
      <c r="M286" t="s">
        <v>35</v>
      </c>
      <c r="N286" t="s">
        <v>36</v>
      </c>
    </row>
    <row r="287" spans="1:14" x14ac:dyDescent="0.2">
      <c r="A287" t="s">
        <v>12</v>
      </c>
      <c r="B287" t="s">
        <v>587</v>
      </c>
      <c r="C287" t="s">
        <v>13</v>
      </c>
      <c r="D287" t="s">
        <v>40</v>
      </c>
      <c r="E287">
        <v>-199.73965050737499</v>
      </c>
    </row>
    <row r="288" spans="1:14" x14ac:dyDescent="0.2">
      <c r="A288" t="s">
        <v>7</v>
      </c>
      <c r="B288" t="s">
        <v>8</v>
      </c>
      <c r="C288" t="s">
        <v>9</v>
      </c>
      <c r="D288" t="s">
        <v>10</v>
      </c>
      <c r="E288" t="s">
        <v>11</v>
      </c>
      <c r="F288" t="s">
        <v>588</v>
      </c>
      <c r="G288" t="s">
        <v>67</v>
      </c>
      <c r="H288" t="s">
        <v>589</v>
      </c>
      <c r="I288" t="s">
        <v>39</v>
      </c>
      <c r="J288">
        <v>-0.221</v>
      </c>
      <c r="K288" t="s">
        <v>34</v>
      </c>
      <c r="L288">
        <v>33.25</v>
      </c>
      <c r="M288" t="s">
        <v>35</v>
      </c>
      <c r="N288" t="s">
        <v>36</v>
      </c>
    </row>
    <row r="289" spans="1:14" x14ac:dyDescent="0.2">
      <c r="A289" t="s">
        <v>12</v>
      </c>
      <c r="B289" t="s">
        <v>590</v>
      </c>
      <c r="C289" t="s">
        <v>13</v>
      </c>
      <c r="D289" t="s">
        <v>40</v>
      </c>
      <c r="E289">
        <v>-205.59160254826</v>
      </c>
    </row>
    <row r="290" spans="1:14" x14ac:dyDescent="0.2">
      <c r="A290" t="s">
        <v>7</v>
      </c>
      <c r="B290" t="s">
        <v>8</v>
      </c>
      <c r="C290" t="s">
        <v>9</v>
      </c>
      <c r="D290" t="s">
        <v>10</v>
      </c>
      <c r="E290" t="s">
        <v>11</v>
      </c>
      <c r="F290" t="s">
        <v>591</v>
      </c>
      <c r="G290" t="s">
        <v>592</v>
      </c>
      <c r="H290" t="s">
        <v>593</v>
      </c>
      <c r="I290" t="s">
        <v>39</v>
      </c>
      <c r="J290">
        <v>-0.215</v>
      </c>
      <c r="K290" t="s">
        <v>34</v>
      </c>
      <c r="L290">
        <v>30.728999999999999</v>
      </c>
      <c r="M290" t="s">
        <v>35</v>
      </c>
      <c r="N290" t="s">
        <v>36</v>
      </c>
    </row>
    <row r="291" spans="1:14" x14ac:dyDescent="0.2">
      <c r="A291" t="s">
        <v>12</v>
      </c>
      <c r="B291" t="s">
        <v>594</v>
      </c>
      <c r="C291" t="s">
        <v>13</v>
      </c>
      <c r="D291" t="s">
        <v>40</v>
      </c>
      <c r="E291">
        <v>-203.55268684026899</v>
      </c>
    </row>
    <row r="292" spans="1:14" x14ac:dyDescent="0.2">
      <c r="A292" t="s">
        <v>7</v>
      </c>
      <c r="B292" t="s">
        <v>8</v>
      </c>
      <c r="C292" t="s">
        <v>9</v>
      </c>
      <c r="D292" t="s">
        <v>10</v>
      </c>
      <c r="E292" t="s">
        <v>11</v>
      </c>
      <c r="F292" t="s">
        <v>595</v>
      </c>
      <c r="G292" t="s">
        <v>75</v>
      </c>
      <c r="H292" t="s">
        <v>596</v>
      </c>
      <c r="I292" t="s">
        <v>39</v>
      </c>
      <c r="J292">
        <v>-0.20799999999999999</v>
      </c>
      <c r="K292" t="s">
        <v>34</v>
      </c>
      <c r="L292">
        <v>28.207000000000001</v>
      </c>
      <c r="M292" t="s">
        <v>35</v>
      </c>
      <c r="N292" t="s">
        <v>36</v>
      </c>
    </row>
    <row r="293" spans="1:14" x14ac:dyDescent="0.2">
      <c r="A293" t="s">
        <v>12</v>
      </c>
      <c r="B293" t="s">
        <v>597</v>
      </c>
      <c r="C293" t="s">
        <v>13</v>
      </c>
      <c r="D293" t="s">
        <v>40</v>
      </c>
      <c r="E293">
        <v>-190.38543141782199</v>
      </c>
    </row>
    <row r="294" spans="1:14" x14ac:dyDescent="0.2">
      <c r="A294" t="s">
        <v>7</v>
      </c>
      <c r="B294" t="s">
        <v>8</v>
      </c>
      <c r="C294" t="s">
        <v>9</v>
      </c>
      <c r="D294" t="s">
        <v>10</v>
      </c>
      <c r="E294" t="s">
        <v>11</v>
      </c>
      <c r="F294" t="s">
        <v>598</v>
      </c>
      <c r="G294" t="s">
        <v>79</v>
      </c>
      <c r="H294" t="s">
        <v>599</v>
      </c>
      <c r="I294" t="s">
        <v>39</v>
      </c>
      <c r="J294">
        <v>-0.20100000000000001</v>
      </c>
      <c r="K294" t="s">
        <v>34</v>
      </c>
      <c r="L294">
        <v>25.686</v>
      </c>
      <c r="M294" t="s">
        <v>35</v>
      </c>
      <c r="N294" t="s">
        <v>36</v>
      </c>
    </row>
    <row r="295" spans="1:14" x14ac:dyDescent="0.2">
      <c r="A295" t="s">
        <v>12</v>
      </c>
      <c r="B295" t="s">
        <v>600</v>
      </c>
      <c r="C295" t="s">
        <v>13</v>
      </c>
      <c r="D295" t="s">
        <v>40</v>
      </c>
      <c r="E295">
        <v>-163.27714301719999</v>
      </c>
    </row>
    <row r="296" spans="1:14" x14ac:dyDescent="0.2">
      <c r="A296" t="s">
        <v>7</v>
      </c>
      <c r="B296" t="s">
        <v>8</v>
      </c>
      <c r="C296" t="s">
        <v>9</v>
      </c>
      <c r="D296" t="s">
        <v>10</v>
      </c>
      <c r="E296" t="s">
        <v>11</v>
      </c>
      <c r="F296" t="s">
        <v>601</v>
      </c>
      <c r="G296" t="s">
        <v>602</v>
      </c>
      <c r="H296" t="s">
        <v>603</v>
      </c>
      <c r="I296" t="s">
        <v>39</v>
      </c>
      <c r="J296">
        <v>-0.19400000000000001</v>
      </c>
      <c r="K296" t="s">
        <v>34</v>
      </c>
      <c r="L296">
        <v>23.164999999999999</v>
      </c>
      <c r="M296" t="s">
        <v>35</v>
      </c>
      <c r="N296" t="s">
        <v>36</v>
      </c>
    </row>
    <row r="297" spans="1:14" x14ac:dyDescent="0.2">
      <c r="A297" t="s">
        <v>12</v>
      </c>
      <c r="B297" t="s">
        <v>604</v>
      </c>
      <c r="C297" t="s">
        <v>13</v>
      </c>
      <c r="D297" t="s">
        <v>40</v>
      </c>
      <c r="E297">
        <v>-119.471460626775</v>
      </c>
    </row>
    <row r="298" spans="1:14" x14ac:dyDescent="0.2">
      <c r="A298" t="s">
        <v>7</v>
      </c>
      <c r="B298" t="s">
        <v>8</v>
      </c>
      <c r="C298" t="s">
        <v>9</v>
      </c>
      <c r="D298" t="s">
        <v>10</v>
      </c>
      <c r="E298" t="s">
        <v>11</v>
      </c>
      <c r="F298" t="s">
        <v>605</v>
      </c>
      <c r="G298" t="s">
        <v>606</v>
      </c>
      <c r="H298" t="s">
        <v>607</v>
      </c>
      <c r="I298" t="s">
        <v>39</v>
      </c>
      <c r="J298">
        <v>-0.188</v>
      </c>
      <c r="K298" t="s">
        <v>34</v>
      </c>
      <c r="L298">
        <v>20.643999999999998</v>
      </c>
      <c r="M298" t="s">
        <v>35</v>
      </c>
      <c r="N298" t="s">
        <v>36</v>
      </c>
    </row>
    <row r="299" spans="1:14" x14ac:dyDescent="0.2">
      <c r="A299" t="s">
        <v>12</v>
      </c>
      <c r="B299" t="s">
        <v>608</v>
      </c>
      <c r="C299" t="s">
        <v>13</v>
      </c>
      <c r="D299" t="s">
        <v>40</v>
      </c>
      <c r="E299">
        <v>-58.9670073605593</v>
      </c>
    </row>
    <row r="300" spans="1:14" x14ac:dyDescent="0.2">
      <c r="A300" t="s">
        <v>7</v>
      </c>
      <c r="B300" t="s">
        <v>8</v>
      </c>
      <c r="C300" t="s">
        <v>9</v>
      </c>
      <c r="D300" t="s">
        <v>10</v>
      </c>
      <c r="E300" t="s">
        <v>11</v>
      </c>
      <c r="F300" t="s">
        <v>609</v>
      </c>
      <c r="G300" t="s">
        <v>91</v>
      </c>
      <c r="H300" t="s">
        <v>610</v>
      </c>
      <c r="I300" t="s">
        <v>39</v>
      </c>
      <c r="J300">
        <v>-0.18099999999999999</v>
      </c>
      <c r="K300" t="s">
        <v>34</v>
      </c>
      <c r="L300">
        <v>18.123000000000001</v>
      </c>
      <c r="M300" t="s">
        <v>35</v>
      </c>
      <c r="N300" t="s">
        <v>36</v>
      </c>
    </row>
    <row r="301" spans="1:14" x14ac:dyDescent="0.2">
      <c r="A301" t="s">
        <v>12</v>
      </c>
      <c r="B301" t="s">
        <v>611</v>
      </c>
      <c r="C301" t="s">
        <v>13</v>
      </c>
      <c r="D301" t="s">
        <v>40</v>
      </c>
      <c r="E301">
        <v>16.255177749407402</v>
      </c>
    </row>
    <row r="302" spans="1:14" x14ac:dyDescent="0.2">
      <c r="A302" t="s">
        <v>7</v>
      </c>
      <c r="B302" t="s">
        <v>8</v>
      </c>
      <c r="C302" t="s">
        <v>9</v>
      </c>
      <c r="D302" t="s">
        <v>10</v>
      </c>
      <c r="E302" t="s">
        <v>11</v>
      </c>
      <c r="F302" t="s">
        <v>612</v>
      </c>
      <c r="G302" t="s">
        <v>95</v>
      </c>
      <c r="H302" t="s">
        <v>613</v>
      </c>
      <c r="I302" t="s">
        <v>39</v>
      </c>
      <c r="J302">
        <v>-0.17399999999999999</v>
      </c>
      <c r="K302" t="s">
        <v>34</v>
      </c>
      <c r="L302">
        <v>15.602</v>
      </c>
      <c r="M302" t="s">
        <v>35</v>
      </c>
      <c r="N302" t="s">
        <v>36</v>
      </c>
    </row>
    <row r="303" spans="1:14" x14ac:dyDescent="0.2">
      <c r="A303" t="s">
        <v>12</v>
      </c>
      <c r="B303" t="s">
        <v>614</v>
      </c>
      <c r="C303" t="s">
        <v>13</v>
      </c>
      <c r="D303" t="s">
        <v>40</v>
      </c>
      <c r="E303">
        <v>101.59250871808401</v>
      </c>
    </row>
    <row r="304" spans="1:14" x14ac:dyDescent="0.2">
      <c r="A304" t="s">
        <v>7</v>
      </c>
      <c r="B304" t="s">
        <v>8</v>
      </c>
      <c r="C304" t="s">
        <v>9</v>
      </c>
      <c r="D304" t="s">
        <v>10</v>
      </c>
      <c r="E304" t="s">
        <v>11</v>
      </c>
      <c r="F304" t="s">
        <v>615</v>
      </c>
      <c r="G304" t="s">
        <v>616</v>
      </c>
      <c r="H304" t="s">
        <v>617</v>
      </c>
      <c r="I304" t="s">
        <v>39</v>
      </c>
      <c r="J304">
        <v>-0.16700000000000001</v>
      </c>
      <c r="K304" t="s">
        <v>34</v>
      </c>
      <c r="L304">
        <v>13.081</v>
      </c>
      <c r="M304" t="s">
        <v>35</v>
      </c>
      <c r="N304" t="s">
        <v>36</v>
      </c>
    </row>
    <row r="305" spans="1:14" x14ac:dyDescent="0.2">
      <c r="A305" t="s">
        <v>12</v>
      </c>
      <c r="B305" t="s">
        <v>618</v>
      </c>
      <c r="C305" t="s">
        <v>13</v>
      </c>
      <c r="D305" t="s">
        <v>40</v>
      </c>
      <c r="E305">
        <v>190.02599326166799</v>
      </c>
    </row>
    <row r="306" spans="1:14" x14ac:dyDescent="0.2">
      <c r="A306" t="s">
        <v>7</v>
      </c>
      <c r="B306" t="s">
        <v>8</v>
      </c>
      <c r="C306" t="s">
        <v>9</v>
      </c>
      <c r="D306" t="s">
        <v>10</v>
      </c>
      <c r="E306" t="s">
        <v>11</v>
      </c>
      <c r="F306" t="s">
        <v>619</v>
      </c>
      <c r="G306" t="s">
        <v>103</v>
      </c>
      <c r="H306" t="s">
        <v>620</v>
      </c>
      <c r="I306" t="s">
        <v>39</v>
      </c>
      <c r="J306">
        <v>-0.161</v>
      </c>
      <c r="K306" t="s">
        <v>34</v>
      </c>
      <c r="L306">
        <v>10.56</v>
      </c>
      <c r="M306" t="s">
        <v>35</v>
      </c>
      <c r="N306" t="s">
        <v>36</v>
      </c>
    </row>
    <row r="307" spans="1:14" x14ac:dyDescent="0.2">
      <c r="A307" t="s">
        <v>12</v>
      </c>
      <c r="B307" t="s">
        <v>621</v>
      </c>
      <c r="C307" t="s">
        <v>13</v>
      </c>
      <c r="D307" t="s">
        <v>40</v>
      </c>
      <c r="E307">
        <v>271.725541351321</v>
      </c>
    </row>
    <row r="308" spans="1:14" x14ac:dyDescent="0.2">
      <c r="A308" t="s">
        <v>7</v>
      </c>
      <c r="B308" t="s">
        <v>8</v>
      </c>
      <c r="C308" t="s">
        <v>9</v>
      </c>
      <c r="D308" t="s">
        <v>10</v>
      </c>
      <c r="E308" t="s">
        <v>11</v>
      </c>
      <c r="F308" t="s">
        <v>622</v>
      </c>
      <c r="G308" t="s">
        <v>107</v>
      </c>
      <c r="H308" t="s">
        <v>623</v>
      </c>
      <c r="I308" t="s">
        <v>39</v>
      </c>
      <c r="J308">
        <v>-0.154</v>
      </c>
      <c r="K308" t="s">
        <v>34</v>
      </c>
      <c r="L308">
        <v>8.0389999999999997</v>
      </c>
      <c r="M308" t="s">
        <v>35</v>
      </c>
      <c r="N308" t="s">
        <v>36</v>
      </c>
    </row>
    <row r="309" spans="1:14" x14ac:dyDescent="0.2">
      <c r="A309" t="s">
        <v>12</v>
      </c>
      <c r="B309" t="s">
        <v>624</v>
      </c>
      <c r="C309" t="s">
        <v>13</v>
      </c>
      <c r="D309" t="s">
        <v>40</v>
      </c>
      <c r="E309">
        <v>342.34524683017497</v>
      </c>
    </row>
    <row r="310" spans="1:14" x14ac:dyDescent="0.2">
      <c r="A310" t="s">
        <v>7</v>
      </c>
      <c r="B310" t="s">
        <v>8</v>
      </c>
      <c r="C310" t="s">
        <v>9</v>
      </c>
      <c r="D310" t="s">
        <v>10</v>
      </c>
      <c r="E310" t="s">
        <v>11</v>
      </c>
      <c r="F310" t="s">
        <v>625</v>
      </c>
      <c r="G310" t="s">
        <v>111</v>
      </c>
      <c r="H310" t="s">
        <v>626</v>
      </c>
      <c r="I310" t="s">
        <v>39</v>
      </c>
      <c r="J310">
        <v>-0.14699999999999999</v>
      </c>
      <c r="K310" t="s">
        <v>34</v>
      </c>
      <c r="L310">
        <v>5.5179999999999998</v>
      </c>
      <c r="M310" t="s">
        <v>35</v>
      </c>
      <c r="N310" t="s">
        <v>36</v>
      </c>
    </row>
    <row r="311" spans="1:14" x14ac:dyDescent="0.2">
      <c r="A311" t="s">
        <v>12</v>
      </c>
      <c r="B311" t="s">
        <v>627</v>
      </c>
      <c r="C311" t="s">
        <v>13</v>
      </c>
      <c r="D311" t="s">
        <v>40</v>
      </c>
      <c r="E311">
        <v>397.017496026912</v>
      </c>
    </row>
    <row r="312" spans="1:14" x14ac:dyDescent="0.2">
      <c r="A312" t="s">
        <v>7</v>
      </c>
      <c r="B312" t="s">
        <v>8</v>
      </c>
      <c r="C312" t="s">
        <v>9</v>
      </c>
      <c r="D312" t="s">
        <v>10</v>
      </c>
      <c r="E312" t="s">
        <v>11</v>
      </c>
      <c r="F312" t="s">
        <v>628</v>
      </c>
      <c r="G312" t="s">
        <v>629</v>
      </c>
      <c r="H312" t="s">
        <v>630</v>
      </c>
      <c r="I312" t="s">
        <v>39</v>
      </c>
      <c r="J312">
        <v>-0.14099999999999999</v>
      </c>
      <c r="K312" t="s">
        <v>34</v>
      </c>
      <c r="L312">
        <v>2.9969999999999999</v>
      </c>
      <c r="M312" t="s">
        <v>35</v>
      </c>
      <c r="N312" t="s">
        <v>36</v>
      </c>
    </row>
    <row r="313" spans="1:14" x14ac:dyDescent="0.2">
      <c r="A313" t="s">
        <v>12</v>
      </c>
      <c r="B313" t="s">
        <v>631</v>
      </c>
      <c r="C313" t="s">
        <v>13</v>
      </c>
      <c r="D313" t="s">
        <v>40</v>
      </c>
      <c r="E313">
        <v>434.29927643112597</v>
      </c>
    </row>
    <row r="314" spans="1:14" x14ac:dyDescent="0.2">
      <c r="A314" t="s">
        <v>7</v>
      </c>
      <c r="B314" t="s">
        <v>8</v>
      </c>
      <c r="C314" t="s">
        <v>9</v>
      </c>
      <c r="D314" t="s">
        <v>10</v>
      </c>
      <c r="E314" t="s">
        <v>11</v>
      </c>
      <c r="F314" t="s">
        <v>632</v>
      </c>
      <c r="G314" t="s">
        <v>119</v>
      </c>
      <c r="H314" t="s">
        <v>633</v>
      </c>
      <c r="I314" t="s">
        <v>39</v>
      </c>
      <c r="J314">
        <v>-0.13400000000000001</v>
      </c>
      <c r="K314" t="s">
        <v>34</v>
      </c>
      <c r="L314">
        <v>0.47599999999999998</v>
      </c>
      <c r="M314" t="s">
        <v>35</v>
      </c>
      <c r="N314" t="s">
        <v>36</v>
      </c>
    </row>
    <row r="315" spans="1:14" x14ac:dyDescent="0.2">
      <c r="A315" t="s">
        <v>12</v>
      </c>
      <c r="B315" t="s">
        <v>634</v>
      </c>
      <c r="C315" t="s">
        <v>13</v>
      </c>
      <c r="D315" t="s">
        <v>40</v>
      </c>
      <c r="E315">
        <v>455.37312016091101</v>
      </c>
    </row>
    <row r="316" spans="1:14" x14ac:dyDescent="0.2">
      <c r="A316" t="s">
        <v>7</v>
      </c>
      <c r="B316" t="s">
        <v>8</v>
      </c>
      <c r="C316" t="s">
        <v>9</v>
      </c>
      <c r="D316" t="s">
        <v>10</v>
      </c>
      <c r="E316" t="s">
        <v>11</v>
      </c>
      <c r="F316" t="s">
        <v>635</v>
      </c>
      <c r="G316" t="s">
        <v>123</v>
      </c>
      <c r="H316" t="s">
        <v>636</v>
      </c>
      <c r="I316" t="s">
        <v>39</v>
      </c>
      <c r="J316">
        <v>-0.127</v>
      </c>
      <c r="K316" t="s">
        <v>34</v>
      </c>
      <c r="L316">
        <v>-2.0449999999999999</v>
      </c>
      <c r="M316" t="s">
        <v>35</v>
      </c>
      <c r="N316" t="s">
        <v>36</v>
      </c>
    </row>
    <row r="317" spans="1:14" x14ac:dyDescent="0.2">
      <c r="A317" t="s">
        <v>12</v>
      </c>
      <c r="B317" t="s">
        <v>637</v>
      </c>
      <c r="C317" t="s">
        <v>13</v>
      </c>
      <c r="D317" t="s">
        <v>40</v>
      </c>
      <c r="E317">
        <v>463.62708555341698</v>
      </c>
    </row>
    <row r="318" spans="1:14" x14ac:dyDescent="0.2">
      <c r="A318" t="s">
        <v>7</v>
      </c>
      <c r="B318" t="s">
        <v>8</v>
      </c>
      <c r="C318" t="s">
        <v>9</v>
      </c>
      <c r="D318" t="s">
        <v>10</v>
      </c>
      <c r="E318" t="s">
        <v>11</v>
      </c>
      <c r="F318" t="s">
        <v>638</v>
      </c>
      <c r="G318" t="s">
        <v>639</v>
      </c>
      <c r="H318" t="s">
        <v>640</v>
      </c>
      <c r="I318" t="s">
        <v>39</v>
      </c>
      <c r="J318">
        <v>-0.12</v>
      </c>
      <c r="K318" t="s">
        <v>34</v>
      </c>
      <c r="L318">
        <v>-4.5659999999999998</v>
      </c>
      <c r="M318" t="s">
        <v>35</v>
      </c>
      <c r="N318" t="s">
        <v>36</v>
      </c>
    </row>
    <row r="319" spans="1:14" x14ac:dyDescent="0.2">
      <c r="A319" t="s">
        <v>12</v>
      </c>
      <c r="B319" t="s">
        <v>641</v>
      </c>
      <c r="C319" t="s">
        <v>13</v>
      </c>
      <c r="D319" t="s">
        <v>40</v>
      </c>
      <c r="E319">
        <v>462.89089387192502</v>
      </c>
    </row>
    <row r="320" spans="1:14" x14ac:dyDescent="0.2">
      <c r="A320" t="s">
        <v>7</v>
      </c>
      <c r="B320" t="s">
        <v>8</v>
      </c>
      <c r="C320" t="s">
        <v>9</v>
      </c>
      <c r="D320" t="s">
        <v>10</v>
      </c>
      <c r="E320" t="s">
        <v>11</v>
      </c>
      <c r="F320" t="s">
        <v>642</v>
      </c>
      <c r="G320" t="s">
        <v>643</v>
      </c>
      <c r="H320" t="s">
        <v>644</v>
      </c>
      <c r="I320" t="s">
        <v>39</v>
      </c>
      <c r="J320">
        <v>-0.114</v>
      </c>
      <c r="K320" t="s">
        <v>34</v>
      </c>
      <c r="L320">
        <v>-7.0869999999999997</v>
      </c>
      <c r="M320" t="s">
        <v>35</v>
      </c>
      <c r="N320" t="s">
        <v>36</v>
      </c>
    </row>
    <row r="321" spans="1:14" x14ac:dyDescent="0.2">
      <c r="A321" t="s">
        <v>12</v>
      </c>
      <c r="B321" t="s">
        <v>645</v>
      </c>
      <c r="C321" t="s">
        <v>13</v>
      </c>
      <c r="D321" t="s">
        <v>40</v>
      </c>
      <c r="E321">
        <v>455.484413418526</v>
      </c>
    </row>
    <row r="322" spans="1:14" x14ac:dyDescent="0.2">
      <c r="A322" t="s">
        <v>7</v>
      </c>
      <c r="B322" t="s">
        <v>8</v>
      </c>
      <c r="C322" t="s">
        <v>9</v>
      </c>
      <c r="D322" t="s">
        <v>10</v>
      </c>
      <c r="E322" t="s">
        <v>11</v>
      </c>
      <c r="F322" t="s">
        <v>646</v>
      </c>
      <c r="G322" t="s">
        <v>647</v>
      </c>
      <c r="H322" t="s">
        <v>648</v>
      </c>
      <c r="I322" t="s">
        <v>39</v>
      </c>
      <c r="J322">
        <v>-0.107</v>
      </c>
      <c r="K322" t="s">
        <v>34</v>
      </c>
      <c r="L322">
        <v>-9.6080000000000005</v>
      </c>
      <c r="M322" t="s">
        <v>35</v>
      </c>
      <c r="N322" t="s">
        <v>36</v>
      </c>
    </row>
    <row r="323" spans="1:14" x14ac:dyDescent="0.2">
      <c r="A323" t="s">
        <v>12</v>
      </c>
      <c r="B323" t="s">
        <v>649</v>
      </c>
      <c r="C323" t="s">
        <v>13</v>
      </c>
      <c r="D323" t="s">
        <v>40</v>
      </c>
      <c r="E323">
        <v>445.47904335896499</v>
      </c>
    </row>
    <row r="324" spans="1:14" x14ac:dyDescent="0.2">
      <c r="A324" t="s">
        <v>7</v>
      </c>
      <c r="B324" t="s">
        <v>8</v>
      </c>
      <c r="C324" t="s">
        <v>9</v>
      </c>
      <c r="D324" t="s">
        <v>10</v>
      </c>
      <c r="E324" t="s">
        <v>11</v>
      </c>
      <c r="F324" t="s">
        <v>650</v>
      </c>
      <c r="G324" t="s">
        <v>651</v>
      </c>
      <c r="H324" t="s">
        <v>652</v>
      </c>
      <c r="I324" t="s">
        <v>39</v>
      </c>
      <c r="J324">
        <v>-0.1</v>
      </c>
      <c r="K324" t="s">
        <v>34</v>
      </c>
      <c r="L324">
        <v>-12.129</v>
      </c>
      <c r="M324" t="s">
        <v>35</v>
      </c>
      <c r="N324" t="s">
        <v>36</v>
      </c>
    </row>
    <row r="325" spans="1:14" x14ac:dyDescent="0.2">
      <c r="A325" t="s">
        <v>12</v>
      </c>
      <c r="B325" t="s">
        <v>653</v>
      </c>
      <c r="C325" t="s">
        <v>13</v>
      </c>
      <c r="D325" t="s">
        <v>40</v>
      </c>
      <c r="E325">
        <v>434.29673507953402</v>
      </c>
    </row>
    <row r="326" spans="1:14" x14ac:dyDescent="0.2">
      <c r="A326" t="s">
        <v>7</v>
      </c>
      <c r="B326" t="s">
        <v>8</v>
      </c>
      <c r="C326" t="s">
        <v>9</v>
      </c>
      <c r="D326" t="s">
        <v>10</v>
      </c>
      <c r="E326" t="s">
        <v>11</v>
      </c>
      <c r="F326" t="s">
        <v>654</v>
      </c>
      <c r="G326" t="s">
        <v>655</v>
      </c>
      <c r="H326" t="s">
        <v>656</v>
      </c>
      <c r="I326" t="s">
        <v>39</v>
      </c>
      <c r="J326">
        <v>-9.2999999999999999E-2</v>
      </c>
      <c r="K326" t="s">
        <v>34</v>
      </c>
      <c r="L326">
        <v>-14.651</v>
      </c>
      <c r="M326" t="s">
        <v>35</v>
      </c>
      <c r="N326" t="s">
        <v>36</v>
      </c>
    </row>
    <row r="327" spans="1:14" x14ac:dyDescent="0.2">
      <c r="A327" t="s">
        <v>12</v>
      </c>
      <c r="B327" t="s">
        <v>657</v>
      </c>
      <c r="C327" t="s">
        <v>13</v>
      </c>
      <c r="D327" t="s">
        <v>40</v>
      </c>
      <c r="E327">
        <v>421.15113901276499</v>
      </c>
    </row>
    <row r="328" spans="1:14" x14ac:dyDescent="0.2">
      <c r="A328" t="s">
        <v>7</v>
      </c>
      <c r="B328" t="s">
        <v>8</v>
      </c>
      <c r="C328" t="s">
        <v>9</v>
      </c>
      <c r="D328" t="s">
        <v>10</v>
      </c>
      <c r="E328" t="s">
        <v>11</v>
      </c>
      <c r="F328" t="s">
        <v>658</v>
      </c>
      <c r="G328" t="s">
        <v>659</v>
      </c>
      <c r="H328" t="s">
        <v>660</v>
      </c>
      <c r="I328" t="s">
        <v>39</v>
      </c>
      <c r="J328">
        <v>-8.6999999999999994E-2</v>
      </c>
      <c r="K328" t="s">
        <v>34</v>
      </c>
      <c r="L328">
        <v>-17.172000000000001</v>
      </c>
      <c r="M328" t="s">
        <v>35</v>
      </c>
      <c r="N328" t="s">
        <v>36</v>
      </c>
    </row>
    <row r="329" spans="1:14" x14ac:dyDescent="0.2">
      <c r="A329" t="s">
        <v>12</v>
      </c>
      <c r="B329" t="s">
        <v>661</v>
      </c>
      <c r="C329" t="s">
        <v>13</v>
      </c>
      <c r="D329" t="s">
        <v>40</v>
      </c>
      <c r="E329">
        <v>413.82219137040801</v>
      </c>
    </row>
    <row r="330" spans="1:14" x14ac:dyDescent="0.2">
      <c r="A330" t="s">
        <v>7</v>
      </c>
      <c r="B330" t="s">
        <v>8</v>
      </c>
      <c r="C330" t="s">
        <v>9</v>
      </c>
      <c r="D330" t="s">
        <v>10</v>
      </c>
      <c r="E330" t="s">
        <v>11</v>
      </c>
      <c r="F330" t="s">
        <v>662</v>
      </c>
      <c r="G330" t="s">
        <v>135</v>
      </c>
      <c r="H330" t="s">
        <v>663</v>
      </c>
      <c r="I330" t="s">
        <v>39</v>
      </c>
      <c r="J330">
        <v>-0.08</v>
      </c>
      <c r="K330" t="s">
        <v>34</v>
      </c>
      <c r="L330">
        <v>-19.693000000000001</v>
      </c>
      <c r="M330" t="s">
        <v>35</v>
      </c>
      <c r="N330" t="s">
        <v>36</v>
      </c>
    </row>
    <row r="331" spans="1:14" x14ac:dyDescent="0.2">
      <c r="A331" t="s">
        <v>12</v>
      </c>
      <c r="B331" t="s">
        <v>664</v>
      </c>
      <c r="C331" t="s">
        <v>13</v>
      </c>
      <c r="D331" t="s">
        <v>40</v>
      </c>
      <c r="E331">
        <v>406.41458079986103</v>
      </c>
    </row>
    <row r="332" spans="1:14" x14ac:dyDescent="0.2">
      <c r="A332" t="s">
        <v>7</v>
      </c>
      <c r="B332" t="s">
        <v>8</v>
      </c>
      <c r="C332" t="s">
        <v>9</v>
      </c>
      <c r="D332" t="s">
        <v>10</v>
      </c>
      <c r="E332" t="s">
        <v>11</v>
      </c>
      <c r="F332" t="s">
        <v>665</v>
      </c>
      <c r="G332" t="s">
        <v>139</v>
      </c>
      <c r="H332" t="s">
        <v>666</v>
      </c>
      <c r="I332" t="s">
        <v>39</v>
      </c>
      <c r="J332">
        <v>-7.2999999999999995E-2</v>
      </c>
      <c r="K332" t="s">
        <v>34</v>
      </c>
      <c r="L332">
        <v>-22.213999999999999</v>
      </c>
      <c r="M332" t="s">
        <v>35</v>
      </c>
      <c r="N332" t="s">
        <v>36</v>
      </c>
    </row>
    <row r="333" spans="1:14" x14ac:dyDescent="0.2">
      <c r="A333" t="s">
        <v>12</v>
      </c>
      <c r="B333" t="s">
        <v>667</v>
      </c>
      <c r="C333" t="s">
        <v>13</v>
      </c>
      <c r="D333" t="s">
        <v>40</v>
      </c>
      <c r="E333">
        <v>400.85739960103302</v>
      </c>
    </row>
    <row r="334" spans="1:14" x14ac:dyDescent="0.2">
      <c r="A334" t="s">
        <v>7</v>
      </c>
      <c r="B334" t="s">
        <v>8</v>
      </c>
      <c r="C334" t="s">
        <v>9</v>
      </c>
      <c r="D334" t="s">
        <v>10</v>
      </c>
      <c r="E334" t="s">
        <v>11</v>
      </c>
      <c r="F334" t="s">
        <v>668</v>
      </c>
      <c r="G334" t="s">
        <v>669</v>
      </c>
      <c r="H334" t="s">
        <v>670</v>
      </c>
      <c r="I334" t="s">
        <v>39</v>
      </c>
      <c r="J334">
        <v>-6.7000000000000004E-2</v>
      </c>
      <c r="K334" t="s">
        <v>34</v>
      </c>
      <c r="L334">
        <v>-24.734999999999999</v>
      </c>
      <c r="M334" t="s">
        <v>35</v>
      </c>
      <c r="N334" t="s">
        <v>36</v>
      </c>
    </row>
    <row r="335" spans="1:14" x14ac:dyDescent="0.2">
      <c r="A335" t="s">
        <v>12</v>
      </c>
      <c r="B335" t="s">
        <v>671</v>
      </c>
      <c r="C335" t="s">
        <v>13</v>
      </c>
      <c r="D335" t="s">
        <v>40</v>
      </c>
      <c r="E335">
        <v>398.07651238357198</v>
      </c>
    </row>
    <row r="336" spans="1:14" x14ac:dyDescent="0.2">
      <c r="A336" t="s">
        <v>7</v>
      </c>
      <c r="B336" t="s">
        <v>8</v>
      </c>
      <c r="C336" t="s">
        <v>9</v>
      </c>
      <c r="D336" t="s">
        <v>10</v>
      </c>
      <c r="E336" t="s">
        <v>11</v>
      </c>
      <c r="F336" t="s">
        <v>672</v>
      </c>
      <c r="G336" t="s">
        <v>147</v>
      </c>
      <c r="H336" t="s">
        <v>673</v>
      </c>
      <c r="I336" t="s">
        <v>39</v>
      </c>
      <c r="J336">
        <v>-0.06</v>
      </c>
      <c r="K336" t="s">
        <v>34</v>
      </c>
      <c r="L336">
        <v>-27.256</v>
      </c>
      <c r="M336" t="s">
        <v>35</v>
      </c>
      <c r="N336" t="s">
        <v>36</v>
      </c>
    </row>
    <row r="337" spans="1:14" x14ac:dyDescent="0.2">
      <c r="A337" t="s">
        <v>12</v>
      </c>
      <c r="B337" t="s">
        <v>674</v>
      </c>
      <c r="C337" t="s">
        <v>13</v>
      </c>
      <c r="D337" t="s">
        <v>40</v>
      </c>
      <c r="E337">
        <v>397.46547143248199</v>
      </c>
    </row>
    <row r="338" spans="1:14" x14ac:dyDescent="0.2">
      <c r="A338" t="s">
        <v>7</v>
      </c>
      <c r="B338" t="s">
        <v>8</v>
      </c>
      <c r="C338" t="s">
        <v>9</v>
      </c>
      <c r="D338" t="s">
        <v>10</v>
      </c>
      <c r="E338" t="s">
        <v>11</v>
      </c>
      <c r="F338" t="s">
        <v>675</v>
      </c>
      <c r="G338" t="s">
        <v>151</v>
      </c>
      <c r="H338" t="s">
        <v>676</v>
      </c>
      <c r="I338" t="s">
        <v>39</v>
      </c>
      <c r="J338">
        <v>-5.2999999999999999E-2</v>
      </c>
      <c r="K338" t="s">
        <v>34</v>
      </c>
      <c r="L338">
        <v>-29.777000000000001</v>
      </c>
      <c r="M338" t="s">
        <v>35</v>
      </c>
      <c r="N338" t="s">
        <v>36</v>
      </c>
    </row>
    <row r="339" spans="1:14" x14ac:dyDescent="0.2">
      <c r="A339" t="s">
        <v>12</v>
      </c>
      <c r="B339" t="s">
        <v>677</v>
      </c>
      <c r="C339" t="s">
        <v>13</v>
      </c>
      <c r="D339" t="s">
        <v>40</v>
      </c>
      <c r="E339">
        <v>398.60346379735</v>
      </c>
    </row>
    <row r="340" spans="1:14" x14ac:dyDescent="0.2">
      <c r="A340" t="s">
        <v>7</v>
      </c>
      <c r="B340" t="s">
        <v>8</v>
      </c>
      <c r="C340" t="s">
        <v>9</v>
      </c>
      <c r="D340" t="s">
        <v>10</v>
      </c>
      <c r="E340" t="s">
        <v>11</v>
      </c>
      <c r="F340" t="s">
        <v>678</v>
      </c>
      <c r="G340" t="s">
        <v>155</v>
      </c>
      <c r="H340" t="s">
        <v>679</v>
      </c>
      <c r="I340" t="s">
        <v>39</v>
      </c>
      <c r="J340">
        <v>-4.5999999999999999E-2</v>
      </c>
      <c r="K340" t="s">
        <v>34</v>
      </c>
      <c r="L340">
        <v>-32.298000000000002</v>
      </c>
      <c r="M340" t="s">
        <v>35</v>
      </c>
      <c r="N340" t="s">
        <v>36</v>
      </c>
    </row>
    <row r="341" spans="1:14" x14ac:dyDescent="0.2">
      <c r="A341" t="s">
        <v>12</v>
      </c>
      <c r="B341" t="s">
        <v>680</v>
      </c>
      <c r="C341" t="s">
        <v>13</v>
      </c>
      <c r="D341" t="s">
        <v>40</v>
      </c>
      <c r="E341">
        <v>401.56090990562501</v>
      </c>
    </row>
    <row r="342" spans="1:14" x14ac:dyDescent="0.2">
      <c r="A342" t="s">
        <v>7</v>
      </c>
      <c r="B342" t="s">
        <v>8</v>
      </c>
      <c r="C342" t="s">
        <v>9</v>
      </c>
      <c r="D342" t="s">
        <v>10</v>
      </c>
      <c r="E342" t="s">
        <v>11</v>
      </c>
      <c r="F342" t="s">
        <v>681</v>
      </c>
      <c r="G342" t="s">
        <v>682</v>
      </c>
      <c r="H342" t="s">
        <v>683</v>
      </c>
      <c r="I342" t="s">
        <v>39</v>
      </c>
      <c r="J342">
        <v>-0.04</v>
      </c>
      <c r="K342" t="s">
        <v>34</v>
      </c>
      <c r="L342">
        <v>-34.819000000000003</v>
      </c>
      <c r="M342" t="s">
        <v>35</v>
      </c>
      <c r="N342" t="s">
        <v>36</v>
      </c>
    </row>
    <row r="343" spans="1:14" x14ac:dyDescent="0.2">
      <c r="A343" t="s">
        <v>12</v>
      </c>
      <c r="B343" t="s">
        <v>684</v>
      </c>
      <c r="C343" t="s">
        <v>13</v>
      </c>
      <c r="D343" t="s">
        <v>40</v>
      </c>
      <c r="E343">
        <v>406.28263833711497</v>
      </c>
    </row>
    <row r="344" spans="1:14" x14ac:dyDescent="0.2">
      <c r="A344" t="s">
        <v>7</v>
      </c>
      <c r="B344" t="s">
        <v>8</v>
      </c>
      <c r="C344" t="s">
        <v>9</v>
      </c>
      <c r="D344" t="s">
        <v>10</v>
      </c>
      <c r="E344" t="s">
        <v>11</v>
      </c>
      <c r="F344" t="s">
        <v>685</v>
      </c>
      <c r="G344" t="s">
        <v>163</v>
      </c>
      <c r="H344" t="s">
        <v>686</v>
      </c>
      <c r="I344" t="s">
        <v>39</v>
      </c>
      <c r="J344">
        <v>-3.3000000000000002E-2</v>
      </c>
      <c r="K344" t="s">
        <v>34</v>
      </c>
      <c r="L344">
        <v>-37.340000000000003</v>
      </c>
      <c r="M344" t="s">
        <v>35</v>
      </c>
      <c r="N344" t="s">
        <v>36</v>
      </c>
    </row>
    <row r="345" spans="1:14" x14ac:dyDescent="0.2">
      <c r="A345" t="s">
        <v>12</v>
      </c>
      <c r="B345" t="s">
        <v>687</v>
      </c>
      <c r="C345" t="s">
        <v>13</v>
      </c>
      <c r="D345" t="s">
        <v>40</v>
      </c>
      <c r="E345">
        <v>412.07567094475399</v>
      </c>
    </row>
    <row r="346" spans="1:14" x14ac:dyDescent="0.2">
      <c r="A346" t="s">
        <v>7</v>
      </c>
      <c r="B346" t="s">
        <v>8</v>
      </c>
      <c r="C346" t="s">
        <v>9</v>
      </c>
      <c r="D346" t="s">
        <v>10</v>
      </c>
      <c r="E346" t="s">
        <v>11</v>
      </c>
      <c r="F346" t="s">
        <v>688</v>
      </c>
      <c r="G346" t="s">
        <v>167</v>
      </c>
      <c r="H346" t="s">
        <v>689</v>
      </c>
      <c r="I346" t="s">
        <v>39</v>
      </c>
      <c r="J346">
        <v>-2.5999999999999999E-2</v>
      </c>
      <c r="K346" t="s">
        <v>34</v>
      </c>
      <c r="L346">
        <v>-39.860999999999997</v>
      </c>
      <c r="M346" t="s">
        <v>35</v>
      </c>
      <c r="N346" t="s">
        <v>36</v>
      </c>
    </row>
    <row r="347" spans="1:14" x14ac:dyDescent="0.2">
      <c r="A347" t="s">
        <v>12</v>
      </c>
      <c r="B347" t="s">
        <v>690</v>
      </c>
      <c r="C347" t="s">
        <v>13</v>
      </c>
      <c r="D347" t="s">
        <v>40</v>
      </c>
      <c r="E347">
        <v>417.66083503360699</v>
      </c>
    </row>
    <row r="348" spans="1:14" x14ac:dyDescent="0.2">
      <c r="A348" t="s">
        <v>7</v>
      </c>
      <c r="B348" t="s">
        <v>8</v>
      </c>
      <c r="C348" t="s">
        <v>9</v>
      </c>
      <c r="D348" t="s">
        <v>10</v>
      </c>
      <c r="E348" t="s">
        <v>11</v>
      </c>
      <c r="F348" t="s">
        <v>691</v>
      </c>
      <c r="G348" t="s">
        <v>171</v>
      </c>
      <c r="H348" t="s">
        <v>692</v>
      </c>
      <c r="I348" t="s">
        <v>39</v>
      </c>
      <c r="J348">
        <v>-1.9E-2</v>
      </c>
      <c r="K348" t="s">
        <v>34</v>
      </c>
      <c r="L348">
        <v>-42.381999999999998</v>
      </c>
      <c r="M348" t="s">
        <v>35</v>
      </c>
      <c r="N348" t="s">
        <v>36</v>
      </c>
    </row>
    <row r="349" spans="1:14" x14ac:dyDescent="0.2">
      <c r="A349" t="s">
        <v>12</v>
      </c>
      <c r="B349" t="s">
        <v>693</v>
      </c>
      <c r="C349" t="s">
        <v>13</v>
      </c>
      <c r="D349" t="s">
        <v>40</v>
      </c>
      <c r="E349">
        <v>421.46950572453301</v>
      </c>
    </row>
    <row r="350" spans="1:14" x14ac:dyDescent="0.2">
      <c r="A350" t="s">
        <v>7</v>
      </c>
      <c r="B350" t="s">
        <v>8</v>
      </c>
      <c r="C350" t="s">
        <v>9</v>
      </c>
      <c r="D350" t="s">
        <v>10</v>
      </c>
      <c r="E350" t="s">
        <v>11</v>
      </c>
      <c r="F350" t="s">
        <v>694</v>
      </c>
      <c r="G350" t="s">
        <v>695</v>
      </c>
      <c r="H350" t="s">
        <v>696</v>
      </c>
      <c r="I350" t="s">
        <v>39</v>
      </c>
      <c r="J350">
        <v>-1.2999999999999999E-2</v>
      </c>
      <c r="K350" t="s">
        <v>34</v>
      </c>
      <c r="L350">
        <v>-44.902999999999999</v>
      </c>
      <c r="M350" t="s">
        <v>35</v>
      </c>
      <c r="N350" t="s">
        <v>36</v>
      </c>
    </row>
    <row r="351" spans="1:14" x14ac:dyDescent="0.2">
      <c r="A351" t="s">
        <v>12</v>
      </c>
      <c r="B351" t="s">
        <v>697</v>
      </c>
      <c r="C351" t="s">
        <v>13</v>
      </c>
      <c r="D351" t="s">
        <v>40</v>
      </c>
      <c r="E351">
        <v>423.839623360384</v>
      </c>
    </row>
    <row r="352" spans="1:14" x14ac:dyDescent="0.2">
      <c r="A352" t="s">
        <v>7</v>
      </c>
      <c r="B352" t="s">
        <v>8</v>
      </c>
      <c r="C352" t="s">
        <v>9</v>
      </c>
      <c r="D352" t="s">
        <v>10</v>
      </c>
      <c r="E352" t="s">
        <v>11</v>
      </c>
      <c r="F352" t="s">
        <v>698</v>
      </c>
      <c r="G352" t="s">
        <v>179</v>
      </c>
      <c r="H352" t="s">
        <v>699</v>
      </c>
      <c r="I352" t="s">
        <v>39</v>
      </c>
      <c r="J352">
        <v>-6.0000000000000001E-3</v>
      </c>
      <c r="K352" t="s">
        <v>34</v>
      </c>
      <c r="L352">
        <v>-47.423999999999999</v>
      </c>
      <c r="M352" t="s">
        <v>35</v>
      </c>
      <c r="N352" t="s">
        <v>36</v>
      </c>
    </row>
    <row r="353" spans="1:14" x14ac:dyDescent="0.2">
      <c r="A353" t="s">
        <v>12</v>
      </c>
      <c r="B353" t="s">
        <v>700</v>
      </c>
      <c r="C353" s="18" t="s">
        <v>13</v>
      </c>
      <c r="D353" t="s">
        <v>40</v>
      </c>
      <c r="E353">
        <v>421.23253133976499</v>
      </c>
    </row>
    <row r="354" spans="1:14" x14ac:dyDescent="0.2">
      <c r="A354" t="s">
        <v>7</v>
      </c>
      <c r="B354" t="s">
        <v>8</v>
      </c>
      <c r="C354" t="s">
        <v>9</v>
      </c>
      <c r="D354" t="s">
        <v>10</v>
      </c>
      <c r="E354" t="s">
        <v>11</v>
      </c>
      <c r="F354" t="s">
        <v>701</v>
      </c>
      <c r="G354" t="s">
        <v>183</v>
      </c>
      <c r="H354" t="s">
        <v>702</v>
      </c>
      <c r="I354" t="s">
        <v>39</v>
      </c>
      <c r="J354">
        <v>1E-3</v>
      </c>
      <c r="K354" t="s">
        <v>34</v>
      </c>
      <c r="L354">
        <v>-49.945</v>
      </c>
      <c r="M354" t="s">
        <v>35</v>
      </c>
      <c r="N354" t="s">
        <v>36</v>
      </c>
    </row>
    <row r="355" spans="1:14" x14ac:dyDescent="0.2">
      <c r="A355" t="s">
        <v>12</v>
      </c>
      <c r="B355" t="s">
        <v>703</v>
      </c>
      <c r="C355" s="18" t="s">
        <v>13</v>
      </c>
      <c r="D355" t="s">
        <v>40</v>
      </c>
      <c r="E355">
        <v>412.10738339847302</v>
      </c>
    </row>
    <row r="356" spans="1:14" x14ac:dyDescent="0.2">
      <c r="A356" t="s">
        <v>7</v>
      </c>
      <c r="B356" t="s">
        <v>8</v>
      </c>
      <c r="C356" t="s">
        <v>9</v>
      </c>
      <c r="D356" t="s">
        <v>10</v>
      </c>
      <c r="E356" t="s">
        <v>11</v>
      </c>
      <c r="F356" t="s">
        <v>704</v>
      </c>
      <c r="G356" t="s">
        <v>705</v>
      </c>
      <c r="H356" t="s">
        <v>706</v>
      </c>
      <c r="I356" t="s">
        <v>39</v>
      </c>
      <c r="J356">
        <v>8.0000000000000002E-3</v>
      </c>
      <c r="K356" t="s">
        <v>34</v>
      </c>
      <c r="L356">
        <v>-52.466000000000001</v>
      </c>
      <c r="M356" t="s">
        <v>35</v>
      </c>
      <c r="N356" t="s">
        <v>36</v>
      </c>
    </row>
    <row r="357" spans="1:14" x14ac:dyDescent="0.2">
      <c r="A357" t="s">
        <v>12</v>
      </c>
      <c r="B357" t="s">
        <v>707</v>
      </c>
      <c r="C357" s="18" t="s">
        <v>13</v>
      </c>
      <c r="D357" t="s">
        <v>40</v>
      </c>
      <c r="E357">
        <v>395.11357986037302</v>
      </c>
    </row>
    <row r="358" spans="1:14" x14ac:dyDescent="0.2">
      <c r="A358" t="s">
        <v>7</v>
      </c>
      <c r="B358" t="s">
        <v>8</v>
      </c>
      <c r="C358" t="s">
        <v>9</v>
      </c>
      <c r="D358" t="s">
        <v>10</v>
      </c>
      <c r="E358" t="s">
        <v>11</v>
      </c>
      <c r="F358" t="s">
        <v>708</v>
      </c>
      <c r="G358" t="s">
        <v>709</v>
      </c>
      <c r="H358" t="s">
        <v>710</v>
      </c>
      <c r="I358" t="s">
        <v>39</v>
      </c>
      <c r="J358">
        <v>1.4E-2</v>
      </c>
      <c r="K358" t="s">
        <v>34</v>
      </c>
      <c r="L358">
        <v>-54.988</v>
      </c>
      <c r="M358" t="s">
        <v>35</v>
      </c>
      <c r="N358" t="s">
        <v>36</v>
      </c>
    </row>
    <row r="359" spans="1:14" x14ac:dyDescent="0.2">
      <c r="A359" t="s">
        <v>12</v>
      </c>
      <c r="B359" t="s">
        <v>711</v>
      </c>
      <c r="C359" t="s">
        <v>13</v>
      </c>
      <c r="D359" t="s">
        <v>40</v>
      </c>
      <c r="E359">
        <v>368.10977178645697</v>
      </c>
    </row>
    <row r="360" spans="1:14" ht="13.5" customHeight="1" x14ac:dyDescent="0.2">
      <c r="A360" t="s">
        <v>7</v>
      </c>
      <c r="B360" t="s">
        <v>8</v>
      </c>
      <c r="C360" t="s">
        <v>9</v>
      </c>
      <c r="D360" t="s">
        <v>10</v>
      </c>
      <c r="E360" t="s">
        <v>11</v>
      </c>
      <c r="F360" t="s">
        <v>712</v>
      </c>
      <c r="G360" t="s">
        <v>195</v>
      </c>
      <c r="H360" t="s">
        <v>713</v>
      </c>
      <c r="I360" t="s">
        <v>39</v>
      </c>
      <c r="J360">
        <v>2.1000000000000001E-2</v>
      </c>
      <c r="K360" t="s">
        <v>34</v>
      </c>
      <c r="L360">
        <v>-57.509</v>
      </c>
      <c r="M360" t="s">
        <v>35</v>
      </c>
      <c r="N360" t="s">
        <v>36</v>
      </c>
    </row>
    <row r="361" spans="1:14" x14ac:dyDescent="0.2">
      <c r="A361" t="s">
        <v>12</v>
      </c>
      <c r="B361" t="s">
        <v>714</v>
      </c>
      <c r="C361" t="s">
        <v>13</v>
      </c>
      <c r="D361" t="s">
        <v>40</v>
      </c>
      <c r="E361">
        <v>332.32425999514999</v>
      </c>
    </row>
    <row r="362" spans="1:14" x14ac:dyDescent="0.2">
      <c r="A362" t="s">
        <v>7</v>
      </c>
      <c r="B362" t="s">
        <v>8</v>
      </c>
      <c r="C362" t="s">
        <v>9</v>
      </c>
      <c r="D362" t="s">
        <v>10</v>
      </c>
      <c r="E362" t="s">
        <v>11</v>
      </c>
      <c r="F362" t="s">
        <v>715</v>
      </c>
      <c r="G362" t="s">
        <v>199</v>
      </c>
      <c r="H362" t="s">
        <v>716</v>
      </c>
      <c r="I362" t="s">
        <v>39</v>
      </c>
      <c r="J362">
        <v>-0.28399999999999997</v>
      </c>
      <c r="K362" t="s">
        <v>34</v>
      </c>
      <c r="L362">
        <v>58.77</v>
      </c>
      <c r="M362" t="s">
        <v>35</v>
      </c>
      <c r="N362" t="s">
        <v>36</v>
      </c>
    </row>
    <row r="363" spans="1:14" x14ac:dyDescent="0.2">
      <c r="A363" t="s">
        <v>12</v>
      </c>
      <c r="B363" t="s">
        <v>717</v>
      </c>
      <c r="C363" t="s">
        <v>13</v>
      </c>
      <c r="D363" t="s">
        <v>40</v>
      </c>
      <c r="E363">
        <v>287.28365965832302</v>
      </c>
    </row>
    <row r="364" spans="1:14" x14ac:dyDescent="0.2">
      <c r="A364" t="s">
        <v>7</v>
      </c>
      <c r="B364" t="s">
        <v>8</v>
      </c>
      <c r="C364" t="s">
        <v>9</v>
      </c>
      <c r="D364" t="s">
        <v>10</v>
      </c>
      <c r="E364" t="s">
        <v>11</v>
      </c>
      <c r="F364" t="s">
        <v>718</v>
      </c>
      <c r="G364" t="s">
        <v>719</v>
      </c>
      <c r="H364" t="s">
        <v>720</v>
      </c>
      <c r="I364" t="s">
        <v>39</v>
      </c>
      <c r="J364">
        <v>-0.27800000000000002</v>
      </c>
      <c r="K364" t="s">
        <v>34</v>
      </c>
      <c r="L364">
        <v>56.249000000000002</v>
      </c>
      <c r="M364" t="s">
        <v>35</v>
      </c>
      <c r="N364" t="s">
        <v>36</v>
      </c>
    </row>
    <row r="365" spans="1:14" x14ac:dyDescent="0.2">
      <c r="A365" t="s">
        <v>12</v>
      </c>
      <c r="B365" t="s">
        <v>721</v>
      </c>
      <c r="C365" t="s">
        <v>13</v>
      </c>
      <c r="D365" t="s">
        <v>40</v>
      </c>
      <c r="E365">
        <v>235.367873602374</v>
      </c>
    </row>
    <row r="366" spans="1:14" x14ac:dyDescent="0.2">
      <c r="A366" t="s">
        <v>7</v>
      </c>
      <c r="B366" t="s">
        <v>8</v>
      </c>
      <c r="C366" t="s">
        <v>9</v>
      </c>
      <c r="D366" t="s">
        <v>10</v>
      </c>
      <c r="E366" t="s">
        <v>11</v>
      </c>
      <c r="F366" t="s">
        <v>722</v>
      </c>
      <c r="G366" t="s">
        <v>207</v>
      </c>
      <c r="H366" t="s">
        <v>723</v>
      </c>
      <c r="I366" t="s">
        <v>39</v>
      </c>
      <c r="J366">
        <v>-0.27100000000000002</v>
      </c>
      <c r="K366" t="s">
        <v>34</v>
      </c>
      <c r="L366">
        <v>53.728000000000002</v>
      </c>
      <c r="M366" t="s">
        <v>35</v>
      </c>
      <c r="N366" t="s">
        <v>36</v>
      </c>
    </row>
    <row r="367" spans="1:14" x14ac:dyDescent="0.2">
      <c r="A367" t="s">
        <v>12</v>
      </c>
      <c r="B367" t="s">
        <v>724</v>
      </c>
      <c r="C367" t="s">
        <v>13</v>
      </c>
      <c r="D367" t="s">
        <v>40</v>
      </c>
      <c r="E367">
        <v>180.693398699494</v>
      </c>
    </row>
    <row r="368" spans="1:14" x14ac:dyDescent="0.2">
      <c r="A368" t="s">
        <v>7</v>
      </c>
      <c r="B368" t="s">
        <v>8</v>
      </c>
      <c r="C368" t="s">
        <v>9</v>
      </c>
      <c r="D368" t="s">
        <v>10</v>
      </c>
      <c r="E368" t="s">
        <v>11</v>
      </c>
      <c r="F368" t="s">
        <v>725</v>
      </c>
      <c r="G368" t="s">
        <v>211</v>
      </c>
      <c r="H368" t="s">
        <v>726</v>
      </c>
      <c r="I368" t="s">
        <v>39</v>
      </c>
      <c r="J368">
        <v>-0.26400000000000001</v>
      </c>
      <c r="K368" t="s">
        <v>34</v>
      </c>
      <c r="L368">
        <v>51.207000000000001</v>
      </c>
      <c r="M368" t="s">
        <v>35</v>
      </c>
      <c r="N368" t="s">
        <v>36</v>
      </c>
    </row>
    <row r="369" spans="1:14" x14ac:dyDescent="0.2">
      <c r="A369" t="s">
        <v>12</v>
      </c>
      <c r="B369" t="s">
        <v>727</v>
      </c>
      <c r="C369" t="s">
        <v>13</v>
      </c>
      <c r="D369" t="s">
        <v>40</v>
      </c>
      <c r="E369">
        <v>125.670099532835</v>
      </c>
    </row>
    <row r="370" spans="1:14" x14ac:dyDescent="0.2">
      <c r="A370" t="s">
        <v>7</v>
      </c>
      <c r="B370" t="s">
        <v>8</v>
      </c>
      <c r="C370" t="s">
        <v>9</v>
      </c>
      <c r="D370" t="s">
        <v>10</v>
      </c>
      <c r="E370" t="s">
        <v>11</v>
      </c>
      <c r="F370" t="s">
        <v>728</v>
      </c>
      <c r="G370" t="s">
        <v>215</v>
      </c>
      <c r="H370" t="s">
        <v>729</v>
      </c>
      <c r="I370" t="s">
        <v>39</v>
      </c>
      <c r="J370">
        <v>-0.25700000000000001</v>
      </c>
      <c r="K370" t="s">
        <v>34</v>
      </c>
      <c r="L370">
        <v>48.685000000000002</v>
      </c>
      <c r="M370" t="s">
        <v>35</v>
      </c>
      <c r="N370" t="s">
        <v>36</v>
      </c>
    </row>
    <row r="371" spans="1:14" x14ac:dyDescent="0.2">
      <c r="A371" t="s">
        <v>12</v>
      </c>
      <c r="B371" t="s">
        <v>730</v>
      </c>
      <c r="C371" t="s">
        <v>13</v>
      </c>
      <c r="D371" t="s">
        <v>40</v>
      </c>
      <c r="E371">
        <v>74.2101850805293</v>
      </c>
    </row>
    <row r="372" spans="1:14" x14ac:dyDescent="0.2">
      <c r="A372" t="s">
        <v>7</v>
      </c>
      <c r="B372" t="s">
        <v>8</v>
      </c>
      <c r="C372" t="s">
        <v>9</v>
      </c>
      <c r="D372" t="s">
        <v>10</v>
      </c>
      <c r="E372" t="s">
        <v>11</v>
      </c>
      <c r="F372" t="s">
        <v>731</v>
      </c>
      <c r="G372" t="s">
        <v>732</v>
      </c>
      <c r="H372" t="s">
        <v>733</v>
      </c>
      <c r="I372" t="s">
        <v>39</v>
      </c>
      <c r="J372">
        <v>-0.251</v>
      </c>
      <c r="K372" t="s">
        <v>34</v>
      </c>
      <c r="L372">
        <v>46.164000000000001</v>
      </c>
      <c r="M372" t="s">
        <v>35</v>
      </c>
      <c r="N372" t="s">
        <v>36</v>
      </c>
    </row>
    <row r="373" spans="1:14" x14ac:dyDescent="0.2">
      <c r="A373" t="s">
        <v>12</v>
      </c>
      <c r="B373" t="s">
        <v>734</v>
      </c>
      <c r="C373" t="s">
        <v>13</v>
      </c>
      <c r="D373" t="s">
        <v>40</v>
      </c>
      <c r="E373">
        <v>29.091738107490698</v>
      </c>
    </row>
    <row r="374" spans="1:14" x14ac:dyDescent="0.2">
      <c r="A374" t="s">
        <v>7</v>
      </c>
      <c r="B374" t="s">
        <v>8</v>
      </c>
      <c r="C374" t="s">
        <v>9</v>
      </c>
      <c r="D374" t="s">
        <v>10</v>
      </c>
      <c r="E374" t="s">
        <v>11</v>
      </c>
      <c r="F374" t="s">
        <v>735</v>
      </c>
      <c r="G374" t="s">
        <v>736</v>
      </c>
      <c r="H374" t="s">
        <v>737</v>
      </c>
      <c r="I374" t="s">
        <v>39</v>
      </c>
      <c r="J374">
        <v>-0.24399999999999999</v>
      </c>
      <c r="K374" t="s">
        <v>34</v>
      </c>
      <c r="L374">
        <v>43.643000000000001</v>
      </c>
      <c r="M374" t="s">
        <v>35</v>
      </c>
      <c r="N374" t="s">
        <v>36</v>
      </c>
    </row>
    <row r="375" spans="1:14" x14ac:dyDescent="0.2">
      <c r="A375" t="s">
        <v>12</v>
      </c>
      <c r="B375" t="s">
        <v>738</v>
      </c>
      <c r="C375" t="s">
        <v>13</v>
      </c>
      <c r="D375" t="s">
        <v>40</v>
      </c>
      <c r="E375">
        <v>-8.0191205382957005</v>
      </c>
    </row>
    <row r="376" spans="1:14" x14ac:dyDescent="0.2">
      <c r="A376" t="s">
        <v>7</v>
      </c>
      <c r="B376" t="s">
        <v>8</v>
      </c>
      <c r="C376" t="s">
        <v>9</v>
      </c>
      <c r="D376" t="s">
        <v>10</v>
      </c>
      <c r="E376" t="s">
        <v>11</v>
      </c>
      <c r="F376" t="s">
        <v>739</v>
      </c>
      <c r="G376" t="s">
        <v>740</v>
      </c>
      <c r="H376" t="s">
        <v>741</v>
      </c>
      <c r="I376" t="s">
        <v>39</v>
      </c>
      <c r="J376">
        <v>-0.23699999999999999</v>
      </c>
      <c r="K376" t="s">
        <v>34</v>
      </c>
      <c r="L376">
        <v>41.122</v>
      </c>
      <c r="M376" t="s">
        <v>35</v>
      </c>
      <c r="N376" t="s">
        <v>36</v>
      </c>
    </row>
    <row r="377" spans="1:14" x14ac:dyDescent="0.2">
      <c r="A377" t="s">
        <v>12</v>
      </c>
      <c r="B377" t="s">
        <v>742</v>
      </c>
      <c r="C377" t="s">
        <v>13</v>
      </c>
      <c r="D377" t="s">
        <v>40</v>
      </c>
      <c r="E377">
        <v>-36.919016003802298</v>
      </c>
    </row>
    <row r="378" spans="1:14" x14ac:dyDescent="0.2">
      <c r="A378" t="s">
        <v>7</v>
      </c>
      <c r="B378" t="s">
        <v>8</v>
      </c>
      <c r="C378" t="s">
        <v>9</v>
      </c>
      <c r="D378" t="s">
        <v>10</v>
      </c>
      <c r="E378" t="s">
        <v>11</v>
      </c>
      <c r="F378" t="s">
        <v>743</v>
      </c>
      <c r="G378" t="s">
        <v>744</v>
      </c>
      <c r="H378" t="s">
        <v>745</v>
      </c>
      <c r="I378" t="s">
        <v>39</v>
      </c>
      <c r="J378">
        <v>-0.23</v>
      </c>
      <c r="K378" t="s">
        <v>34</v>
      </c>
      <c r="L378">
        <v>38.600999999999999</v>
      </c>
      <c r="M378" t="s">
        <v>35</v>
      </c>
      <c r="N378" t="s">
        <v>36</v>
      </c>
    </row>
    <row r="379" spans="1:14" x14ac:dyDescent="0.2">
      <c r="A379" t="s">
        <v>12</v>
      </c>
      <c r="B379" t="s">
        <v>746</v>
      </c>
      <c r="C379" t="s">
        <v>13</v>
      </c>
      <c r="D379" t="s">
        <v>40</v>
      </c>
      <c r="E379">
        <v>-150.50682407283901</v>
      </c>
    </row>
    <row r="380" spans="1:14" x14ac:dyDescent="0.2">
      <c r="A380" t="s">
        <v>7</v>
      </c>
      <c r="B380" t="s">
        <v>8</v>
      </c>
      <c r="C380" t="s">
        <v>9</v>
      </c>
      <c r="D380" t="s">
        <v>10</v>
      </c>
      <c r="E380" t="s">
        <v>11</v>
      </c>
      <c r="F380" t="s">
        <v>747</v>
      </c>
      <c r="G380" t="s">
        <v>748</v>
      </c>
      <c r="H380" t="s">
        <v>749</v>
      </c>
      <c r="I380" t="s">
        <v>39</v>
      </c>
      <c r="J380">
        <v>-0.224</v>
      </c>
      <c r="K380" t="s">
        <v>34</v>
      </c>
      <c r="L380">
        <v>36.08</v>
      </c>
      <c r="M380" t="s">
        <v>35</v>
      </c>
      <c r="N380" t="s">
        <v>36</v>
      </c>
    </row>
    <row r="381" spans="1:14" x14ac:dyDescent="0.2">
      <c r="A381" t="s">
        <v>12</v>
      </c>
      <c r="B381" t="s">
        <v>750</v>
      </c>
      <c r="C381" t="s">
        <v>13</v>
      </c>
      <c r="D381" t="s">
        <v>40</v>
      </c>
      <c r="E381">
        <v>-156.01219876721501</v>
      </c>
    </row>
    <row r="382" spans="1:14" x14ac:dyDescent="0.2">
      <c r="A382" t="s">
        <v>7</v>
      </c>
      <c r="B382" t="s">
        <v>8</v>
      </c>
      <c r="C382" t="s">
        <v>9</v>
      </c>
      <c r="D382" t="s">
        <v>10</v>
      </c>
      <c r="E382" t="s">
        <v>11</v>
      </c>
      <c r="F382" t="s">
        <v>751</v>
      </c>
      <c r="G382" t="s">
        <v>239</v>
      </c>
      <c r="H382" t="s">
        <v>752</v>
      </c>
      <c r="I382" t="s">
        <v>39</v>
      </c>
      <c r="J382">
        <v>-0.217</v>
      </c>
      <c r="K382" t="s">
        <v>34</v>
      </c>
      <c r="L382">
        <v>33.558999999999997</v>
      </c>
      <c r="M382" t="s">
        <v>35</v>
      </c>
      <c r="N382" t="s">
        <v>36</v>
      </c>
    </row>
    <row r="383" spans="1:14" x14ac:dyDescent="0.2">
      <c r="A383" t="s">
        <v>12</v>
      </c>
      <c r="B383" t="s">
        <v>753</v>
      </c>
      <c r="C383" t="s">
        <v>13</v>
      </c>
      <c r="D383" t="s">
        <v>40</v>
      </c>
      <c r="E383">
        <v>-156.95272652271399</v>
      </c>
    </row>
    <row r="384" spans="1:14" x14ac:dyDescent="0.2">
      <c r="A384" t="s">
        <v>7</v>
      </c>
      <c r="B384" t="s">
        <v>8</v>
      </c>
      <c r="C384" t="s">
        <v>9</v>
      </c>
      <c r="D384" t="s">
        <v>10</v>
      </c>
      <c r="E384" t="s">
        <v>11</v>
      </c>
      <c r="F384" t="s">
        <v>754</v>
      </c>
      <c r="G384" t="s">
        <v>243</v>
      </c>
      <c r="H384" t="s">
        <v>755</v>
      </c>
      <c r="I384" t="s">
        <v>39</v>
      </c>
      <c r="J384">
        <v>-0.21</v>
      </c>
      <c r="K384" t="s">
        <v>34</v>
      </c>
      <c r="L384">
        <v>31.038</v>
      </c>
      <c r="M384" t="s">
        <v>35</v>
      </c>
      <c r="N384" t="s">
        <v>36</v>
      </c>
    </row>
    <row r="385" spans="1:14" x14ac:dyDescent="0.2">
      <c r="A385" t="s">
        <v>12</v>
      </c>
      <c r="B385" t="s">
        <v>756</v>
      </c>
      <c r="C385" t="s">
        <v>13</v>
      </c>
      <c r="D385" t="s">
        <v>40</v>
      </c>
      <c r="E385">
        <v>-151.513159154134</v>
      </c>
    </row>
    <row r="386" spans="1:14" x14ac:dyDescent="0.2">
      <c r="A386" t="s">
        <v>7</v>
      </c>
      <c r="B386" t="s">
        <v>8</v>
      </c>
      <c r="C386" t="s">
        <v>9</v>
      </c>
      <c r="D386" t="s">
        <v>10</v>
      </c>
      <c r="E386" t="s">
        <v>11</v>
      </c>
      <c r="F386" t="s">
        <v>757</v>
      </c>
      <c r="G386" t="s">
        <v>758</v>
      </c>
      <c r="H386" t="s">
        <v>759</v>
      </c>
      <c r="I386" t="s">
        <v>39</v>
      </c>
      <c r="J386">
        <v>-0.20399999999999999</v>
      </c>
      <c r="K386" t="s">
        <v>34</v>
      </c>
      <c r="L386">
        <v>28.516999999999999</v>
      </c>
      <c r="M386" t="s">
        <v>35</v>
      </c>
      <c r="N386" t="s">
        <v>36</v>
      </c>
    </row>
    <row r="387" spans="1:14" x14ac:dyDescent="0.2">
      <c r="A387" t="s">
        <v>12</v>
      </c>
      <c r="B387" t="s">
        <v>760</v>
      </c>
      <c r="C387" t="s">
        <v>13</v>
      </c>
      <c r="D387" t="s">
        <v>40</v>
      </c>
      <c r="E387">
        <v>-138.14019981598599</v>
      </c>
    </row>
    <row r="388" spans="1:14" x14ac:dyDescent="0.2">
      <c r="A388" t="s">
        <v>7</v>
      </c>
      <c r="B388" t="s">
        <v>8</v>
      </c>
      <c r="C388" t="s">
        <v>9</v>
      </c>
      <c r="D388" t="s">
        <v>10</v>
      </c>
      <c r="E388" t="s">
        <v>11</v>
      </c>
      <c r="F388" t="s">
        <v>761</v>
      </c>
      <c r="G388" t="s">
        <v>251</v>
      </c>
      <c r="H388" t="s">
        <v>762</v>
      </c>
      <c r="I388" t="s">
        <v>39</v>
      </c>
      <c r="J388">
        <v>-0.19700000000000001</v>
      </c>
      <c r="K388" t="s">
        <v>34</v>
      </c>
      <c r="L388">
        <v>25.995999999999999</v>
      </c>
      <c r="M388" t="s">
        <v>35</v>
      </c>
      <c r="N388" t="s">
        <v>36</v>
      </c>
    </row>
    <row r="389" spans="1:14" x14ac:dyDescent="0.2">
      <c r="A389" t="s">
        <v>12</v>
      </c>
      <c r="B389" t="s">
        <v>763</v>
      </c>
      <c r="C389" t="s">
        <v>13</v>
      </c>
      <c r="D389" t="s">
        <v>40</v>
      </c>
      <c r="E389">
        <v>-114.37998868275599</v>
      </c>
    </row>
    <row r="390" spans="1:14" x14ac:dyDescent="0.2">
      <c r="A390" t="s">
        <v>7</v>
      </c>
      <c r="B390" t="s">
        <v>8</v>
      </c>
      <c r="C390" t="s">
        <v>9</v>
      </c>
      <c r="D390" t="s">
        <v>10</v>
      </c>
      <c r="E390" t="s">
        <v>11</v>
      </c>
      <c r="F390" t="s">
        <v>764</v>
      </c>
      <c r="G390" t="s">
        <v>255</v>
      </c>
      <c r="H390" t="s">
        <v>765</v>
      </c>
      <c r="I390" t="s">
        <v>39</v>
      </c>
      <c r="J390">
        <v>-0.19</v>
      </c>
      <c r="K390" t="s">
        <v>34</v>
      </c>
      <c r="L390">
        <v>23.475000000000001</v>
      </c>
      <c r="M390" t="s">
        <v>35</v>
      </c>
      <c r="N390" t="s">
        <v>36</v>
      </c>
    </row>
    <row r="391" spans="1:14" x14ac:dyDescent="0.2">
      <c r="A391" t="s">
        <v>12</v>
      </c>
      <c r="B391" t="s">
        <v>766</v>
      </c>
      <c r="C391" t="s">
        <v>13</v>
      </c>
      <c r="D391" t="s">
        <v>40</v>
      </c>
      <c r="E391">
        <v>-79.345876931488206</v>
      </c>
    </row>
    <row r="392" spans="1:14" x14ac:dyDescent="0.2">
      <c r="A392" t="s">
        <v>7</v>
      </c>
      <c r="B392" t="s">
        <v>8</v>
      </c>
      <c r="C392" t="s">
        <v>9</v>
      </c>
      <c r="D392" t="s">
        <v>10</v>
      </c>
      <c r="E392" t="s">
        <v>11</v>
      </c>
      <c r="F392" t="s">
        <v>767</v>
      </c>
      <c r="G392" t="s">
        <v>259</v>
      </c>
      <c r="H392" t="s">
        <v>768</v>
      </c>
      <c r="I392" t="s">
        <v>39</v>
      </c>
      <c r="J392">
        <v>-0.183</v>
      </c>
      <c r="K392" t="s">
        <v>34</v>
      </c>
      <c r="L392">
        <v>20.954000000000001</v>
      </c>
      <c r="M392" t="s">
        <v>35</v>
      </c>
      <c r="N392" t="s">
        <v>36</v>
      </c>
    </row>
    <row r="393" spans="1:14" x14ac:dyDescent="0.2">
      <c r="A393" t="s">
        <v>12</v>
      </c>
      <c r="B393" t="s">
        <v>769</v>
      </c>
      <c r="C393" t="s">
        <v>13</v>
      </c>
      <c r="D393" t="s">
        <v>40</v>
      </c>
      <c r="E393">
        <v>-33.882373635694002</v>
      </c>
    </row>
    <row r="394" spans="1:14" x14ac:dyDescent="0.2">
      <c r="A394" t="s">
        <v>7</v>
      </c>
      <c r="B394" t="s">
        <v>8</v>
      </c>
      <c r="C394" t="s">
        <v>9</v>
      </c>
      <c r="D394" t="s">
        <v>10</v>
      </c>
      <c r="E394" t="s">
        <v>11</v>
      </c>
      <c r="F394" t="s">
        <v>770</v>
      </c>
      <c r="G394" t="s">
        <v>771</v>
      </c>
      <c r="H394" t="s">
        <v>772</v>
      </c>
      <c r="I394" t="s">
        <v>39</v>
      </c>
      <c r="J394">
        <v>-0.17699999999999999</v>
      </c>
      <c r="K394" t="s">
        <v>34</v>
      </c>
      <c r="L394">
        <v>18.433</v>
      </c>
      <c r="M394" t="s">
        <v>35</v>
      </c>
      <c r="N394" t="s">
        <v>36</v>
      </c>
    </row>
    <row r="395" spans="1:14" x14ac:dyDescent="0.2">
      <c r="A395" t="s">
        <v>12</v>
      </c>
      <c r="B395" t="s">
        <v>773</v>
      </c>
      <c r="C395" t="s">
        <v>13</v>
      </c>
      <c r="D395" t="s">
        <v>40</v>
      </c>
      <c r="E395">
        <v>20.9413608159491</v>
      </c>
    </row>
    <row r="396" spans="1:14" x14ac:dyDescent="0.2">
      <c r="A396" t="s">
        <v>7</v>
      </c>
      <c r="B396" t="s">
        <v>8</v>
      </c>
      <c r="C396" t="s">
        <v>9</v>
      </c>
      <c r="D396" t="s">
        <v>10</v>
      </c>
      <c r="E396" t="s">
        <v>11</v>
      </c>
      <c r="F396" t="s">
        <v>774</v>
      </c>
      <c r="G396" t="s">
        <v>267</v>
      </c>
      <c r="H396" t="s">
        <v>775</v>
      </c>
      <c r="I396" t="s">
        <v>39</v>
      </c>
      <c r="J396">
        <v>-0.17</v>
      </c>
      <c r="K396" t="s">
        <v>34</v>
      </c>
      <c r="L396">
        <v>15.912000000000001</v>
      </c>
      <c r="M396" t="s">
        <v>35</v>
      </c>
      <c r="N396" t="s">
        <v>36</v>
      </c>
    </row>
    <row r="397" spans="1:14" x14ac:dyDescent="0.2">
      <c r="A397" t="s">
        <v>12</v>
      </c>
      <c r="B397" t="s">
        <v>776</v>
      </c>
      <c r="C397" t="s">
        <v>13</v>
      </c>
      <c r="D397" t="s">
        <v>40</v>
      </c>
      <c r="E397">
        <v>81.431545466475995</v>
      </c>
    </row>
    <row r="398" spans="1:14" x14ac:dyDescent="0.2">
      <c r="A398" t="s">
        <v>7</v>
      </c>
      <c r="B398" t="s">
        <v>8</v>
      </c>
      <c r="C398" t="s">
        <v>9</v>
      </c>
      <c r="D398" t="s">
        <v>10</v>
      </c>
      <c r="E398" t="s">
        <v>11</v>
      </c>
      <c r="F398" t="s">
        <v>777</v>
      </c>
      <c r="G398" t="s">
        <v>271</v>
      </c>
      <c r="H398" t="s">
        <v>778</v>
      </c>
      <c r="I398" t="s">
        <v>39</v>
      </c>
      <c r="J398">
        <v>-0.16300000000000001</v>
      </c>
      <c r="K398" t="s">
        <v>34</v>
      </c>
      <c r="L398">
        <v>13.391</v>
      </c>
      <c r="M398" t="s">
        <v>35</v>
      </c>
      <c r="N398" t="s">
        <v>36</v>
      </c>
    </row>
    <row r="399" spans="1:14" x14ac:dyDescent="0.2">
      <c r="A399" t="s">
        <v>12</v>
      </c>
      <c r="B399" t="s">
        <v>779</v>
      </c>
      <c r="C399" t="s">
        <v>13</v>
      </c>
      <c r="D399" t="s">
        <v>40</v>
      </c>
      <c r="E399">
        <v>143.459379430647</v>
      </c>
    </row>
    <row r="400" spans="1:14" x14ac:dyDescent="0.2">
      <c r="A400" t="s">
        <v>7</v>
      </c>
      <c r="B400" t="s">
        <v>8</v>
      </c>
      <c r="C400" t="s">
        <v>9</v>
      </c>
      <c r="D400" t="s">
        <v>10</v>
      </c>
      <c r="E400" t="s">
        <v>11</v>
      </c>
      <c r="F400" t="s">
        <v>780</v>
      </c>
      <c r="G400" t="s">
        <v>275</v>
      </c>
      <c r="H400" t="s">
        <v>781</v>
      </c>
      <c r="I400" t="s">
        <v>39</v>
      </c>
      <c r="J400">
        <v>-0.156</v>
      </c>
      <c r="K400" t="s">
        <v>34</v>
      </c>
      <c r="L400">
        <v>10.87</v>
      </c>
      <c r="M400" t="s">
        <v>35</v>
      </c>
      <c r="N400" t="s">
        <v>36</v>
      </c>
    </row>
    <row r="401" spans="1:14" x14ac:dyDescent="0.2">
      <c r="A401" t="s">
        <v>12</v>
      </c>
      <c r="B401" t="s">
        <v>782</v>
      </c>
      <c r="C401" t="s">
        <v>13</v>
      </c>
      <c r="D401" t="s">
        <v>40</v>
      </c>
      <c r="E401">
        <v>202.14225420989101</v>
      </c>
    </row>
    <row r="402" spans="1:14" x14ac:dyDescent="0.2">
      <c r="A402" t="s">
        <v>7</v>
      </c>
      <c r="B402" t="s">
        <v>8</v>
      </c>
      <c r="C402" t="s">
        <v>9</v>
      </c>
      <c r="D402" t="s">
        <v>10</v>
      </c>
      <c r="E402" t="s">
        <v>11</v>
      </c>
      <c r="F402" t="s">
        <v>783</v>
      </c>
      <c r="G402" t="s">
        <v>784</v>
      </c>
      <c r="H402" t="s">
        <v>785</v>
      </c>
      <c r="I402" t="s">
        <v>39</v>
      </c>
      <c r="J402">
        <v>-0.15</v>
      </c>
      <c r="K402" t="s">
        <v>34</v>
      </c>
      <c r="L402">
        <v>8.3490000000000002</v>
      </c>
      <c r="M402" t="s">
        <v>35</v>
      </c>
      <c r="N402" t="s">
        <v>36</v>
      </c>
    </row>
    <row r="403" spans="1:14" x14ac:dyDescent="0.2">
      <c r="A403" t="s">
        <v>12</v>
      </c>
      <c r="B403" t="s">
        <v>786</v>
      </c>
      <c r="C403" t="s">
        <v>13</v>
      </c>
      <c r="D403" t="s">
        <v>40</v>
      </c>
      <c r="E403">
        <v>253.59084744445099</v>
      </c>
    </row>
    <row r="404" spans="1:14" x14ac:dyDescent="0.2">
      <c r="A404" t="s">
        <v>7</v>
      </c>
      <c r="B404" t="s">
        <v>8</v>
      </c>
      <c r="C404" t="s">
        <v>9</v>
      </c>
      <c r="D404" t="s">
        <v>10</v>
      </c>
      <c r="E404" t="s">
        <v>11</v>
      </c>
      <c r="F404" t="s">
        <v>787</v>
      </c>
      <c r="G404" t="s">
        <v>283</v>
      </c>
      <c r="H404" t="s">
        <v>788</v>
      </c>
      <c r="I404" t="s">
        <v>39</v>
      </c>
      <c r="J404">
        <v>-0.14299999999999999</v>
      </c>
      <c r="K404" t="s">
        <v>34</v>
      </c>
      <c r="L404">
        <v>5.827</v>
      </c>
      <c r="M404" t="s">
        <v>35</v>
      </c>
      <c r="N404" t="s">
        <v>36</v>
      </c>
    </row>
    <row r="405" spans="1:14" x14ac:dyDescent="0.2">
      <c r="A405" t="s">
        <v>12</v>
      </c>
      <c r="B405" t="s">
        <v>789</v>
      </c>
      <c r="C405" t="s">
        <v>13</v>
      </c>
      <c r="D405" t="s">
        <v>40</v>
      </c>
      <c r="E405">
        <v>294.78772706456499</v>
      </c>
    </row>
    <row r="406" spans="1:14" x14ac:dyDescent="0.2">
      <c r="A406" t="s">
        <v>7</v>
      </c>
      <c r="B406" t="s">
        <v>8</v>
      </c>
      <c r="C406" t="s">
        <v>9</v>
      </c>
      <c r="D406" t="s">
        <v>10</v>
      </c>
      <c r="E406" t="s">
        <v>11</v>
      </c>
      <c r="F406" t="s">
        <v>790</v>
      </c>
      <c r="G406" t="s">
        <v>287</v>
      </c>
      <c r="H406" t="s">
        <v>791</v>
      </c>
      <c r="I406" t="s">
        <v>39</v>
      </c>
      <c r="J406">
        <v>-0.13600000000000001</v>
      </c>
      <c r="K406" t="s">
        <v>34</v>
      </c>
      <c r="L406">
        <v>3.306</v>
      </c>
      <c r="M406" t="s">
        <v>35</v>
      </c>
      <c r="N406" t="s">
        <v>36</v>
      </c>
    </row>
    <row r="407" spans="1:14" x14ac:dyDescent="0.2">
      <c r="A407" t="s">
        <v>12</v>
      </c>
      <c r="B407" t="s">
        <v>792</v>
      </c>
      <c r="C407" t="s">
        <v>13</v>
      </c>
      <c r="D407" t="s">
        <v>40</v>
      </c>
      <c r="E407">
        <v>324.86148501569897</v>
      </c>
    </row>
    <row r="408" spans="1:14" x14ac:dyDescent="0.2">
      <c r="A408" t="s">
        <v>7</v>
      </c>
      <c r="B408" t="s">
        <v>8</v>
      </c>
      <c r="C408" t="s">
        <v>9</v>
      </c>
      <c r="D408" t="s">
        <v>10</v>
      </c>
      <c r="E408" t="s">
        <v>11</v>
      </c>
      <c r="F408" t="s">
        <v>793</v>
      </c>
      <c r="G408" t="s">
        <v>794</v>
      </c>
      <c r="H408" t="s">
        <v>795</v>
      </c>
      <c r="I408" t="s">
        <v>39</v>
      </c>
      <c r="J408">
        <v>-0.129</v>
      </c>
      <c r="K408" t="s">
        <v>34</v>
      </c>
      <c r="L408">
        <v>0.78500000000000003</v>
      </c>
      <c r="M408" t="s">
        <v>35</v>
      </c>
      <c r="N408" t="s">
        <v>36</v>
      </c>
    </row>
    <row r="409" spans="1:14" x14ac:dyDescent="0.2">
      <c r="A409" t="s">
        <v>12</v>
      </c>
      <c r="B409" t="s">
        <v>796</v>
      </c>
      <c r="C409" t="s">
        <v>13</v>
      </c>
      <c r="D409" t="s">
        <v>40</v>
      </c>
      <c r="E409">
        <v>343.94185513388197</v>
      </c>
    </row>
    <row r="410" spans="1:14" x14ac:dyDescent="0.2">
      <c r="A410" t="s">
        <v>7</v>
      </c>
      <c r="B410" t="s">
        <v>8</v>
      </c>
      <c r="C410" t="s">
        <v>9</v>
      </c>
      <c r="D410" t="s">
        <v>10</v>
      </c>
      <c r="E410" t="s">
        <v>11</v>
      </c>
      <c r="F410" t="s">
        <v>797</v>
      </c>
      <c r="G410" t="s">
        <v>798</v>
      </c>
      <c r="H410" t="s">
        <v>799</v>
      </c>
      <c r="I410" t="s">
        <v>39</v>
      </c>
      <c r="J410">
        <v>-0.123</v>
      </c>
      <c r="K410" t="s">
        <v>34</v>
      </c>
      <c r="L410">
        <v>-1.736</v>
      </c>
      <c r="M410" t="s">
        <v>35</v>
      </c>
      <c r="N410" t="s">
        <v>36</v>
      </c>
    </row>
    <row r="411" spans="1:14" x14ac:dyDescent="0.2">
      <c r="A411" t="s">
        <v>12</v>
      </c>
      <c r="B411" t="s">
        <v>800</v>
      </c>
      <c r="C411" t="s">
        <v>13</v>
      </c>
      <c r="D411" t="s">
        <v>40</v>
      </c>
      <c r="E411">
        <v>353.97033840681098</v>
      </c>
    </row>
    <row r="412" spans="1:14" x14ac:dyDescent="0.2">
      <c r="A412" t="s">
        <v>7</v>
      </c>
      <c r="B412" t="s">
        <v>8</v>
      </c>
      <c r="C412" t="s">
        <v>9</v>
      </c>
      <c r="D412" t="s">
        <v>10</v>
      </c>
      <c r="E412" t="s">
        <v>11</v>
      </c>
      <c r="F412" t="s">
        <v>801</v>
      </c>
      <c r="G412" t="s">
        <v>802</v>
      </c>
      <c r="H412" t="s">
        <v>803</v>
      </c>
      <c r="I412" t="s">
        <v>39</v>
      </c>
      <c r="J412">
        <v>-0.11600000000000001</v>
      </c>
      <c r="K412" t="s">
        <v>34</v>
      </c>
      <c r="L412">
        <v>-4.2569999999999997</v>
      </c>
      <c r="M412" t="s">
        <v>35</v>
      </c>
      <c r="N412" t="s">
        <v>36</v>
      </c>
    </row>
    <row r="413" spans="1:14" x14ac:dyDescent="0.2">
      <c r="A413" t="s">
        <v>12</v>
      </c>
      <c r="B413" t="s">
        <v>804</v>
      </c>
      <c r="C413" t="s">
        <v>13</v>
      </c>
      <c r="D413" t="s">
        <v>40</v>
      </c>
      <c r="E413">
        <v>356.72456096588502</v>
      </c>
    </row>
    <row r="414" spans="1:14" x14ac:dyDescent="0.2">
      <c r="A414" t="s">
        <v>7</v>
      </c>
      <c r="B414" t="s">
        <v>8</v>
      </c>
      <c r="C414" t="s">
        <v>9</v>
      </c>
      <c r="D414" t="s">
        <v>10</v>
      </c>
      <c r="E414" t="s">
        <v>11</v>
      </c>
      <c r="F414" t="s">
        <v>805</v>
      </c>
      <c r="G414" t="s">
        <v>806</v>
      </c>
      <c r="H414" t="s">
        <v>807</v>
      </c>
      <c r="I414" t="s">
        <v>39</v>
      </c>
      <c r="J414">
        <v>-0.109</v>
      </c>
      <c r="K414" t="s">
        <v>34</v>
      </c>
      <c r="L414">
        <v>-6.7779999999999996</v>
      </c>
      <c r="M414" t="s">
        <v>35</v>
      </c>
      <c r="N414" t="s">
        <v>36</v>
      </c>
    </row>
    <row r="415" spans="1:14" x14ac:dyDescent="0.2">
      <c r="A415" t="s">
        <v>12</v>
      </c>
      <c r="B415" t="s">
        <v>808</v>
      </c>
      <c r="C415" t="s">
        <v>13</v>
      </c>
      <c r="D415" t="s">
        <v>40</v>
      </c>
      <c r="E415">
        <v>354.91055732736203</v>
      </c>
    </row>
    <row r="416" spans="1:14" x14ac:dyDescent="0.2">
      <c r="A416" t="s">
        <v>7</v>
      </c>
      <c r="B416" t="s">
        <v>8</v>
      </c>
      <c r="C416" t="s">
        <v>9</v>
      </c>
      <c r="D416" t="s">
        <v>10</v>
      </c>
      <c r="E416" t="s">
        <v>11</v>
      </c>
      <c r="F416" t="s">
        <v>809</v>
      </c>
      <c r="G416" t="s">
        <v>810</v>
      </c>
      <c r="H416" t="s">
        <v>811</v>
      </c>
      <c r="I416" t="s">
        <v>39</v>
      </c>
      <c r="J416">
        <v>-0.10299999999999999</v>
      </c>
      <c r="K416" t="s">
        <v>34</v>
      </c>
      <c r="L416">
        <v>-9.2989999999999995</v>
      </c>
      <c r="M416" t="s">
        <v>35</v>
      </c>
      <c r="N416" t="s">
        <v>36</v>
      </c>
    </row>
    <row r="417" spans="1:14" x14ac:dyDescent="0.2">
      <c r="A417" t="s">
        <v>12</v>
      </c>
      <c r="B417" t="s">
        <v>812</v>
      </c>
      <c r="C417" t="s">
        <v>13</v>
      </c>
      <c r="D417" t="s">
        <v>40</v>
      </c>
      <c r="E417">
        <v>350.31932120832198</v>
      </c>
    </row>
    <row r="418" spans="1:14" x14ac:dyDescent="0.2">
      <c r="A418" t="s">
        <v>7</v>
      </c>
      <c r="B418" t="s">
        <v>8</v>
      </c>
      <c r="C418" t="s">
        <v>9</v>
      </c>
      <c r="D418" t="s">
        <v>10</v>
      </c>
      <c r="E418" t="s">
        <v>11</v>
      </c>
      <c r="F418" t="s">
        <v>813</v>
      </c>
      <c r="G418" t="s">
        <v>814</v>
      </c>
      <c r="H418" t="s">
        <v>815</v>
      </c>
      <c r="I418" t="s">
        <v>39</v>
      </c>
      <c r="J418">
        <v>-9.6000000000000002E-2</v>
      </c>
      <c r="K418" t="s">
        <v>34</v>
      </c>
      <c r="L418">
        <v>-11.82</v>
      </c>
      <c r="M418" t="s">
        <v>35</v>
      </c>
      <c r="N418" t="s">
        <v>36</v>
      </c>
    </row>
    <row r="419" spans="1:14" x14ac:dyDescent="0.2">
      <c r="A419" t="s">
        <v>12</v>
      </c>
      <c r="B419" t="s">
        <v>816</v>
      </c>
      <c r="C419" t="s">
        <v>13</v>
      </c>
      <c r="D419" t="s">
        <v>40</v>
      </c>
      <c r="E419">
        <v>344.27090834870103</v>
      </c>
    </row>
    <row r="420" spans="1:14" x14ac:dyDescent="0.2">
      <c r="A420" t="s">
        <v>7</v>
      </c>
      <c r="B420" t="s">
        <v>8</v>
      </c>
      <c r="C420" t="s">
        <v>9</v>
      </c>
      <c r="D420" t="s">
        <v>10</v>
      </c>
      <c r="E420" t="s">
        <v>11</v>
      </c>
      <c r="F420" t="s">
        <v>817</v>
      </c>
      <c r="G420" t="s">
        <v>299</v>
      </c>
      <c r="H420" t="s">
        <v>818</v>
      </c>
      <c r="I420" t="s">
        <v>39</v>
      </c>
      <c r="J420">
        <v>-8.8999999999999996E-2</v>
      </c>
      <c r="K420" t="s">
        <v>34</v>
      </c>
      <c r="L420">
        <v>-14.340999999999999</v>
      </c>
      <c r="M420" t="s">
        <v>35</v>
      </c>
      <c r="N420" t="s">
        <v>36</v>
      </c>
    </row>
    <row r="421" spans="1:14" x14ac:dyDescent="0.2">
      <c r="A421" t="s">
        <v>12</v>
      </c>
      <c r="B421" t="s">
        <v>819</v>
      </c>
      <c r="C421" t="s">
        <v>13</v>
      </c>
      <c r="D421" t="s">
        <v>40</v>
      </c>
      <c r="E421">
        <v>337.35862065612599</v>
      </c>
    </row>
    <row r="422" spans="1:14" x14ac:dyDescent="0.2">
      <c r="A422" t="s">
        <v>7</v>
      </c>
      <c r="B422" t="s">
        <v>8</v>
      </c>
      <c r="C422" t="s">
        <v>9</v>
      </c>
      <c r="D422" t="s">
        <v>10</v>
      </c>
      <c r="E422" t="s">
        <v>11</v>
      </c>
      <c r="F422" t="s">
        <v>820</v>
      </c>
      <c r="G422" t="s">
        <v>303</v>
      </c>
      <c r="H422" t="s">
        <v>821</v>
      </c>
      <c r="I422" t="s">
        <v>39</v>
      </c>
      <c r="J422">
        <v>-8.2000000000000003E-2</v>
      </c>
      <c r="K422" t="s">
        <v>34</v>
      </c>
      <c r="L422">
        <v>-16.861999999999998</v>
      </c>
      <c r="M422" t="s">
        <v>35</v>
      </c>
      <c r="N422" t="s">
        <v>36</v>
      </c>
    </row>
    <row r="423" spans="1:14" x14ac:dyDescent="0.2">
      <c r="A423" t="s">
        <v>12</v>
      </c>
      <c r="B423" t="s">
        <v>822</v>
      </c>
      <c r="C423" t="s">
        <v>13</v>
      </c>
      <c r="D423" t="s">
        <v>40</v>
      </c>
      <c r="E423">
        <v>331.86588396332797</v>
      </c>
    </row>
    <row r="424" spans="1:14" x14ac:dyDescent="0.2">
      <c r="A424" t="s">
        <v>7</v>
      </c>
      <c r="B424" t="s">
        <v>8</v>
      </c>
      <c r="C424" t="s">
        <v>9</v>
      </c>
      <c r="D424" t="s">
        <v>10</v>
      </c>
      <c r="E424" t="s">
        <v>11</v>
      </c>
      <c r="F424" t="s">
        <v>823</v>
      </c>
      <c r="G424" t="s">
        <v>824</v>
      </c>
      <c r="H424" t="s">
        <v>825</v>
      </c>
      <c r="I424" t="s">
        <v>39</v>
      </c>
      <c r="J424">
        <v>-7.5999999999999998E-2</v>
      </c>
      <c r="K424" t="s">
        <v>34</v>
      </c>
      <c r="L424">
        <v>-19.382999999999999</v>
      </c>
      <c r="M424" t="s">
        <v>35</v>
      </c>
      <c r="N424" t="s">
        <v>36</v>
      </c>
    </row>
    <row r="425" spans="1:14" x14ac:dyDescent="0.2">
      <c r="A425" t="s">
        <v>12</v>
      </c>
      <c r="B425" t="s">
        <v>826</v>
      </c>
      <c r="C425" t="s">
        <v>13</v>
      </c>
      <c r="D425" t="s">
        <v>40</v>
      </c>
      <c r="E425">
        <v>327.29645172578199</v>
      </c>
    </row>
    <row r="426" spans="1:14" x14ac:dyDescent="0.2">
      <c r="A426" t="s">
        <v>7</v>
      </c>
      <c r="B426" t="s">
        <v>8</v>
      </c>
      <c r="C426" t="s">
        <v>9</v>
      </c>
      <c r="D426" t="s">
        <v>10</v>
      </c>
      <c r="E426" t="s">
        <v>11</v>
      </c>
      <c r="F426" t="s">
        <v>827</v>
      </c>
      <c r="G426" t="s">
        <v>311</v>
      </c>
      <c r="H426" t="s">
        <v>828</v>
      </c>
      <c r="I426" t="s">
        <v>39</v>
      </c>
      <c r="J426">
        <v>-6.9000000000000006E-2</v>
      </c>
      <c r="K426" t="s">
        <v>34</v>
      </c>
      <c r="L426">
        <v>-21.904</v>
      </c>
      <c r="M426" t="s">
        <v>35</v>
      </c>
      <c r="N426" t="s">
        <v>36</v>
      </c>
    </row>
    <row r="427" spans="1:14" x14ac:dyDescent="0.2">
      <c r="A427" t="s">
        <v>12</v>
      </c>
      <c r="B427" t="s">
        <v>829</v>
      </c>
      <c r="C427" t="s">
        <v>13</v>
      </c>
      <c r="D427" t="s">
        <v>40</v>
      </c>
      <c r="E427">
        <v>323.392760188203</v>
      </c>
    </row>
    <row r="428" spans="1:14" x14ac:dyDescent="0.2">
      <c r="A428" t="s">
        <v>7</v>
      </c>
      <c r="B428" t="s">
        <v>8</v>
      </c>
      <c r="C428" t="s">
        <v>9</v>
      </c>
      <c r="D428" t="s">
        <v>10</v>
      </c>
      <c r="E428" t="s">
        <v>11</v>
      </c>
      <c r="F428" t="s">
        <v>830</v>
      </c>
      <c r="G428" t="s">
        <v>315</v>
      </c>
      <c r="H428" t="s">
        <v>831</v>
      </c>
      <c r="I428" t="s">
        <v>39</v>
      </c>
      <c r="J428">
        <v>-6.2E-2</v>
      </c>
      <c r="K428" t="s">
        <v>34</v>
      </c>
      <c r="L428">
        <v>-24.425000000000001</v>
      </c>
      <c r="M428" t="s">
        <v>35</v>
      </c>
      <c r="N428" t="s">
        <v>36</v>
      </c>
    </row>
    <row r="429" spans="1:14" x14ac:dyDescent="0.2">
      <c r="A429" t="s">
        <v>12</v>
      </c>
      <c r="B429" t="s">
        <v>832</v>
      </c>
      <c r="C429" t="s">
        <v>13</v>
      </c>
      <c r="D429" t="s">
        <v>40</v>
      </c>
      <c r="E429">
        <v>320.88204018522299</v>
      </c>
    </row>
    <row r="430" spans="1:14" x14ac:dyDescent="0.2">
      <c r="A430" t="s">
        <v>7</v>
      </c>
      <c r="B430" t="s">
        <v>8</v>
      </c>
      <c r="C430" t="s">
        <v>9</v>
      </c>
      <c r="D430" t="s">
        <v>10</v>
      </c>
      <c r="E430" t="s">
        <v>11</v>
      </c>
      <c r="F430" t="s">
        <v>833</v>
      </c>
      <c r="G430" t="s">
        <v>834</v>
      </c>
      <c r="H430" t="s">
        <v>835</v>
      </c>
      <c r="I430" t="s">
        <v>39</v>
      </c>
      <c r="J430">
        <v>-5.5E-2</v>
      </c>
      <c r="K430" t="s">
        <v>34</v>
      </c>
      <c r="L430">
        <v>-26.946000000000002</v>
      </c>
      <c r="M430" t="s">
        <v>35</v>
      </c>
      <c r="N430" t="s">
        <v>36</v>
      </c>
    </row>
    <row r="431" spans="1:14" x14ac:dyDescent="0.2">
      <c r="A431" t="s">
        <v>12</v>
      </c>
      <c r="B431" t="s">
        <v>836</v>
      </c>
      <c r="C431" t="s">
        <v>13</v>
      </c>
      <c r="D431" t="s">
        <v>40</v>
      </c>
      <c r="E431">
        <v>320.79742968232301</v>
      </c>
    </row>
    <row r="432" spans="1:14" x14ac:dyDescent="0.2">
      <c r="A432" t="s">
        <v>7</v>
      </c>
      <c r="B432" t="s">
        <v>8</v>
      </c>
      <c r="C432" t="s">
        <v>9</v>
      </c>
      <c r="D432" t="s">
        <v>10</v>
      </c>
      <c r="E432" t="s">
        <v>11</v>
      </c>
      <c r="F432" t="s">
        <v>837</v>
      </c>
      <c r="G432" t="s">
        <v>838</v>
      </c>
      <c r="H432" t="s">
        <v>839</v>
      </c>
      <c r="I432" t="s">
        <v>39</v>
      </c>
      <c r="J432">
        <v>-4.9000000000000002E-2</v>
      </c>
      <c r="K432" t="s">
        <v>34</v>
      </c>
      <c r="L432">
        <v>-29.466999999999999</v>
      </c>
      <c r="M432" t="s">
        <v>35</v>
      </c>
      <c r="N432" t="s">
        <v>36</v>
      </c>
    </row>
    <row r="433" spans="1:14" x14ac:dyDescent="0.2">
      <c r="A433" t="s">
        <v>12</v>
      </c>
      <c r="B433" t="s">
        <v>840</v>
      </c>
      <c r="C433" t="s">
        <v>13</v>
      </c>
      <c r="D433" t="s">
        <v>40</v>
      </c>
      <c r="E433">
        <v>321.437769799607</v>
      </c>
    </row>
    <row r="434" spans="1:14" x14ac:dyDescent="0.2">
      <c r="A434" t="s">
        <v>7</v>
      </c>
      <c r="B434" t="s">
        <v>8</v>
      </c>
      <c r="C434" t="s">
        <v>9</v>
      </c>
      <c r="D434" t="s">
        <v>10</v>
      </c>
      <c r="E434" t="s">
        <v>11</v>
      </c>
      <c r="F434" t="s">
        <v>841</v>
      </c>
      <c r="G434" t="s">
        <v>327</v>
      </c>
      <c r="H434" t="s">
        <v>842</v>
      </c>
      <c r="I434" t="s">
        <v>39</v>
      </c>
      <c r="J434">
        <v>-4.2000000000000003E-2</v>
      </c>
      <c r="K434" t="s">
        <v>34</v>
      </c>
      <c r="L434">
        <v>-31.988</v>
      </c>
      <c r="M434" t="s">
        <v>35</v>
      </c>
      <c r="N434" t="s">
        <v>36</v>
      </c>
    </row>
    <row r="435" spans="1:14" x14ac:dyDescent="0.2">
      <c r="A435" t="s">
        <v>12</v>
      </c>
      <c r="B435" t="s">
        <v>843</v>
      </c>
      <c r="C435" t="s">
        <v>13</v>
      </c>
      <c r="D435" t="s">
        <v>40</v>
      </c>
      <c r="E435">
        <v>323.43025724708099</v>
      </c>
    </row>
    <row r="436" spans="1:14" x14ac:dyDescent="0.2">
      <c r="A436" t="s">
        <v>7</v>
      </c>
      <c r="B436" t="s">
        <v>8</v>
      </c>
      <c r="C436" t="s">
        <v>9</v>
      </c>
      <c r="D436" t="s">
        <v>10</v>
      </c>
      <c r="E436" t="s">
        <v>11</v>
      </c>
      <c r="F436" t="s">
        <v>844</v>
      </c>
      <c r="G436" t="s">
        <v>331</v>
      </c>
      <c r="H436" t="s">
        <v>845</v>
      </c>
      <c r="I436" t="s">
        <v>39</v>
      </c>
      <c r="J436">
        <v>-3.5000000000000003E-2</v>
      </c>
      <c r="K436" t="s">
        <v>34</v>
      </c>
      <c r="L436">
        <v>-34.509</v>
      </c>
      <c r="M436" t="s">
        <v>35</v>
      </c>
      <c r="N436" t="s">
        <v>36</v>
      </c>
    </row>
    <row r="437" spans="1:14" x14ac:dyDescent="0.2">
      <c r="A437" t="s">
        <v>12</v>
      </c>
      <c r="B437" t="s">
        <v>846</v>
      </c>
      <c r="C437" t="s">
        <v>13</v>
      </c>
      <c r="D437" t="s">
        <v>40</v>
      </c>
      <c r="E437">
        <v>326.50450169400801</v>
      </c>
    </row>
    <row r="438" spans="1:14" x14ac:dyDescent="0.2">
      <c r="A438" t="s">
        <v>7</v>
      </c>
      <c r="B438" t="s">
        <v>8</v>
      </c>
      <c r="C438" t="s">
        <v>9</v>
      </c>
      <c r="D438" t="s">
        <v>10</v>
      </c>
      <c r="E438" t="s">
        <v>11</v>
      </c>
      <c r="F438" t="s">
        <v>847</v>
      </c>
      <c r="G438" t="s">
        <v>848</v>
      </c>
      <c r="H438" t="s">
        <v>849</v>
      </c>
      <c r="I438" t="s">
        <v>39</v>
      </c>
      <c r="J438">
        <v>-2.8000000000000001E-2</v>
      </c>
      <c r="K438" t="s">
        <v>34</v>
      </c>
      <c r="L438">
        <v>-37.030999999999999</v>
      </c>
      <c r="M438" t="s">
        <v>35</v>
      </c>
      <c r="N438" t="s">
        <v>36</v>
      </c>
    </row>
    <row r="439" spans="1:14" x14ac:dyDescent="0.2">
      <c r="A439" t="s">
        <v>12</v>
      </c>
      <c r="B439" t="s">
        <v>850</v>
      </c>
      <c r="C439" t="s">
        <v>13</v>
      </c>
      <c r="D439" t="s">
        <v>40</v>
      </c>
      <c r="E439">
        <v>329.33306797709201</v>
      </c>
    </row>
    <row r="440" spans="1:14" x14ac:dyDescent="0.2">
      <c r="A440" t="s">
        <v>7</v>
      </c>
      <c r="B440" t="s">
        <v>8</v>
      </c>
      <c r="C440" t="s">
        <v>9</v>
      </c>
      <c r="D440" t="s">
        <v>10</v>
      </c>
      <c r="E440" t="s">
        <v>11</v>
      </c>
      <c r="F440" t="s">
        <v>851</v>
      </c>
      <c r="G440" t="s">
        <v>339</v>
      </c>
      <c r="H440" t="s">
        <v>852</v>
      </c>
      <c r="I440" t="s">
        <v>39</v>
      </c>
      <c r="J440">
        <v>-2.1999999999999999E-2</v>
      </c>
      <c r="K440" t="s">
        <v>34</v>
      </c>
      <c r="L440">
        <v>-39.552</v>
      </c>
      <c r="M440" t="s">
        <v>35</v>
      </c>
      <c r="N440" t="s">
        <v>36</v>
      </c>
    </row>
    <row r="441" spans="1:14" x14ac:dyDescent="0.2">
      <c r="A441" t="s">
        <v>12</v>
      </c>
      <c r="B441" t="s">
        <v>853</v>
      </c>
      <c r="C441" t="s">
        <v>13</v>
      </c>
      <c r="D441" t="s">
        <v>40</v>
      </c>
      <c r="E441">
        <v>332.41359437172503</v>
      </c>
    </row>
    <row r="442" spans="1:14" x14ac:dyDescent="0.2">
      <c r="A442" t="s">
        <v>7</v>
      </c>
      <c r="B442" t="s">
        <v>8</v>
      </c>
      <c r="C442" t="s">
        <v>9</v>
      </c>
      <c r="D442" t="s">
        <v>10</v>
      </c>
      <c r="E442" t="s">
        <v>11</v>
      </c>
      <c r="F442" t="s">
        <v>854</v>
      </c>
      <c r="G442" t="s">
        <v>343</v>
      </c>
      <c r="H442" t="s">
        <v>855</v>
      </c>
      <c r="I442" t="s">
        <v>39</v>
      </c>
      <c r="J442">
        <v>-1.4999999999999999E-2</v>
      </c>
      <c r="K442" t="s">
        <v>34</v>
      </c>
      <c r="L442">
        <v>-42.073</v>
      </c>
      <c r="M442" t="s">
        <v>35</v>
      </c>
      <c r="N442" t="s">
        <v>36</v>
      </c>
    </row>
    <row r="443" spans="1:14" x14ac:dyDescent="0.2">
      <c r="A443" t="s">
        <v>12</v>
      </c>
      <c r="B443" t="s">
        <v>856</v>
      </c>
      <c r="C443" t="s">
        <v>13</v>
      </c>
      <c r="D443" t="s">
        <v>40</v>
      </c>
      <c r="E443">
        <v>333.88437684970302</v>
      </c>
    </row>
    <row r="444" spans="1:14" x14ac:dyDescent="0.2">
      <c r="A444" t="s">
        <v>7</v>
      </c>
      <c r="B444" t="s">
        <v>8</v>
      </c>
      <c r="C444" t="s">
        <v>9</v>
      </c>
      <c r="D444" t="s">
        <v>10</v>
      </c>
      <c r="E444" t="s">
        <v>11</v>
      </c>
      <c r="F444" t="s">
        <v>857</v>
      </c>
      <c r="G444" t="s">
        <v>347</v>
      </c>
      <c r="H444" t="s">
        <v>858</v>
      </c>
      <c r="I444" t="s">
        <v>39</v>
      </c>
      <c r="J444">
        <v>-8.0000000000000002E-3</v>
      </c>
      <c r="K444" t="s">
        <v>34</v>
      </c>
      <c r="L444">
        <v>-44.594000000000001</v>
      </c>
      <c r="M444" t="s">
        <v>35</v>
      </c>
      <c r="N444" t="s">
        <v>36</v>
      </c>
    </row>
    <row r="445" spans="1:14" x14ac:dyDescent="0.2">
      <c r="A445" t="s">
        <v>12</v>
      </c>
      <c r="B445" t="s">
        <v>859</v>
      </c>
      <c r="C445" s="18" t="s">
        <v>13</v>
      </c>
      <c r="D445" t="s">
        <v>40</v>
      </c>
      <c r="E445">
        <v>333.15792656801699</v>
      </c>
    </row>
    <row r="446" spans="1:14" x14ac:dyDescent="0.2">
      <c r="A446" t="s">
        <v>7</v>
      </c>
      <c r="B446" t="s">
        <v>8</v>
      </c>
      <c r="C446" t="s">
        <v>9</v>
      </c>
      <c r="D446" t="s">
        <v>10</v>
      </c>
      <c r="E446" t="s">
        <v>11</v>
      </c>
      <c r="F446" t="s">
        <v>860</v>
      </c>
      <c r="G446" t="s">
        <v>861</v>
      </c>
      <c r="H446" t="s">
        <v>862</v>
      </c>
      <c r="I446" t="s">
        <v>39</v>
      </c>
      <c r="J446">
        <v>-2E-3</v>
      </c>
      <c r="K446" t="s">
        <v>34</v>
      </c>
      <c r="L446">
        <v>-47.115000000000002</v>
      </c>
      <c r="M446" t="s">
        <v>35</v>
      </c>
      <c r="N446" t="s">
        <v>36</v>
      </c>
    </row>
    <row r="447" spans="1:14" x14ac:dyDescent="0.2">
      <c r="A447" t="s">
        <v>12</v>
      </c>
      <c r="B447" t="s">
        <v>863</v>
      </c>
      <c r="C447" s="18" t="s">
        <v>13</v>
      </c>
      <c r="D447" t="s">
        <v>40</v>
      </c>
      <c r="E447">
        <v>328.96889894126701</v>
      </c>
    </row>
    <row r="448" spans="1:14" x14ac:dyDescent="0.2">
      <c r="A448" t="s">
        <v>7</v>
      </c>
      <c r="B448" t="s">
        <v>8</v>
      </c>
      <c r="C448" t="s">
        <v>9</v>
      </c>
      <c r="D448" t="s">
        <v>10</v>
      </c>
      <c r="E448" t="s">
        <v>11</v>
      </c>
      <c r="F448" t="s">
        <v>864</v>
      </c>
      <c r="G448" t="s">
        <v>355</v>
      </c>
      <c r="H448" t="s">
        <v>865</v>
      </c>
      <c r="I448" t="s">
        <v>39</v>
      </c>
      <c r="J448">
        <v>5.0000000000000001E-3</v>
      </c>
      <c r="K448" t="s">
        <v>34</v>
      </c>
      <c r="L448">
        <v>-49.636000000000003</v>
      </c>
      <c r="M448" t="s">
        <v>35</v>
      </c>
      <c r="N448" t="s">
        <v>36</v>
      </c>
    </row>
    <row r="449" spans="1:14" x14ac:dyDescent="0.2">
      <c r="A449" t="s">
        <v>12</v>
      </c>
      <c r="B449" t="s">
        <v>866</v>
      </c>
      <c r="C449" s="18" t="s">
        <v>13</v>
      </c>
      <c r="D449" t="s">
        <v>40</v>
      </c>
      <c r="E449">
        <v>320.03757419573702</v>
      </c>
    </row>
    <row r="450" spans="1:14" x14ac:dyDescent="0.2">
      <c r="A450" t="s">
        <v>7</v>
      </c>
      <c r="B450" t="s">
        <v>8</v>
      </c>
      <c r="C450" t="s">
        <v>9</v>
      </c>
      <c r="D450" t="s">
        <v>10</v>
      </c>
      <c r="E450" t="s">
        <v>11</v>
      </c>
      <c r="F450" t="s">
        <v>867</v>
      </c>
      <c r="G450" t="s">
        <v>359</v>
      </c>
      <c r="H450" t="s">
        <v>868</v>
      </c>
      <c r="I450" t="s">
        <v>39</v>
      </c>
      <c r="J450">
        <v>1.2E-2</v>
      </c>
      <c r="K450" t="s">
        <v>34</v>
      </c>
      <c r="L450">
        <v>-52.156999999999996</v>
      </c>
      <c r="M450" t="s">
        <v>35</v>
      </c>
      <c r="N450" t="s">
        <v>36</v>
      </c>
    </row>
    <row r="451" spans="1:14" x14ac:dyDescent="0.2">
      <c r="A451" t="s">
        <v>12</v>
      </c>
      <c r="B451" t="s">
        <v>869</v>
      </c>
      <c r="C451" t="s">
        <v>13</v>
      </c>
      <c r="D451" t="s">
        <v>40</v>
      </c>
      <c r="E451">
        <v>305.22998215035602</v>
      </c>
    </row>
    <row r="452" spans="1:14" x14ac:dyDescent="0.2">
      <c r="A452" t="s">
        <v>7</v>
      </c>
      <c r="B452" t="s">
        <v>8</v>
      </c>
      <c r="C452" t="s">
        <v>9</v>
      </c>
      <c r="D452" t="s">
        <v>10</v>
      </c>
      <c r="E452" t="s">
        <v>11</v>
      </c>
      <c r="F452" t="s">
        <v>870</v>
      </c>
      <c r="G452" t="s">
        <v>363</v>
      </c>
      <c r="H452" t="s">
        <v>871</v>
      </c>
      <c r="I452" t="s">
        <v>39</v>
      </c>
      <c r="J452">
        <v>1.9E-2</v>
      </c>
      <c r="K452" t="s">
        <v>34</v>
      </c>
      <c r="L452">
        <v>-54.677999999999997</v>
      </c>
      <c r="M452" t="s">
        <v>35</v>
      </c>
      <c r="N452" t="s">
        <v>36</v>
      </c>
    </row>
    <row r="453" spans="1:14" x14ac:dyDescent="0.2">
      <c r="A453" t="s">
        <v>12</v>
      </c>
      <c r="B453" t="s">
        <v>872</v>
      </c>
      <c r="C453" t="s">
        <v>13</v>
      </c>
      <c r="D453" t="s">
        <v>40</v>
      </c>
      <c r="E453">
        <v>284.795501663008</v>
      </c>
    </row>
    <row r="454" spans="1:14" x14ac:dyDescent="0.2">
      <c r="A454" t="s">
        <v>7</v>
      </c>
      <c r="B454" t="s">
        <v>8</v>
      </c>
      <c r="C454" t="s">
        <v>9</v>
      </c>
      <c r="D454" t="s">
        <v>10</v>
      </c>
      <c r="E454" t="s">
        <v>11</v>
      </c>
      <c r="F454" t="s">
        <v>873</v>
      </c>
      <c r="G454" t="s">
        <v>874</v>
      </c>
      <c r="H454" t="s">
        <v>875</v>
      </c>
      <c r="I454" t="s">
        <v>39</v>
      </c>
      <c r="J454">
        <v>2.5000000000000001E-2</v>
      </c>
      <c r="K454" t="s">
        <v>34</v>
      </c>
      <c r="L454">
        <v>-57.198999999999998</v>
      </c>
      <c r="M454" t="s">
        <v>35</v>
      </c>
      <c r="N454" t="s">
        <v>36</v>
      </c>
    </row>
    <row r="455" spans="1:14" x14ac:dyDescent="0.2">
      <c r="A455" t="s">
        <v>12</v>
      </c>
      <c r="B455" t="s">
        <v>876</v>
      </c>
      <c r="C455" t="s">
        <v>13</v>
      </c>
      <c r="D455" t="s">
        <v>40</v>
      </c>
      <c r="E455">
        <v>256.75040972855697</v>
      </c>
    </row>
    <row r="456" spans="1:14" x14ac:dyDescent="0.2">
      <c r="A456" t="s">
        <v>7</v>
      </c>
      <c r="B456" t="s">
        <v>8</v>
      </c>
      <c r="C456" t="s">
        <v>9</v>
      </c>
      <c r="D456" t="s">
        <v>10</v>
      </c>
      <c r="E456" t="s">
        <v>11</v>
      </c>
      <c r="F456" t="s">
        <v>877</v>
      </c>
      <c r="G456" t="s">
        <v>371</v>
      </c>
      <c r="H456" t="s">
        <v>878</v>
      </c>
      <c r="I456" t="s">
        <v>39</v>
      </c>
      <c r="J456">
        <v>-0.28000000000000003</v>
      </c>
      <c r="K456" t="s">
        <v>34</v>
      </c>
      <c r="L456">
        <v>59.079000000000001</v>
      </c>
      <c r="M456" t="s">
        <v>35</v>
      </c>
      <c r="N456" t="s">
        <v>36</v>
      </c>
    </row>
    <row r="457" spans="1:14" x14ac:dyDescent="0.2">
      <c r="A457" t="s">
        <v>12</v>
      </c>
      <c r="B457" t="s">
        <v>879</v>
      </c>
      <c r="C457" t="s">
        <v>13</v>
      </c>
      <c r="D457" t="s">
        <v>40</v>
      </c>
      <c r="E457">
        <v>223.148321410666</v>
      </c>
    </row>
    <row r="458" spans="1:14" x14ac:dyDescent="0.2">
      <c r="A458" t="s">
        <v>7</v>
      </c>
      <c r="B458" t="s">
        <v>8</v>
      </c>
      <c r="C458" t="s">
        <v>9</v>
      </c>
      <c r="D458" t="s">
        <v>10</v>
      </c>
      <c r="E458" t="s">
        <v>11</v>
      </c>
      <c r="F458" t="s">
        <v>880</v>
      </c>
      <c r="G458" t="s">
        <v>375</v>
      </c>
      <c r="H458" t="s">
        <v>881</v>
      </c>
      <c r="I458" t="s">
        <v>39</v>
      </c>
      <c r="J458">
        <v>-0.27300000000000002</v>
      </c>
      <c r="K458" t="s">
        <v>34</v>
      </c>
      <c r="L458">
        <v>56.558</v>
      </c>
      <c r="M458" t="s">
        <v>35</v>
      </c>
      <c r="N458" t="s">
        <v>36</v>
      </c>
    </row>
    <row r="459" spans="1:14" x14ac:dyDescent="0.2">
      <c r="A459" t="s">
        <v>12</v>
      </c>
      <c r="B459" t="s">
        <v>882</v>
      </c>
      <c r="C459" t="s">
        <v>13</v>
      </c>
      <c r="D459" t="s">
        <v>40</v>
      </c>
      <c r="E459">
        <v>184.79662905590499</v>
      </c>
    </row>
    <row r="460" spans="1:14" x14ac:dyDescent="0.2">
      <c r="A460" t="s">
        <v>7</v>
      </c>
      <c r="B460" t="s">
        <v>8</v>
      </c>
      <c r="C460" t="s">
        <v>9</v>
      </c>
      <c r="D460" t="s">
        <v>10</v>
      </c>
      <c r="E460" t="s">
        <v>11</v>
      </c>
      <c r="F460" t="s">
        <v>883</v>
      </c>
      <c r="G460" t="s">
        <v>884</v>
      </c>
      <c r="H460" t="s">
        <v>885</v>
      </c>
      <c r="I460" t="s">
        <v>39</v>
      </c>
      <c r="J460">
        <v>-0.26600000000000001</v>
      </c>
      <c r="K460" t="s">
        <v>34</v>
      </c>
      <c r="L460">
        <v>54.036999999999999</v>
      </c>
      <c r="M460" t="s">
        <v>35</v>
      </c>
      <c r="N460" t="s">
        <v>36</v>
      </c>
    </row>
    <row r="461" spans="1:14" x14ac:dyDescent="0.2">
      <c r="A461" t="s">
        <v>12</v>
      </c>
      <c r="B461" t="s">
        <v>886</v>
      </c>
      <c r="C461" t="s">
        <v>13</v>
      </c>
      <c r="D461" t="s">
        <v>40</v>
      </c>
      <c r="E461">
        <v>144.609129006312</v>
      </c>
    </row>
    <row r="462" spans="1:14" x14ac:dyDescent="0.2">
      <c r="A462" t="s">
        <v>7</v>
      </c>
      <c r="B462" t="s">
        <v>8</v>
      </c>
      <c r="C462" t="s">
        <v>9</v>
      </c>
      <c r="D462" t="s">
        <v>10</v>
      </c>
      <c r="E462" t="s">
        <v>11</v>
      </c>
      <c r="F462" t="s">
        <v>887</v>
      </c>
      <c r="G462" t="s">
        <v>888</v>
      </c>
      <c r="H462" t="s">
        <v>889</v>
      </c>
      <c r="I462" t="s">
        <v>39</v>
      </c>
      <c r="J462">
        <v>-0.26</v>
      </c>
      <c r="K462" t="s">
        <v>34</v>
      </c>
      <c r="L462">
        <v>51.515999999999998</v>
      </c>
      <c r="M462" t="s">
        <v>35</v>
      </c>
      <c r="N462" t="s">
        <v>36</v>
      </c>
    </row>
    <row r="463" spans="1:14" x14ac:dyDescent="0.2">
      <c r="A463" t="s">
        <v>12</v>
      </c>
      <c r="B463" t="s">
        <v>890</v>
      </c>
      <c r="C463" t="s">
        <v>13</v>
      </c>
      <c r="D463" t="s">
        <v>40</v>
      </c>
      <c r="E463">
        <v>104.91659958876799</v>
      </c>
    </row>
    <row r="464" spans="1:14" x14ac:dyDescent="0.2">
      <c r="A464" t="s">
        <v>7</v>
      </c>
      <c r="B464" t="s">
        <v>8</v>
      </c>
      <c r="C464" t="s">
        <v>9</v>
      </c>
      <c r="D464" t="s">
        <v>10</v>
      </c>
      <c r="E464" t="s">
        <v>11</v>
      </c>
      <c r="F464" t="s">
        <v>891</v>
      </c>
      <c r="G464" t="s">
        <v>387</v>
      </c>
      <c r="H464" t="s">
        <v>892</v>
      </c>
      <c r="I464" t="s">
        <v>39</v>
      </c>
      <c r="J464">
        <v>-0.253</v>
      </c>
      <c r="K464" t="s">
        <v>34</v>
      </c>
      <c r="L464">
        <v>48.994999999999997</v>
      </c>
      <c r="M464" t="s">
        <v>35</v>
      </c>
      <c r="N464" t="s">
        <v>36</v>
      </c>
    </row>
    <row r="465" spans="1:14" x14ac:dyDescent="0.2">
      <c r="A465" t="s">
        <v>12</v>
      </c>
      <c r="B465" t="s">
        <v>893</v>
      </c>
      <c r="C465" t="s">
        <v>13</v>
      </c>
      <c r="D465" t="s">
        <v>40</v>
      </c>
      <c r="E465">
        <v>66.507617390678902</v>
      </c>
    </row>
    <row r="466" spans="1:14" x14ac:dyDescent="0.2">
      <c r="A466" t="s">
        <v>7</v>
      </c>
      <c r="B466" t="s">
        <v>8</v>
      </c>
      <c r="C466" t="s">
        <v>9</v>
      </c>
      <c r="D466" t="s">
        <v>10</v>
      </c>
      <c r="E466" t="s">
        <v>11</v>
      </c>
      <c r="F466" t="s">
        <v>894</v>
      </c>
      <c r="G466" t="s">
        <v>391</v>
      </c>
      <c r="H466" t="s">
        <v>895</v>
      </c>
      <c r="I466" t="s">
        <v>39</v>
      </c>
      <c r="J466">
        <v>-0.246</v>
      </c>
      <c r="K466" t="s">
        <v>34</v>
      </c>
      <c r="L466">
        <v>46.473999999999997</v>
      </c>
      <c r="M466" t="s">
        <v>35</v>
      </c>
      <c r="N466" t="s">
        <v>36</v>
      </c>
    </row>
    <row r="467" spans="1:14" x14ac:dyDescent="0.2">
      <c r="A467" t="s">
        <v>12</v>
      </c>
      <c r="B467" t="s">
        <v>896</v>
      </c>
      <c r="C467" t="s">
        <v>13</v>
      </c>
      <c r="D467" t="s">
        <v>40</v>
      </c>
      <c r="E467">
        <v>32.286390175708803</v>
      </c>
    </row>
    <row r="468" spans="1:14" x14ac:dyDescent="0.2">
      <c r="A468" t="s">
        <v>7</v>
      </c>
      <c r="B468" t="s">
        <v>8</v>
      </c>
      <c r="C468" t="s">
        <v>9</v>
      </c>
      <c r="D468" t="s">
        <v>10</v>
      </c>
      <c r="E468" t="s">
        <v>11</v>
      </c>
      <c r="F468" t="s">
        <v>897</v>
      </c>
      <c r="G468" t="s">
        <v>898</v>
      </c>
      <c r="H468" t="s">
        <v>899</v>
      </c>
      <c r="I468" t="s">
        <v>39</v>
      </c>
      <c r="J468">
        <v>-0.24</v>
      </c>
      <c r="K468" t="s">
        <v>34</v>
      </c>
      <c r="L468">
        <v>43.953000000000003</v>
      </c>
      <c r="M468" t="s">
        <v>35</v>
      </c>
      <c r="N468" t="s">
        <v>36</v>
      </c>
    </row>
    <row r="469" spans="1:14" x14ac:dyDescent="0.2">
      <c r="A469" t="s">
        <v>12</v>
      </c>
      <c r="B469" t="s">
        <v>900</v>
      </c>
      <c r="C469" t="s">
        <v>13</v>
      </c>
      <c r="D469" t="s">
        <v>40</v>
      </c>
      <c r="E469">
        <v>2.99057555398231</v>
      </c>
    </row>
    <row r="470" spans="1:14" x14ac:dyDescent="0.2">
      <c r="A470" t="s">
        <v>7</v>
      </c>
      <c r="B470" t="s">
        <v>8</v>
      </c>
      <c r="C470" t="s">
        <v>9</v>
      </c>
      <c r="D470" t="s">
        <v>10</v>
      </c>
      <c r="E470" t="s">
        <v>11</v>
      </c>
      <c r="F470" t="s">
        <v>901</v>
      </c>
      <c r="G470" t="s">
        <v>902</v>
      </c>
      <c r="H470" t="s">
        <v>903</v>
      </c>
      <c r="I470" t="s">
        <v>39</v>
      </c>
      <c r="J470">
        <v>-0.23300000000000001</v>
      </c>
      <c r="K470" t="s">
        <v>34</v>
      </c>
      <c r="L470">
        <v>41.432000000000002</v>
      </c>
      <c r="M470" t="s">
        <v>35</v>
      </c>
      <c r="N470" t="s">
        <v>36</v>
      </c>
    </row>
    <row r="471" spans="1:14" x14ac:dyDescent="0.2">
      <c r="A471" t="s">
        <v>12</v>
      </c>
      <c r="B471" t="s">
        <v>904</v>
      </c>
      <c r="C471" t="s">
        <v>13</v>
      </c>
      <c r="D471" t="s">
        <v>40</v>
      </c>
      <c r="E471">
        <v>-20.383533129747899</v>
      </c>
    </row>
    <row r="472" spans="1:14" x14ac:dyDescent="0.2">
      <c r="A472" t="s">
        <v>7</v>
      </c>
      <c r="B472" t="s">
        <v>8</v>
      </c>
      <c r="C472" t="s">
        <v>9</v>
      </c>
      <c r="D472" t="s">
        <v>10</v>
      </c>
      <c r="E472" t="s">
        <v>11</v>
      </c>
      <c r="F472" t="s">
        <v>905</v>
      </c>
      <c r="G472" t="s">
        <v>403</v>
      </c>
      <c r="H472" t="s">
        <v>906</v>
      </c>
      <c r="I472" t="s">
        <v>39</v>
      </c>
      <c r="J472">
        <v>-0.22600000000000001</v>
      </c>
      <c r="K472" t="s">
        <v>34</v>
      </c>
      <c r="L472">
        <v>38.911000000000001</v>
      </c>
      <c r="M472" t="s">
        <v>35</v>
      </c>
      <c r="N472" t="s">
        <v>36</v>
      </c>
    </row>
    <row r="473" spans="1:14" x14ac:dyDescent="0.2">
      <c r="A473" t="s">
        <v>12</v>
      </c>
      <c r="B473" t="s">
        <v>907</v>
      </c>
      <c r="C473" t="s">
        <v>13</v>
      </c>
      <c r="D473" t="s">
        <v>40</v>
      </c>
      <c r="E473">
        <v>-120.024563678482</v>
      </c>
    </row>
    <row r="474" spans="1:14" x14ac:dyDescent="0.2">
      <c r="A474" t="s">
        <v>7</v>
      </c>
      <c r="B474" t="s">
        <v>8</v>
      </c>
      <c r="C474" t="s">
        <v>9</v>
      </c>
      <c r="D474" t="s">
        <v>10</v>
      </c>
      <c r="E474" t="s">
        <v>11</v>
      </c>
      <c r="F474" t="s">
        <v>908</v>
      </c>
      <c r="G474" t="s">
        <v>407</v>
      </c>
      <c r="H474" t="s">
        <v>909</v>
      </c>
      <c r="I474" t="s">
        <v>39</v>
      </c>
      <c r="J474">
        <v>-0.219</v>
      </c>
      <c r="K474" t="s">
        <v>34</v>
      </c>
      <c r="L474">
        <v>36.39</v>
      </c>
      <c r="M474" t="s">
        <v>35</v>
      </c>
      <c r="N474" t="s">
        <v>36</v>
      </c>
    </row>
    <row r="475" spans="1:14" x14ac:dyDescent="0.2">
      <c r="A475" t="s">
        <v>12</v>
      </c>
      <c r="B475" t="s">
        <v>910</v>
      </c>
      <c r="C475" t="s">
        <v>13</v>
      </c>
      <c r="D475" t="s">
        <v>40</v>
      </c>
      <c r="E475">
        <v>-122.21338707772099</v>
      </c>
    </row>
    <row r="476" spans="1:14" x14ac:dyDescent="0.2">
      <c r="A476" t="s">
        <v>7</v>
      </c>
      <c r="B476" t="s">
        <v>8</v>
      </c>
      <c r="C476" t="s">
        <v>9</v>
      </c>
      <c r="D476" t="s">
        <v>10</v>
      </c>
      <c r="E476" t="s">
        <v>11</v>
      </c>
      <c r="F476" t="s">
        <v>911</v>
      </c>
      <c r="G476" t="s">
        <v>912</v>
      </c>
      <c r="H476" t="s">
        <v>913</v>
      </c>
      <c r="I476" t="s">
        <v>39</v>
      </c>
      <c r="J476">
        <v>-0.21299999999999999</v>
      </c>
      <c r="K476" t="s">
        <v>34</v>
      </c>
      <c r="L476">
        <v>33.869</v>
      </c>
      <c r="M476" t="s">
        <v>35</v>
      </c>
      <c r="N476" t="s">
        <v>36</v>
      </c>
    </row>
    <row r="477" spans="1:14" x14ac:dyDescent="0.2">
      <c r="A477" t="s">
        <v>12</v>
      </c>
      <c r="B477" t="s">
        <v>914</v>
      </c>
      <c r="C477" t="s">
        <v>13</v>
      </c>
      <c r="D477" t="s">
        <v>40</v>
      </c>
      <c r="E477">
        <v>-120.437076796377</v>
      </c>
    </row>
    <row r="478" spans="1:14" x14ac:dyDescent="0.2">
      <c r="A478" t="s">
        <v>7</v>
      </c>
      <c r="B478" t="s">
        <v>8</v>
      </c>
      <c r="C478" t="s">
        <v>9</v>
      </c>
      <c r="D478" t="s">
        <v>10</v>
      </c>
      <c r="E478" t="s">
        <v>11</v>
      </c>
      <c r="F478" t="s">
        <v>915</v>
      </c>
      <c r="G478" t="s">
        <v>415</v>
      </c>
      <c r="H478" t="s">
        <v>916</v>
      </c>
      <c r="I478" t="s">
        <v>39</v>
      </c>
      <c r="J478">
        <v>-0.20599999999999999</v>
      </c>
      <c r="K478" t="s">
        <v>34</v>
      </c>
      <c r="L478">
        <v>31.347999999999999</v>
      </c>
      <c r="M478" t="s">
        <v>35</v>
      </c>
      <c r="N478" t="s">
        <v>36</v>
      </c>
    </row>
    <row r="479" spans="1:14" x14ac:dyDescent="0.2">
      <c r="A479" t="s">
        <v>12</v>
      </c>
      <c r="B479" t="s">
        <v>917</v>
      </c>
      <c r="C479" t="s">
        <v>13</v>
      </c>
      <c r="D479" t="s">
        <v>40</v>
      </c>
      <c r="E479">
        <v>-113.763534226792</v>
      </c>
    </row>
    <row r="480" spans="1:14" x14ac:dyDescent="0.2">
      <c r="A480" t="s">
        <v>7</v>
      </c>
      <c r="B480" t="s">
        <v>8</v>
      </c>
      <c r="C480" t="s">
        <v>9</v>
      </c>
      <c r="D480" t="s">
        <v>10</v>
      </c>
      <c r="E480" t="s">
        <v>11</v>
      </c>
      <c r="F480" t="s">
        <v>918</v>
      </c>
      <c r="G480" t="s">
        <v>419</v>
      </c>
      <c r="H480" t="s">
        <v>919</v>
      </c>
      <c r="I480" t="s">
        <v>39</v>
      </c>
      <c r="J480">
        <v>-0.19900000000000001</v>
      </c>
      <c r="K480" t="s">
        <v>34</v>
      </c>
      <c r="L480">
        <v>28.827000000000002</v>
      </c>
      <c r="M480" t="s">
        <v>35</v>
      </c>
      <c r="N480" t="s">
        <v>36</v>
      </c>
    </row>
    <row r="481" spans="1:14" x14ac:dyDescent="0.2">
      <c r="A481" t="s">
        <v>12</v>
      </c>
      <c r="B481" t="s">
        <v>920</v>
      </c>
      <c r="C481" t="s">
        <v>13</v>
      </c>
      <c r="D481" t="s">
        <v>40</v>
      </c>
      <c r="E481">
        <v>-100.87777788379501</v>
      </c>
    </row>
    <row r="482" spans="1:14" x14ac:dyDescent="0.2">
      <c r="A482" t="s">
        <v>7</v>
      </c>
      <c r="B482" t="s">
        <v>8</v>
      </c>
      <c r="C482" t="s">
        <v>9</v>
      </c>
      <c r="D482" t="s">
        <v>10</v>
      </c>
      <c r="E482" t="s">
        <v>11</v>
      </c>
      <c r="F482" t="s">
        <v>921</v>
      </c>
      <c r="G482" t="s">
        <v>922</v>
      </c>
      <c r="H482" t="s">
        <v>923</v>
      </c>
      <c r="I482" t="s">
        <v>39</v>
      </c>
      <c r="J482">
        <v>-0.192</v>
      </c>
      <c r="K482" t="s">
        <v>34</v>
      </c>
      <c r="L482">
        <v>26.306000000000001</v>
      </c>
      <c r="M482" t="s">
        <v>35</v>
      </c>
      <c r="N482" t="s">
        <v>36</v>
      </c>
    </row>
    <row r="483" spans="1:14" x14ac:dyDescent="0.2">
      <c r="A483" t="s">
        <v>12</v>
      </c>
      <c r="B483" t="s">
        <v>924</v>
      </c>
      <c r="C483" t="s">
        <v>13</v>
      </c>
      <c r="D483" t="s">
        <v>40</v>
      </c>
      <c r="E483">
        <v>-81.005516256506098</v>
      </c>
    </row>
    <row r="484" spans="1:14" x14ac:dyDescent="0.2">
      <c r="A484" t="s">
        <v>7</v>
      </c>
      <c r="B484" t="s">
        <v>8</v>
      </c>
      <c r="C484" t="s">
        <v>9</v>
      </c>
      <c r="D484" t="s">
        <v>10</v>
      </c>
      <c r="E484" t="s">
        <v>11</v>
      </c>
      <c r="F484" t="s">
        <v>925</v>
      </c>
      <c r="G484" t="s">
        <v>926</v>
      </c>
      <c r="H484" t="s">
        <v>927</v>
      </c>
      <c r="I484" t="s">
        <v>39</v>
      </c>
      <c r="J484">
        <v>-0.186</v>
      </c>
      <c r="K484" t="s">
        <v>34</v>
      </c>
      <c r="L484">
        <v>23.783999999999999</v>
      </c>
      <c r="M484" t="s">
        <v>35</v>
      </c>
      <c r="N484" t="s">
        <v>36</v>
      </c>
    </row>
    <row r="485" spans="1:14" x14ac:dyDescent="0.2">
      <c r="A485" t="s">
        <v>12</v>
      </c>
      <c r="B485" t="s">
        <v>928</v>
      </c>
      <c r="C485" t="s">
        <v>13</v>
      </c>
      <c r="D485" t="s">
        <v>40</v>
      </c>
      <c r="E485">
        <v>-53.411124074096001</v>
      </c>
    </row>
    <row r="486" spans="1:14" x14ac:dyDescent="0.2">
      <c r="A486" t="s">
        <v>7</v>
      </c>
      <c r="B486" t="s">
        <v>8</v>
      </c>
      <c r="C486" t="s">
        <v>9</v>
      </c>
      <c r="D486" t="s">
        <v>10</v>
      </c>
      <c r="E486" t="s">
        <v>11</v>
      </c>
      <c r="F486" t="s">
        <v>929</v>
      </c>
      <c r="G486" t="s">
        <v>431</v>
      </c>
      <c r="H486" t="s">
        <v>930</v>
      </c>
      <c r="I486" t="s">
        <v>39</v>
      </c>
      <c r="J486">
        <v>-0.17899999999999999</v>
      </c>
      <c r="K486" t="s">
        <v>34</v>
      </c>
      <c r="L486">
        <v>21.263000000000002</v>
      </c>
      <c r="M486" t="s">
        <v>35</v>
      </c>
      <c r="N486" t="s">
        <v>36</v>
      </c>
    </row>
    <row r="487" spans="1:14" x14ac:dyDescent="0.2">
      <c r="A487" t="s">
        <v>12</v>
      </c>
      <c r="B487" t="s">
        <v>931</v>
      </c>
      <c r="C487" t="s">
        <v>13</v>
      </c>
      <c r="D487" t="s">
        <v>40</v>
      </c>
      <c r="E487">
        <v>-19.051982047256999</v>
      </c>
    </row>
    <row r="488" spans="1:14" x14ac:dyDescent="0.2">
      <c r="A488" t="s">
        <v>7</v>
      </c>
      <c r="B488" t="s">
        <v>8</v>
      </c>
      <c r="C488" t="s">
        <v>9</v>
      </c>
      <c r="D488" t="s">
        <v>10</v>
      </c>
      <c r="E488" t="s">
        <v>11</v>
      </c>
      <c r="F488" t="s">
        <v>932</v>
      </c>
      <c r="G488" t="s">
        <v>435</v>
      </c>
      <c r="H488" t="s">
        <v>933</v>
      </c>
      <c r="I488" t="s">
        <v>39</v>
      </c>
      <c r="J488">
        <v>-0.17199999999999999</v>
      </c>
      <c r="K488" t="s">
        <v>34</v>
      </c>
      <c r="L488">
        <v>18.742000000000001</v>
      </c>
      <c r="M488" t="s">
        <v>35</v>
      </c>
      <c r="N488" t="s">
        <v>36</v>
      </c>
    </row>
    <row r="489" spans="1:14" x14ac:dyDescent="0.2">
      <c r="A489" t="s">
        <v>12</v>
      </c>
      <c r="B489" t="s">
        <v>934</v>
      </c>
      <c r="C489" t="s">
        <v>13</v>
      </c>
      <c r="D489" t="s">
        <v>40</v>
      </c>
      <c r="E489">
        <v>21.401761311912502</v>
      </c>
    </row>
    <row r="490" spans="1:14" x14ac:dyDescent="0.2">
      <c r="A490" t="s">
        <v>7</v>
      </c>
      <c r="B490" t="s">
        <v>8</v>
      </c>
      <c r="C490" t="s">
        <v>9</v>
      </c>
      <c r="D490" t="s">
        <v>10</v>
      </c>
      <c r="E490" t="s">
        <v>11</v>
      </c>
      <c r="F490" t="s">
        <v>935</v>
      </c>
      <c r="G490" t="s">
        <v>936</v>
      </c>
      <c r="H490" t="s">
        <v>937</v>
      </c>
      <c r="I490" t="s">
        <v>39</v>
      </c>
      <c r="J490">
        <v>-0.16500000000000001</v>
      </c>
      <c r="K490" t="s">
        <v>34</v>
      </c>
      <c r="L490">
        <v>16.221</v>
      </c>
      <c r="M490" t="s">
        <v>35</v>
      </c>
      <c r="N490" t="s">
        <v>36</v>
      </c>
    </row>
    <row r="491" spans="1:14" x14ac:dyDescent="0.2">
      <c r="A491" t="s">
        <v>12</v>
      </c>
      <c r="B491" t="s">
        <v>938</v>
      </c>
      <c r="C491" t="s">
        <v>13</v>
      </c>
      <c r="D491" t="s">
        <v>40</v>
      </c>
      <c r="E491">
        <v>65.133429769543</v>
      </c>
    </row>
    <row r="492" spans="1:14" x14ac:dyDescent="0.2">
      <c r="A492" t="s">
        <v>7</v>
      </c>
      <c r="B492" t="s">
        <v>8</v>
      </c>
      <c r="C492" t="s">
        <v>9</v>
      </c>
      <c r="D492" t="s">
        <v>10</v>
      </c>
      <c r="E492" t="s">
        <v>11</v>
      </c>
      <c r="F492" t="s">
        <v>939</v>
      </c>
      <c r="G492" t="s">
        <v>443</v>
      </c>
      <c r="H492" t="s">
        <v>940</v>
      </c>
      <c r="I492" t="s">
        <v>39</v>
      </c>
      <c r="J492">
        <v>-0.159</v>
      </c>
      <c r="K492" t="s">
        <v>34</v>
      </c>
      <c r="L492">
        <v>13.7</v>
      </c>
      <c r="M492" t="s">
        <v>35</v>
      </c>
      <c r="N492" t="s">
        <v>36</v>
      </c>
    </row>
    <row r="493" spans="1:14" x14ac:dyDescent="0.2">
      <c r="A493" t="s">
        <v>12</v>
      </c>
      <c r="B493" t="s">
        <v>941</v>
      </c>
      <c r="C493" t="s">
        <v>13</v>
      </c>
      <c r="D493" t="s">
        <v>40</v>
      </c>
      <c r="E493">
        <v>109.96357233209601</v>
      </c>
    </row>
    <row r="494" spans="1:14" x14ac:dyDescent="0.2">
      <c r="A494" t="s">
        <v>7</v>
      </c>
      <c r="B494" t="s">
        <v>8</v>
      </c>
      <c r="C494" t="s">
        <v>9</v>
      </c>
      <c r="D494" t="s">
        <v>10</v>
      </c>
      <c r="E494" t="s">
        <v>11</v>
      </c>
      <c r="F494" t="s">
        <v>942</v>
      </c>
      <c r="G494" t="s">
        <v>447</v>
      </c>
      <c r="H494" t="s">
        <v>943</v>
      </c>
      <c r="I494" t="s">
        <v>39</v>
      </c>
      <c r="J494">
        <v>-0.152</v>
      </c>
      <c r="K494" t="s">
        <v>34</v>
      </c>
      <c r="L494">
        <v>11.179</v>
      </c>
      <c r="M494" t="s">
        <v>35</v>
      </c>
      <c r="N494" t="s">
        <v>36</v>
      </c>
    </row>
    <row r="495" spans="1:14" x14ac:dyDescent="0.2">
      <c r="A495" t="s">
        <v>12</v>
      </c>
      <c r="B495" t="s">
        <v>944</v>
      </c>
      <c r="C495" t="s">
        <v>13</v>
      </c>
      <c r="D495" t="s">
        <v>40</v>
      </c>
      <c r="E495">
        <v>152.17431540861901</v>
      </c>
    </row>
    <row r="496" spans="1:14" x14ac:dyDescent="0.2">
      <c r="A496" t="s">
        <v>7</v>
      </c>
      <c r="B496" t="s">
        <v>8</v>
      </c>
      <c r="C496" t="s">
        <v>9</v>
      </c>
      <c r="D496" t="s">
        <v>10</v>
      </c>
      <c r="E496" t="s">
        <v>11</v>
      </c>
      <c r="F496" t="s">
        <v>945</v>
      </c>
      <c r="G496" t="s">
        <v>451</v>
      </c>
      <c r="H496" t="s">
        <v>946</v>
      </c>
      <c r="I496" t="s">
        <v>39</v>
      </c>
      <c r="J496">
        <v>-0.14499999999999999</v>
      </c>
      <c r="K496" t="s">
        <v>34</v>
      </c>
      <c r="L496">
        <v>8.6579999999999995</v>
      </c>
      <c r="M496" t="s">
        <v>35</v>
      </c>
      <c r="N496" t="s">
        <v>36</v>
      </c>
    </row>
    <row r="497" spans="1:14" x14ac:dyDescent="0.2">
      <c r="A497" t="s">
        <v>12</v>
      </c>
      <c r="B497" t="s">
        <v>947</v>
      </c>
      <c r="C497" t="s">
        <v>13</v>
      </c>
      <c r="D497" t="s">
        <v>40</v>
      </c>
      <c r="E497">
        <v>190.00169091277201</v>
      </c>
    </row>
    <row r="498" spans="1:14" x14ac:dyDescent="0.2">
      <c r="A498" t="s">
        <v>7</v>
      </c>
      <c r="B498" t="s">
        <v>8</v>
      </c>
      <c r="C498" t="s">
        <v>9</v>
      </c>
      <c r="D498" t="s">
        <v>10</v>
      </c>
      <c r="E498" t="s">
        <v>11</v>
      </c>
      <c r="F498" t="s">
        <v>948</v>
      </c>
      <c r="G498" t="s">
        <v>949</v>
      </c>
      <c r="H498" t="s">
        <v>950</v>
      </c>
      <c r="I498" t="s">
        <v>39</v>
      </c>
      <c r="J498">
        <v>-0.13900000000000001</v>
      </c>
      <c r="K498" t="s">
        <v>34</v>
      </c>
      <c r="L498">
        <v>6.1369999999999996</v>
      </c>
      <c r="M498" t="s">
        <v>35</v>
      </c>
      <c r="N498" t="s">
        <v>36</v>
      </c>
    </row>
    <row r="499" spans="1:14" x14ac:dyDescent="0.2">
      <c r="A499" t="s">
        <v>12</v>
      </c>
      <c r="B499" t="s">
        <v>951</v>
      </c>
      <c r="C499" t="s">
        <v>13</v>
      </c>
      <c r="D499" t="s">
        <v>40</v>
      </c>
      <c r="E499">
        <v>221.87004201007699</v>
      </c>
    </row>
    <row r="500" spans="1:14" x14ac:dyDescent="0.2">
      <c r="A500" t="s">
        <v>7</v>
      </c>
      <c r="B500" t="s">
        <v>8</v>
      </c>
      <c r="C500" t="s">
        <v>9</v>
      </c>
      <c r="D500" t="s">
        <v>10</v>
      </c>
      <c r="E500" t="s">
        <v>11</v>
      </c>
      <c r="F500" t="s">
        <v>952</v>
      </c>
      <c r="G500" t="s">
        <v>459</v>
      </c>
      <c r="H500" t="s">
        <v>953</v>
      </c>
      <c r="I500" t="s">
        <v>39</v>
      </c>
      <c r="J500">
        <v>-0.13200000000000001</v>
      </c>
      <c r="K500" t="s">
        <v>34</v>
      </c>
      <c r="L500">
        <v>3.6160000000000001</v>
      </c>
      <c r="M500" t="s">
        <v>35</v>
      </c>
      <c r="N500" t="s">
        <v>36</v>
      </c>
    </row>
    <row r="501" spans="1:14" x14ac:dyDescent="0.2">
      <c r="A501" t="s">
        <v>12</v>
      </c>
      <c r="B501" t="s">
        <v>954</v>
      </c>
      <c r="C501" t="s">
        <v>13</v>
      </c>
      <c r="D501" t="s">
        <v>40</v>
      </c>
      <c r="E501">
        <v>245.65236142904899</v>
      </c>
    </row>
    <row r="502" spans="1:14" x14ac:dyDescent="0.2">
      <c r="A502" t="s">
        <v>7</v>
      </c>
      <c r="B502" t="s">
        <v>8</v>
      </c>
      <c r="C502" t="s">
        <v>9</v>
      </c>
      <c r="D502" t="s">
        <v>10</v>
      </c>
      <c r="E502" t="s">
        <v>11</v>
      </c>
      <c r="F502" t="s">
        <v>955</v>
      </c>
      <c r="G502" t="s">
        <v>463</v>
      </c>
      <c r="H502" t="s">
        <v>956</v>
      </c>
      <c r="I502" t="s">
        <v>39</v>
      </c>
      <c r="J502">
        <v>-0.125</v>
      </c>
      <c r="K502" t="s">
        <v>34</v>
      </c>
      <c r="L502">
        <v>1.095</v>
      </c>
      <c r="M502" t="s">
        <v>35</v>
      </c>
      <c r="N502" t="s">
        <v>36</v>
      </c>
    </row>
    <row r="503" spans="1:14" x14ac:dyDescent="0.2">
      <c r="A503" t="s">
        <v>12</v>
      </c>
      <c r="B503" t="s">
        <v>957</v>
      </c>
      <c r="C503" t="s">
        <v>13</v>
      </c>
      <c r="D503" t="s">
        <v>40</v>
      </c>
      <c r="E503">
        <v>262.67887176425302</v>
      </c>
    </row>
    <row r="504" spans="1:14" x14ac:dyDescent="0.2">
      <c r="A504" t="s">
        <v>7</v>
      </c>
      <c r="B504" t="s">
        <v>8</v>
      </c>
      <c r="C504" t="s">
        <v>9</v>
      </c>
      <c r="D504" t="s">
        <v>10</v>
      </c>
      <c r="E504" t="s">
        <v>11</v>
      </c>
      <c r="F504" t="s">
        <v>958</v>
      </c>
      <c r="G504" t="s">
        <v>467</v>
      </c>
      <c r="H504" t="s">
        <v>959</v>
      </c>
      <c r="I504" t="s">
        <v>39</v>
      </c>
      <c r="J504">
        <v>-0.11799999999999999</v>
      </c>
      <c r="K504" t="s">
        <v>34</v>
      </c>
      <c r="L504">
        <v>-1.4259999999999999</v>
      </c>
      <c r="M504" t="s">
        <v>35</v>
      </c>
      <c r="N504" t="s">
        <v>36</v>
      </c>
    </row>
    <row r="505" spans="1:14" x14ac:dyDescent="0.2">
      <c r="A505" t="s">
        <v>12</v>
      </c>
      <c r="B505" t="s">
        <v>960</v>
      </c>
      <c r="C505" t="s">
        <v>13</v>
      </c>
      <c r="D505" t="s">
        <v>40</v>
      </c>
      <c r="E505">
        <v>272.61827137873797</v>
      </c>
    </row>
    <row r="506" spans="1:14" x14ac:dyDescent="0.2">
      <c r="A506" t="s">
        <v>7</v>
      </c>
      <c r="B506" t="s">
        <v>8</v>
      </c>
      <c r="C506" t="s">
        <v>9</v>
      </c>
      <c r="D506" t="s">
        <v>10</v>
      </c>
      <c r="E506" t="s">
        <v>11</v>
      </c>
      <c r="F506" t="s">
        <v>961</v>
      </c>
      <c r="G506" t="s">
        <v>962</v>
      </c>
      <c r="H506" t="s">
        <v>963</v>
      </c>
      <c r="I506" t="s">
        <v>39</v>
      </c>
      <c r="J506">
        <v>-0.112</v>
      </c>
      <c r="K506" t="s">
        <v>34</v>
      </c>
      <c r="L506">
        <v>-3.9470000000000001</v>
      </c>
      <c r="M506" t="s">
        <v>35</v>
      </c>
      <c r="N506" t="s">
        <v>36</v>
      </c>
    </row>
    <row r="507" spans="1:14" x14ac:dyDescent="0.2">
      <c r="A507" t="s">
        <v>12</v>
      </c>
      <c r="B507" t="s">
        <v>964</v>
      </c>
      <c r="C507" t="s">
        <v>13</v>
      </c>
      <c r="D507" t="s">
        <v>40</v>
      </c>
      <c r="E507">
        <v>277.70752164196301</v>
      </c>
    </row>
    <row r="508" spans="1:14" x14ac:dyDescent="0.2">
      <c r="A508" t="s">
        <v>7</v>
      </c>
      <c r="B508" t="s">
        <v>8</v>
      </c>
      <c r="C508" t="s">
        <v>9</v>
      </c>
      <c r="D508" t="s">
        <v>10</v>
      </c>
      <c r="E508" t="s">
        <v>11</v>
      </c>
      <c r="F508" t="s">
        <v>965</v>
      </c>
      <c r="G508" t="s">
        <v>475</v>
      </c>
      <c r="H508" t="s">
        <v>966</v>
      </c>
      <c r="I508" t="s">
        <v>39</v>
      </c>
      <c r="J508">
        <v>-0.105</v>
      </c>
      <c r="K508" t="s">
        <v>34</v>
      </c>
      <c r="L508">
        <v>-6.468</v>
      </c>
      <c r="M508" t="s">
        <v>35</v>
      </c>
      <c r="N508" t="s">
        <v>36</v>
      </c>
    </row>
    <row r="509" spans="1:14" x14ac:dyDescent="0.2">
      <c r="A509" t="s">
        <v>12</v>
      </c>
      <c r="B509" t="s">
        <v>967</v>
      </c>
      <c r="C509" t="s">
        <v>13</v>
      </c>
      <c r="D509" t="s">
        <v>40</v>
      </c>
      <c r="E509">
        <v>278.92733428542601</v>
      </c>
    </row>
    <row r="510" spans="1:14" x14ac:dyDescent="0.2">
      <c r="A510" t="s">
        <v>7</v>
      </c>
      <c r="B510" t="s">
        <v>8</v>
      </c>
      <c r="C510" t="s">
        <v>9</v>
      </c>
      <c r="D510" t="s">
        <v>10</v>
      </c>
      <c r="E510" t="s">
        <v>11</v>
      </c>
      <c r="F510" t="s">
        <v>968</v>
      </c>
      <c r="G510" t="s">
        <v>479</v>
      </c>
      <c r="H510" t="s">
        <v>969</v>
      </c>
      <c r="I510" t="s">
        <v>39</v>
      </c>
      <c r="J510">
        <v>-9.8000000000000004E-2</v>
      </c>
      <c r="K510" t="s">
        <v>34</v>
      </c>
      <c r="L510">
        <v>-8.9890000000000008</v>
      </c>
      <c r="M510" t="s">
        <v>35</v>
      </c>
      <c r="N510" t="s">
        <v>36</v>
      </c>
    </row>
    <row r="511" spans="1:14" x14ac:dyDescent="0.2">
      <c r="A511" t="s">
        <v>12</v>
      </c>
      <c r="B511" t="s">
        <v>970</v>
      </c>
      <c r="C511" t="s">
        <v>13</v>
      </c>
      <c r="D511" t="s">
        <v>40</v>
      </c>
      <c r="E511">
        <v>277.72508715810898</v>
      </c>
    </row>
    <row r="512" spans="1:14" x14ac:dyDescent="0.2">
      <c r="A512" t="s">
        <v>7</v>
      </c>
      <c r="B512" t="s">
        <v>8</v>
      </c>
      <c r="C512" t="s">
        <v>9</v>
      </c>
      <c r="D512" t="s">
        <v>10</v>
      </c>
      <c r="E512" t="s">
        <v>11</v>
      </c>
      <c r="F512" t="s">
        <v>971</v>
      </c>
      <c r="G512" t="s">
        <v>972</v>
      </c>
      <c r="H512" t="s">
        <v>973</v>
      </c>
      <c r="I512" t="s">
        <v>39</v>
      </c>
      <c r="J512">
        <v>-9.0999999999999998E-2</v>
      </c>
      <c r="K512" t="s">
        <v>34</v>
      </c>
      <c r="L512">
        <v>-11.51</v>
      </c>
      <c r="M512" t="s">
        <v>35</v>
      </c>
      <c r="N512" t="s">
        <v>36</v>
      </c>
    </row>
    <row r="513" spans="1:14" x14ac:dyDescent="0.2">
      <c r="A513" t="s">
        <v>12</v>
      </c>
      <c r="B513" t="s">
        <v>974</v>
      </c>
      <c r="C513" t="s">
        <v>13</v>
      </c>
      <c r="D513" t="s">
        <v>40</v>
      </c>
      <c r="E513">
        <v>274.99495716278898</v>
      </c>
    </row>
    <row r="514" spans="1:14" x14ac:dyDescent="0.2">
      <c r="A514" t="s">
        <v>7</v>
      </c>
      <c r="B514" t="s">
        <v>8</v>
      </c>
      <c r="C514" t="s">
        <v>9</v>
      </c>
      <c r="D514" t="s">
        <v>10</v>
      </c>
      <c r="E514" t="s">
        <v>11</v>
      </c>
      <c r="F514" t="s">
        <v>975</v>
      </c>
      <c r="G514" t="s">
        <v>976</v>
      </c>
      <c r="H514" t="s">
        <v>977</v>
      </c>
      <c r="I514" t="s">
        <v>39</v>
      </c>
      <c r="J514">
        <v>-8.5000000000000006E-2</v>
      </c>
      <c r="K514" t="s">
        <v>34</v>
      </c>
      <c r="L514">
        <v>-14.031000000000001</v>
      </c>
      <c r="M514" t="s">
        <v>35</v>
      </c>
      <c r="N514" t="s">
        <v>36</v>
      </c>
    </row>
    <row r="515" spans="1:14" x14ac:dyDescent="0.2">
      <c r="A515" t="s">
        <v>12</v>
      </c>
      <c r="B515" t="s">
        <v>978</v>
      </c>
      <c r="C515" t="s">
        <v>13</v>
      </c>
      <c r="D515" t="s">
        <v>40</v>
      </c>
      <c r="E515">
        <v>271.11766437328902</v>
      </c>
    </row>
    <row r="516" spans="1:14" x14ac:dyDescent="0.2">
      <c r="A516" t="s">
        <v>7</v>
      </c>
      <c r="B516" t="s">
        <v>8</v>
      </c>
      <c r="C516" t="s">
        <v>9</v>
      </c>
      <c r="D516" t="s">
        <v>10</v>
      </c>
      <c r="E516" t="s">
        <v>11</v>
      </c>
      <c r="F516" t="s">
        <v>979</v>
      </c>
      <c r="G516" t="s">
        <v>491</v>
      </c>
      <c r="H516" t="s">
        <v>980</v>
      </c>
      <c r="I516" t="s">
        <v>39</v>
      </c>
      <c r="J516">
        <v>-7.8E-2</v>
      </c>
      <c r="K516" t="s">
        <v>34</v>
      </c>
      <c r="L516">
        <v>-16.553000000000001</v>
      </c>
      <c r="M516" t="s">
        <v>35</v>
      </c>
      <c r="N516" t="s">
        <v>36</v>
      </c>
    </row>
    <row r="517" spans="1:14" x14ac:dyDescent="0.2">
      <c r="A517" t="s">
        <v>12</v>
      </c>
      <c r="B517" t="s">
        <v>981</v>
      </c>
      <c r="C517" t="s">
        <v>13</v>
      </c>
      <c r="D517" t="s">
        <v>40</v>
      </c>
      <c r="E517">
        <v>268.11688132220002</v>
      </c>
    </row>
    <row r="518" spans="1:14" x14ac:dyDescent="0.2">
      <c r="A518" t="s">
        <v>7</v>
      </c>
      <c r="B518" t="s">
        <v>8</v>
      </c>
      <c r="C518" t="s">
        <v>9</v>
      </c>
      <c r="D518" t="s">
        <v>10</v>
      </c>
      <c r="E518" t="s">
        <v>11</v>
      </c>
      <c r="F518" t="s">
        <v>982</v>
      </c>
      <c r="G518" t="s">
        <v>495</v>
      </c>
      <c r="H518" t="s">
        <v>983</v>
      </c>
      <c r="I518" t="s">
        <v>39</v>
      </c>
      <c r="J518">
        <v>-7.0999999999999994E-2</v>
      </c>
      <c r="K518" t="s">
        <v>34</v>
      </c>
      <c r="L518">
        <v>-19.074000000000002</v>
      </c>
      <c r="M518" t="s">
        <v>35</v>
      </c>
      <c r="N518" t="s">
        <v>36</v>
      </c>
    </row>
    <row r="519" spans="1:14" x14ac:dyDescent="0.2">
      <c r="A519" t="s">
        <v>12</v>
      </c>
      <c r="B519" t="s">
        <v>984</v>
      </c>
      <c r="C519" t="s">
        <v>13</v>
      </c>
      <c r="D519" t="s">
        <v>40</v>
      </c>
      <c r="E519">
        <v>265.20048548680802</v>
      </c>
    </row>
    <row r="520" spans="1:14" x14ac:dyDescent="0.2">
      <c r="A520" t="s">
        <v>7</v>
      </c>
      <c r="B520" t="s">
        <v>8</v>
      </c>
      <c r="C520" t="s">
        <v>9</v>
      </c>
      <c r="D520" t="s">
        <v>10</v>
      </c>
      <c r="E520" t="s">
        <v>11</v>
      </c>
      <c r="F520" t="s">
        <v>985</v>
      </c>
      <c r="G520" t="s">
        <v>986</v>
      </c>
      <c r="H520" t="s">
        <v>987</v>
      </c>
      <c r="I520" t="s">
        <v>39</v>
      </c>
      <c r="J520">
        <v>-6.4000000000000001E-2</v>
      </c>
      <c r="K520" t="s">
        <v>34</v>
      </c>
      <c r="L520">
        <v>-21.594999999999999</v>
      </c>
      <c r="M520" t="s">
        <v>35</v>
      </c>
      <c r="N520" t="s">
        <v>36</v>
      </c>
    </row>
    <row r="521" spans="1:14" x14ac:dyDescent="0.2">
      <c r="A521" t="s">
        <v>12</v>
      </c>
      <c r="B521" t="s">
        <v>988</v>
      </c>
      <c r="C521" t="s">
        <v>13</v>
      </c>
      <c r="D521" t="s">
        <v>40</v>
      </c>
      <c r="E521">
        <v>263.21166995584798</v>
      </c>
    </row>
    <row r="522" spans="1:14" x14ac:dyDescent="0.2">
      <c r="A522" t="s">
        <v>7</v>
      </c>
      <c r="B522" t="s">
        <v>8</v>
      </c>
      <c r="C522" t="s">
        <v>9</v>
      </c>
      <c r="D522" t="s">
        <v>10</v>
      </c>
      <c r="E522" t="s">
        <v>11</v>
      </c>
      <c r="F522" t="s">
        <v>989</v>
      </c>
      <c r="G522" t="s">
        <v>503</v>
      </c>
      <c r="H522" t="s">
        <v>990</v>
      </c>
      <c r="I522" t="s">
        <v>39</v>
      </c>
      <c r="J522">
        <v>-5.8000000000000003E-2</v>
      </c>
      <c r="K522" t="s">
        <v>34</v>
      </c>
      <c r="L522">
        <v>-24.116</v>
      </c>
      <c r="M522" t="s">
        <v>35</v>
      </c>
      <c r="N522" t="s">
        <v>36</v>
      </c>
    </row>
    <row r="523" spans="1:14" x14ac:dyDescent="0.2">
      <c r="A523" t="s">
        <v>12</v>
      </c>
      <c r="B523" t="s">
        <v>991</v>
      </c>
      <c r="C523" t="s">
        <v>13</v>
      </c>
      <c r="D523" t="s">
        <v>40</v>
      </c>
      <c r="E523">
        <v>261.62600390348001</v>
      </c>
    </row>
    <row r="524" spans="1:14" x14ac:dyDescent="0.2">
      <c r="A524" t="s">
        <v>7</v>
      </c>
      <c r="B524" t="s">
        <v>8</v>
      </c>
      <c r="C524" t="s">
        <v>9</v>
      </c>
      <c r="D524" t="s">
        <v>10</v>
      </c>
      <c r="E524" t="s">
        <v>11</v>
      </c>
      <c r="F524" t="s">
        <v>992</v>
      </c>
      <c r="G524" t="s">
        <v>507</v>
      </c>
      <c r="H524" t="s">
        <v>993</v>
      </c>
      <c r="I524" t="s">
        <v>39</v>
      </c>
      <c r="J524">
        <v>-5.0999999999999997E-2</v>
      </c>
      <c r="K524" t="s">
        <v>34</v>
      </c>
      <c r="L524">
        <v>-26.637</v>
      </c>
      <c r="M524" t="s">
        <v>35</v>
      </c>
      <c r="N524" t="s">
        <v>36</v>
      </c>
    </row>
    <row r="525" spans="1:14" x14ac:dyDescent="0.2">
      <c r="A525" t="s">
        <v>12</v>
      </c>
      <c r="B525" t="s">
        <v>994</v>
      </c>
      <c r="C525" t="s">
        <v>13</v>
      </c>
      <c r="D525" t="s">
        <v>40</v>
      </c>
      <c r="E525">
        <v>260.78426248162998</v>
      </c>
    </row>
    <row r="526" spans="1:14" x14ac:dyDescent="0.2">
      <c r="A526" t="s">
        <v>7</v>
      </c>
      <c r="B526" t="s">
        <v>8</v>
      </c>
      <c r="C526" t="s">
        <v>9</v>
      </c>
      <c r="D526" t="s">
        <v>10</v>
      </c>
      <c r="E526" t="s">
        <v>11</v>
      </c>
      <c r="F526" t="s">
        <v>995</v>
      </c>
      <c r="G526" t="s">
        <v>511</v>
      </c>
      <c r="H526" t="s">
        <v>996</v>
      </c>
      <c r="I526" t="s">
        <v>39</v>
      </c>
      <c r="J526">
        <v>-4.3999999999999997E-2</v>
      </c>
      <c r="K526" t="s">
        <v>34</v>
      </c>
      <c r="L526">
        <v>-29.158000000000001</v>
      </c>
      <c r="M526" t="s">
        <v>35</v>
      </c>
      <c r="N526" t="s">
        <v>36</v>
      </c>
    </row>
    <row r="527" spans="1:14" x14ac:dyDescent="0.2">
      <c r="A527" t="s">
        <v>12</v>
      </c>
      <c r="B527" t="s">
        <v>997</v>
      </c>
      <c r="C527" t="s">
        <v>13</v>
      </c>
      <c r="D527" t="s">
        <v>40</v>
      </c>
      <c r="E527">
        <v>261.38514463094401</v>
      </c>
    </row>
    <row r="528" spans="1:14" x14ac:dyDescent="0.2">
      <c r="A528" t="s">
        <v>7</v>
      </c>
      <c r="B528" t="s">
        <v>8</v>
      </c>
      <c r="C528" t="s">
        <v>9</v>
      </c>
      <c r="D528" t="s">
        <v>10</v>
      </c>
      <c r="E528" t="s">
        <v>11</v>
      </c>
      <c r="F528" t="s">
        <v>998</v>
      </c>
      <c r="G528" t="s">
        <v>999</v>
      </c>
      <c r="H528" t="s">
        <v>1000</v>
      </c>
      <c r="I528" t="s">
        <v>39</v>
      </c>
      <c r="J528">
        <v>-3.7999999999999999E-2</v>
      </c>
      <c r="K528" t="s">
        <v>34</v>
      </c>
      <c r="L528">
        <v>-31.678999999999998</v>
      </c>
      <c r="M528" t="s">
        <v>35</v>
      </c>
      <c r="N528" t="s">
        <v>36</v>
      </c>
    </row>
    <row r="529" spans="1:14" x14ac:dyDescent="0.2">
      <c r="A529" t="s">
        <v>12</v>
      </c>
      <c r="B529" t="s">
        <v>1001</v>
      </c>
      <c r="C529" t="s">
        <v>13</v>
      </c>
      <c r="D529" t="s">
        <v>40</v>
      </c>
      <c r="E529">
        <v>262.56368570186697</v>
      </c>
    </row>
    <row r="530" spans="1:14" x14ac:dyDescent="0.2">
      <c r="A530" t="s">
        <v>7</v>
      </c>
      <c r="B530" t="s">
        <v>8</v>
      </c>
      <c r="C530" t="s">
        <v>9</v>
      </c>
      <c r="D530" t="s">
        <v>10</v>
      </c>
      <c r="E530" t="s">
        <v>11</v>
      </c>
      <c r="F530" t="s">
        <v>1002</v>
      </c>
      <c r="G530" t="s">
        <v>519</v>
      </c>
      <c r="H530" t="s">
        <v>1003</v>
      </c>
      <c r="I530" t="s">
        <v>39</v>
      </c>
      <c r="J530">
        <v>-3.1E-2</v>
      </c>
      <c r="K530" t="s">
        <v>34</v>
      </c>
      <c r="L530">
        <v>-34.200000000000003</v>
      </c>
      <c r="M530" t="s">
        <v>35</v>
      </c>
      <c r="N530" t="s">
        <v>36</v>
      </c>
    </row>
    <row r="531" spans="1:14" x14ac:dyDescent="0.2">
      <c r="A531" t="s">
        <v>12</v>
      </c>
      <c r="B531" t="s">
        <v>1004</v>
      </c>
      <c r="C531" t="s">
        <v>13</v>
      </c>
      <c r="D531" t="s">
        <v>40</v>
      </c>
      <c r="E531">
        <v>263.96036152548203</v>
      </c>
    </row>
    <row r="532" spans="1:14" x14ac:dyDescent="0.2">
      <c r="A532" t="s">
        <v>7</v>
      </c>
      <c r="B532" t="s">
        <v>8</v>
      </c>
      <c r="C532" t="s">
        <v>9</v>
      </c>
      <c r="D532" t="s">
        <v>10</v>
      </c>
      <c r="E532" t="s">
        <v>11</v>
      </c>
      <c r="F532" t="s">
        <v>1005</v>
      </c>
      <c r="G532" t="s">
        <v>523</v>
      </c>
      <c r="H532" t="s">
        <v>1006</v>
      </c>
      <c r="I532" t="s">
        <v>39</v>
      </c>
      <c r="J532">
        <v>-2.4E-2</v>
      </c>
      <c r="K532" t="s">
        <v>34</v>
      </c>
      <c r="L532">
        <v>-36.720999999999997</v>
      </c>
      <c r="M532" t="s">
        <v>35</v>
      </c>
      <c r="N532" t="s">
        <v>36</v>
      </c>
    </row>
    <row r="533" spans="1:14" x14ac:dyDescent="0.2">
      <c r="A533" t="s">
        <v>12</v>
      </c>
      <c r="B533" t="s">
        <v>1007</v>
      </c>
      <c r="C533" t="s">
        <v>13</v>
      </c>
      <c r="D533" t="s">
        <v>40</v>
      </c>
      <c r="E533">
        <v>265.10460411368399</v>
      </c>
    </row>
    <row r="534" spans="1:14" x14ac:dyDescent="0.2">
      <c r="A534" t="s">
        <v>7</v>
      </c>
      <c r="B534" t="s">
        <v>8</v>
      </c>
      <c r="C534" t="s">
        <v>9</v>
      </c>
      <c r="D534" t="s">
        <v>10</v>
      </c>
      <c r="E534" t="s">
        <v>11</v>
      </c>
      <c r="F534" t="s">
        <v>1008</v>
      </c>
      <c r="G534" t="s">
        <v>527</v>
      </c>
      <c r="H534" t="s">
        <v>1009</v>
      </c>
      <c r="I534" t="s">
        <v>39</v>
      </c>
      <c r="J534">
        <v>-1.7000000000000001E-2</v>
      </c>
      <c r="K534" t="s">
        <v>34</v>
      </c>
      <c r="L534">
        <v>-39.241999999999997</v>
      </c>
      <c r="M534" t="s">
        <v>35</v>
      </c>
      <c r="N534" t="s">
        <v>36</v>
      </c>
    </row>
    <row r="535" spans="1:14" x14ac:dyDescent="0.2">
      <c r="A535" t="s">
        <v>12</v>
      </c>
      <c r="B535" t="s">
        <v>1010</v>
      </c>
      <c r="C535" t="s">
        <v>13</v>
      </c>
      <c r="D535" t="s">
        <v>40</v>
      </c>
      <c r="E535">
        <v>266.588582702954</v>
      </c>
    </row>
    <row r="536" spans="1:14" x14ac:dyDescent="0.2">
      <c r="A536" t="s">
        <v>7</v>
      </c>
      <c r="B536" t="s">
        <v>8</v>
      </c>
      <c r="C536" t="s">
        <v>9</v>
      </c>
      <c r="D536" t="s">
        <v>10</v>
      </c>
      <c r="E536" t="s">
        <v>11</v>
      </c>
      <c r="F536" t="s">
        <v>1011</v>
      </c>
      <c r="G536" t="s">
        <v>1012</v>
      </c>
      <c r="H536" t="s">
        <v>1013</v>
      </c>
      <c r="I536" t="s">
        <v>39</v>
      </c>
      <c r="J536">
        <v>-1.0999999999999999E-2</v>
      </c>
      <c r="K536" t="s">
        <v>34</v>
      </c>
      <c r="L536">
        <v>-41.762999999999998</v>
      </c>
      <c r="M536" t="s">
        <v>35</v>
      </c>
      <c r="N536" t="s">
        <v>36</v>
      </c>
    </row>
    <row r="537" spans="1:14" x14ac:dyDescent="0.2">
      <c r="A537" t="s">
        <v>12</v>
      </c>
      <c r="B537" t="s">
        <v>1014</v>
      </c>
      <c r="C537" t="s">
        <v>13</v>
      </c>
      <c r="D537" t="s">
        <v>40</v>
      </c>
      <c r="E537">
        <v>266.26653022722599</v>
      </c>
    </row>
    <row r="538" spans="1:14" x14ac:dyDescent="0.2">
      <c r="A538" t="s">
        <v>7</v>
      </c>
      <c r="B538" t="s">
        <v>8</v>
      </c>
      <c r="C538" t="s">
        <v>9</v>
      </c>
      <c r="D538" t="s">
        <v>10</v>
      </c>
      <c r="E538" t="s">
        <v>11</v>
      </c>
      <c r="F538" t="s">
        <v>1015</v>
      </c>
      <c r="G538" t="s">
        <v>535</v>
      </c>
      <c r="H538" t="s">
        <v>1016</v>
      </c>
      <c r="I538" t="s">
        <v>39</v>
      </c>
      <c r="J538">
        <v>-4.0000000000000001E-3</v>
      </c>
      <c r="K538" t="s">
        <v>34</v>
      </c>
      <c r="L538">
        <v>-44.283999999999999</v>
      </c>
      <c r="M538" t="s">
        <v>35</v>
      </c>
      <c r="N538" t="s">
        <v>36</v>
      </c>
    </row>
    <row r="539" spans="1:14" x14ac:dyDescent="0.2">
      <c r="A539" t="s">
        <v>12</v>
      </c>
      <c r="B539" t="s">
        <v>1017</v>
      </c>
      <c r="C539" s="18" t="s">
        <v>13</v>
      </c>
      <c r="D539" t="s">
        <v>40</v>
      </c>
      <c r="E539">
        <v>264.39960848732301</v>
      </c>
    </row>
    <row r="540" spans="1:14" x14ac:dyDescent="0.2">
      <c r="A540" t="s">
        <v>7</v>
      </c>
      <c r="B540" t="s">
        <v>8</v>
      </c>
      <c r="C540" t="s">
        <v>9</v>
      </c>
      <c r="D540" t="s">
        <v>10</v>
      </c>
      <c r="E540" t="s">
        <v>11</v>
      </c>
      <c r="F540" t="s">
        <v>1018</v>
      </c>
      <c r="G540" t="s">
        <v>539</v>
      </c>
      <c r="H540" t="s">
        <v>1019</v>
      </c>
      <c r="I540" t="s">
        <v>39</v>
      </c>
      <c r="J540">
        <v>3.0000000000000001E-3</v>
      </c>
      <c r="K540" t="s">
        <v>34</v>
      </c>
      <c r="L540">
        <v>-46.805</v>
      </c>
      <c r="M540" t="s">
        <v>35</v>
      </c>
      <c r="N540" t="s">
        <v>36</v>
      </c>
    </row>
    <row r="541" spans="1:14" x14ac:dyDescent="0.2">
      <c r="A541" t="s">
        <v>12</v>
      </c>
      <c r="B541" t="s">
        <v>1020</v>
      </c>
      <c r="C541" s="18" t="s">
        <v>13</v>
      </c>
      <c r="D541" t="s">
        <v>40</v>
      </c>
      <c r="E541">
        <v>258.876351211491</v>
      </c>
    </row>
    <row r="542" spans="1:14" x14ac:dyDescent="0.2">
      <c r="A542" t="s">
        <v>7</v>
      </c>
      <c r="B542" t="s">
        <v>8</v>
      </c>
      <c r="C542" t="s">
        <v>9</v>
      </c>
      <c r="D542" t="s">
        <v>10</v>
      </c>
      <c r="E542" t="s">
        <v>11</v>
      </c>
      <c r="F542" t="s">
        <v>1021</v>
      </c>
      <c r="G542" t="s">
        <v>1022</v>
      </c>
      <c r="H542" t="s">
        <v>1023</v>
      </c>
      <c r="I542" t="s">
        <v>39</v>
      </c>
      <c r="J542">
        <v>0.01</v>
      </c>
      <c r="K542" t="s">
        <v>34</v>
      </c>
      <c r="L542">
        <v>-49.326000000000001</v>
      </c>
      <c r="M542" t="s">
        <v>35</v>
      </c>
      <c r="N542" t="s">
        <v>36</v>
      </c>
    </row>
    <row r="543" spans="1:14" x14ac:dyDescent="0.2">
      <c r="A543" t="s">
        <v>12</v>
      </c>
      <c r="B543" t="s">
        <v>1024</v>
      </c>
      <c r="C543" t="s">
        <v>13</v>
      </c>
      <c r="D543" t="s">
        <v>40</v>
      </c>
      <c r="E543">
        <v>251.36408533089201</v>
      </c>
    </row>
    <row r="544" spans="1:14" x14ac:dyDescent="0.2">
      <c r="A544" t="s">
        <v>7</v>
      </c>
      <c r="B544" t="s">
        <v>8</v>
      </c>
      <c r="C544" t="s">
        <v>9</v>
      </c>
      <c r="D544" t="s">
        <v>10</v>
      </c>
      <c r="E544" t="s">
        <v>11</v>
      </c>
      <c r="F544" t="s">
        <v>1025</v>
      </c>
      <c r="G544" t="s">
        <v>1026</v>
      </c>
      <c r="H544" t="s">
        <v>1027</v>
      </c>
      <c r="I544" t="s">
        <v>39</v>
      </c>
      <c r="J544">
        <v>1.6E-2</v>
      </c>
      <c r="K544" t="s">
        <v>34</v>
      </c>
      <c r="L544">
        <v>-51.847000000000001</v>
      </c>
      <c r="M544" t="s">
        <v>35</v>
      </c>
      <c r="N544" t="s">
        <v>36</v>
      </c>
    </row>
    <row r="545" spans="1:14" x14ac:dyDescent="0.2">
      <c r="A545" t="s">
        <v>12</v>
      </c>
      <c r="B545" t="s">
        <v>1028</v>
      </c>
      <c r="C545" t="s">
        <v>13</v>
      </c>
      <c r="D545" t="s">
        <v>40</v>
      </c>
      <c r="E545">
        <v>238.607579173472</v>
      </c>
    </row>
    <row r="546" spans="1:14" x14ac:dyDescent="0.2">
      <c r="A546" t="s">
        <v>7</v>
      </c>
      <c r="B546" t="s">
        <v>8</v>
      </c>
      <c r="C546" t="s">
        <v>9</v>
      </c>
      <c r="D546" t="s">
        <v>10</v>
      </c>
      <c r="E546" t="s">
        <v>11</v>
      </c>
      <c r="F546" t="s">
        <v>1029</v>
      </c>
      <c r="G546" t="s">
        <v>551</v>
      </c>
      <c r="H546" t="s">
        <v>1030</v>
      </c>
      <c r="I546" t="s">
        <v>39</v>
      </c>
      <c r="J546">
        <v>2.3E-2</v>
      </c>
      <c r="K546" t="s">
        <v>34</v>
      </c>
      <c r="L546">
        <v>-54.368000000000002</v>
      </c>
      <c r="M546" t="s">
        <v>35</v>
      </c>
      <c r="N546" t="s">
        <v>36</v>
      </c>
    </row>
    <row r="547" spans="1:14" x14ac:dyDescent="0.2">
      <c r="A547" t="s">
        <v>12</v>
      </c>
      <c r="B547" t="s">
        <v>1031</v>
      </c>
      <c r="C547" t="s">
        <v>13</v>
      </c>
      <c r="D547" t="s">
        <v>40</v>
      </c>
      <c r="E547">
        <v>222.17260483086099</v>
      </c>
    </row>
    <row r="548" spans="1:14" x14ac:dyDescent="0.2">
      <c r="A548" t="s">
        <v>7</v>
      </c>
      <c r="B548" t="s">
        <v>8</v>
      </c>
      <c r="C548" t="s">
        <v>9</v>
      </c>
      <c r="D548" t="s">
        <v>10</v>
      </c>
      <c r="E548" t="s">
        <v>11</v>
      </c>
      <c r="F548" t="s">
        <v>1032</v>
      </c>
      <c r="G548" t="s">
        <v>555</v>
      </c>
      <c r="H548" t="s">
        <v>1033</v>
      </c>
      <c r="I548" t="s">
        <v>39</v>
      </c>
      <c r="J548">
        <v>0.03</v>
      </c>
      <c r="K548" t="s">
        <v>34</v>
      </c>
      <c r="L548">
        <v>-56.889000000000003</v>
      </c>
      <c r="M548" t="s">
        <v>35</v>
      </c>
      <c r="N548" t="s">
        <v>36</v>
      </c>
    </row>
    <row r="549" spans="1:14" x14ac:dyDescent="0.2">
      <c r="A549" t="s">
        <v>12</v>
      </c>
      <c r="B549" t="s">
        <v>1034</v>
      </c>
      <c r="C549" t="s">
        <v>13</v>
      </c>
      <c r="D549" t="s">
        <v>40</v>
      </c>
      <c r="E549">
        <v>200.87367531501599</v>
      </c>
    </row>
    <row r="550" spans="1:14" x14ac:dyDescent="0.2">
      <c r="A550" t="s">
        <v>7</v>
      </c>
      <c r="B550" t="s">
        <v>8</v>
      </c>
      <c r="C550" t="s">
        <v>9</v>
      </c>
      <c r="D550" t="s">
        <v>10</v>
      </c>
      <c r="E550" t="s">
        <v>11</v>
      </c>
      <c r="F550" t="s">
        <v>1035</v>
      </c>
      <c r="G550" t="s">
        <v>1036</v>
      </c>
      <c r="H550" t="s">
        <v>1037</v>
      </c>
      <c r="I550" t="s">
        <v>39</v>
      </c>
    </row>
    <row r="551" spans="1:14" x14ac:dyDescent="0.2">
      <c r="A551" t="s">
        <v>12</v>
      </c>
      <c r="B551" t="s">
        <v>1038</v>
      </c>
      <c r="C551" t="s">
        <v>13</v>
      </c>
      <c r="D551" t="s">
        <v>40</v>
      </c>
      <c r="E551">
        <v>175.26661430217499</v>
      </c>
    </row>
    <row r="552" spans="1:14" x14ac:dyDescent="0.2">
      <c r="A552" t="s">
        <v>7</v>
      </c>
      <c r="B552" t="s">
        <v>8</v>
      </c>
      <c r="C552" t="s">
        <v>9</v>
      </c>
      <c r="D552" t="s">
        <v>10</v>
      </c>
      <c r="E552" t="s">
        <v>11</v>
      </c>
      <c r="F552" t="s">
        <v>1039</v>
      </c>
      <c r="G552" t="s">
        <v>563</v>
      </c>
      <c r="H552" t="s">
        <v>1040</v>
      </c>
      <c r="I552" t="s">
        <v>39</v>
      </c>
    </row>
    <row r="553" spans="1:14" x14ac:dyDescent="0.2">
      <c r="A553" t="s">
        <v>12</v>
      </c>
      <c r="B553" t="s">
        <v>1041</v>
      </c>
      <c r="C553" t="s">
        <v>13</v>
      </c>
      <c r="D553" t="s">
        <v>40</v>
      </c>
      <c r="E553">
        <v>146.895986977413</v>
      </c>
    </row>
    <row r="554" spans="1:14" x14ac:dyDescent="0.2">
      <c r="A554" t="s">
        <v>7</v>
      </c>
      <c r="B554" t="s">
        <v>8</v>
      </c>
      <c r="C554" t="s">
        <v>9</v>
      </c>
      <c r="D554" t="s">
        <v>10</v>
      </c>
      <c r="E554" t="s">
        <v>11</v>
      </c>
      <c r="F554" t="s">
        <v>1042</v>
      </c>
      <c r="G554" t="s">
        <v>567</v>
      </c>
      <c r="H554" t="s">
        <v>1043</v>
      </c>
      <c r="I554" t="s">
        <v>39</v>
      </c>
    </row>
    <row r="555" spans="1:14" x14ac:dyDescent="0.2">
      <c r="A555" t="s">
        <v>12</v>
      </c>
      <c r="B555" t="s">
        <v>1044</v>
      </c>
      <c r="C555" t="s">
        <v>13</v>
      </c>
      <c r="D555" t="s">
        <v>40</v>
      </c>
      <c r="E555">
        <v>116.91392724516</v>
      </c>
    </row>
    <row r="556" spans="1:14" x14ac:dyDescent="0.2">
      <c r="A556" t="s">
        <v>7</v>
      </c>
      <c r="B556" t="s">
        <v>8</v>
      </c>
      <c r="C556" t="s">
        <v>9</v>
      </c>
      <c r="D556" t="s">
        <v>10</v>
      </c>
      <c r="E556" t="s">
        <v>11</v>
      </c>
      <c r="F556" t="s">
        <v>1045</v>
      </c>
      <c r="G556" t="s">
        <v>571</v>
      </c>
      <c r="H556" t="s">
        <v>1046</v>
      </c>
      <c r="I556" t="s">
        <v>39</v>
      </c>
    </row>
    <row r="557" spans="1:14" x14ac:dyDescent="0.2">
      <c r="A557" t="s">
        <v>12</v>
      </c>
      <c r="B557" t="s">
        <v>1047</v>
      </c>
      <c r="C557" t="s">
        <v>13</v>
      </c>
      <c r="D557" t="s">
        <v>40</v>
      </c>
      <c r="E557">
        <v>86.931584436198904</v>
      </c>
    </row>
    <row r="558" spans="1:14" x14ac:dyDescent="0.2">
      <c r="A558" t="s">
        <v>7</v>
      </c>
      <c r="B558" t="s">
        <v>8</v>
      </c>
      <c r="C558" t="s">
        <v>9</v>
      </c>
      <c r="D558" t="s">
        <v>10</v>
      </c>
      <c r="E558" t="s">
        <v>11</v>
      </c>
      <c r="F558" t="s">
        <v>1048</v>
      </c>
      <c r="G558" t="s">
        <v>1049</v>
      </c>
      <c r="H558" t="s">
        <v>1050</v>
      </c>
      <c r="I558" t="s">
        <v>39</v>
      </c>
    </row>
    <row r="559" spans="1:14" x14ac:dyDescent="0.2">
      <c r="A559" t="s">
        <v>12</v>
      </c>
      <c r="B559" t="s">
        <v>1051</v>
      </c>
      <c r="C559" t="s">
        <v>13</v>
      </c>
      <c r="D559" t="s">
        <v>40</v>
      </c>
      <c r="E559">
        <v>58.363184496242503</v>
      </c>
    </row>
    <row r="560" spans="1:14" x14ac:dyDescent="0.2">
      <c r="A560" t="s">
        <v>7</v>
      </c>
      <c r="B560" t="s">
        <v>8</v>
      </c>
      <c r="C560" t="s">
        <v>9</v>
      </c>
      <c r="D560" t="s">
        <v>10</v>
      </c>
      <c r="E560" t="s">
        <v>11</v>
      </c>
      <c r="F560" t="s">
        <v>1052</v>
      </c>
      <c r="G560" t="s">
        <v>579</v>
      </c>
      <c r="H560" t="s">
        <v>1053</v>
      </c>
      <c r="I560" t="s">
        <v>39</v>
      </c>
    </row>
    <row r="561" spans="1:9" x14ac:dyDescent="0.2">
      <c r="A561" t="s">
        <v>12</v>
      </c>
      <c r="B561" t="s">
        <v>1054</v>
      </c>
      <c r="C561" t="s">
        <v>13</v>
      </c>
      <c r="D561" t="s">
        <v>40</v>
      </c>
      <c r="E561">
        <v>32.112322854895197</v>
      </c>
    </row>
    <row r="562" spans="1:9" x14ac:dyDescent="0.2">
      <c r="A562" t="s">
        <v>7</v>
      </c>
      <c r="B562" t="s">
        <v>8</v>
      </c>
      <c r="C562" t="s">
        <v>9</v>
      </c>
      <c r="D562" t="s">
        <v>10</v>
      </c>
      <c r="E562" t="s">
        <v>11</v>
      </c>
      <c r="F562" t="s">
        <v>1055</v>
      </c>
      <c r="G562" t="s">
        <v>1056</v>
      </c>
      <c r="H562" t="s">
        <v>1057</v>
      </c>
      <c r="I562" t="s">
        <v>39</v>
      </c>
    </row>
    <row r="563" spans="1:9" x14ac:dyDescent="0.2">
      <c r="A563" t="s">
        <v>12</v>
      </c>
      <c r="B563" t="s">
        <v>1058</v>
      </c>
      <c r="C563" t="s">
        <v>13</v>
      </c>
      <c r="D563" t="s">
        <v>40</v>
      </c>
      <c r="E563">
        <v>9.38324573806565</v>
      </c>
    </row>
    <row r="564" spans="1:9" x14ac:dyDescent="0.2">
      <c r="A564" t="s">
        <v>7</v>
      </c>
      <c r="B564" t="s">
        <v>8</v>
      </c>
      <c r="C564" t="s">
        <v>9</v>
      </c>
      <c r="D564" t="s">
        <v>10</v>
      </c>
      <c r="E564" t="s">
        <v>11</v>
      </c>
      <c r="F564" t="s">
        <v>1059</v>
      </c>
      <c r="G564" t="s">
        <v>1060</v>
      </c>
      <c r="H564" t="s">
        <v>1061</v>
      </c>
      <c r="I564" t="s">
        <v>39</v>
      </c>
    </row>
    <row r="565" spans="1:9" x14ac:dyDescent="0.2">
      <c r="A565" t="s">
        <v>12</v>
      </c>
      <c r="B565" t="s">
        <v>1062</v>
      </c>
      <c r="C565" t="s">
        <v>13</v>
      </c>
      <c r="D565" t="s">
        <v>40</v>
      </c>
      <c r="E565">
        <v>-9.7447846377573608</v>
      </c>
    </row>
    <row r="566" spans="1:9" x14ac:dyDescent="0.2">
      <c r="A566" t="s">
        <v>14</v>
      </c>
      <c r="B566" t="s">
        <v>15</v>
      </c>
      <c r="C566" t="s">
        <v>16</v>
      </c>
      <c r="D566" t="s">
        <v>17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57"/>
  <sheetViews>
    <sheetView tabSelected="1" topLeftCell="E51" zoomScale="90" zoomScaleNormal="90" workbookViewId="0">
      <selection activeCell="I77" sqref="I77"/>
    </sheetView>
  </sheetViews>
  <sheetFormatPr defaultRowHeight="12.75" x14ac:dyDescent="0.2"/>
  <cols>
    <col min="5" max="5" width="9.5703125" customWidth="1"/>
    <col min="7" max="7" width="11" style="8" bestFit="1" customWidth="1"/>
  </cols>
  <sheetData>
    <row r="1" spans="1:11" x14ac:dyDescent="0.2">
      <c r="A1" s="19" t="s">
        <v>21</v>
      </c>
      <c r="B1" s="19" t="s">
        <v>21</v>
      </c>
      <c r="C1" s="10"/>
      <c r="D1" s="1"/>
      <c r="E1" s="19" t="s">
        <v>38</v>
      </c>
      <c r="F1" s="19" t="s">
        <v>38</v>
      </c>
      <c r="G1" s="20" t="s">
        <v>21</v>
      </c>
      <c r="H1" s="21" t="s">
        <v>29</v>
      </c>
      <c r="I1" s="21"/>
      <c r="J1" s="19" t="s">
        <v>1063</v>
      </c>
    </row>
    <row r="2" spans="1:11" x14ac:dyDescent="0.2">
      <c r="D2" s="1" t="s">
        <v>18</v>
      </c>
      <c r="E2" t="s">
        <v>19</v>
      </c>
      <c r="F2" s="8" t="s">
        <v>20</v>
      </c>
      <c r="G2" s="1" t="s">
        <v>37</v>
      </c>
      <c r="H2" s="1" t="s">
        <v>22</v>
      </c>
      <c r="I2" s="9">
        <f ca="1">MIN(G3:G55)</f>
        <v>-142.25047649265741</v>
      </c>
    </row>
    <row r="3" spans="1:11" x14ac:dyDescent="0.2">
      <c r="A3">
        <v>1</v>
      </c>
      <c r="B3">
        <v>0</v>
      </c>
      <c r="C3">
        <f t="shared" ref="C3:C20" si="0">2+(1+2*B3)</f>
        <v>3</v>
      </c>
      <c r="D3" s="8">
        <f ca="1">OFFSET('Tosca data'!$E$2,(1+2*B3),(0))</f>
        <v>-367.061297345296</v>
      </c>
      <c r="E3" s="8">
        <f>'Map data'!O8*1000</f>
        <v>-360.98999999999995</v>
      </c>
      <c r="F3" s="8">
        <f ca="1">E3-D3</f>
        <v>6.0712973452960455</v>
      </c>
      <c r="G3" s="8">
        <f ca="1">(F3/E3)*100</f>
        <v>-1.6818464071846995</v>
      </c>
      <c r="H3" s="1" t="s">
        <v>23</v>
      </c>
      <c r="I3" s="9">
        <f ca="1">MAX(G3:G55)</f>
        <v>22034.469999999998</v>
      </c>
      <c r="J3" s="8">
        <f>'[2]Row 1 Diff'!$E3-E3</f>
        <v>-2.0000000000038654E-2</v>
      </c>
      <c r="K3" s="15">
        <f ca="1">F50/E50</f>
        <v>0.12661291864528088</v>
      </c>
    </row>
    <row r="4" spans="1:11" x14ac:dyDescent="0.2">
      <c r="A4">
        <f>A3+1</f>
        <v>2</v>
      </c>
      <c r="B4">
        <f>B3+1</f>
        <v>1</v>
      </c>
      <c r="C4">
        <f t="shared" si="0"/>
        <v>5</v>
      </c>
      <c r="D4" s="8">
        <f ca="1">OFFSET('Tosca data'!$E$2,(1+2*B4),(0))</f>
        <v>-416.03298426455302</v>
      </c>
      <c r="E4" s="8">
        <f>'Map data'!O9*1000</f>
        <v>-410.88</v>
      </c>
      <c r="F4" s="8">
        <f t="shared" ref="F4:F45" ca="1" si="1">E4-D4</f>
        <v>5.1529842645530266</v>
      </c>
      <c r="G4" s="8">
        <f t="shared" ref="G4:G45" ca="1" si="2">(F4/E4)*100</f>
        <v>-1.2541336313651252</v>
      </c>
      <c r="H4" s="1" t="s">
        <v>24</v>
      </c>
      <c r="I4" s="9">
        <f ca="1">I3-I2</f>
        <v>22176.720476492654</v>
      </c>
      <c r="J4" s="8">
        <f>'[2]Row 1 Diff'!$E4-E4</f>
        <v>11.03000000000003</v>
      </c>
    </row>
    <row r="5" spans="1:11" x14ac:dyDescent="0.2">
      <c r="A5">
        <f t="shared" ref="A5:B21" si="3">A4+1</f>
        <v>3</v>
      </c>
      <c r="B5">
        <f t="shared" si="3"/>
        <v>2</v>
      </c>
      <c r="C5">
        <f t="shared" si="0"/>
        <v>7</v>
      </c>
      <c r="D5" s="8">
        <f ca="1">OFFSET('Tosca data'!$E$2,(1+2*B5),(0))</f>
        <v>-462.71406954137001</v>
      </c>
      <c r="E5" s="8">
        <f>'Map data'!O10*1000</f>
        <v>-459.61</v>
      </c>
      <c r="F5" s="8">
        <f t="shared" ca="1" si="1"/>
        <v>3.104069541369995</v>
      </c>
      <c r="G5" s="8">
        <f t="shared" ca="1" si="2"/>
        <v>-0.67537032296294575</v>
      </c>
      <c r="J5" s="8">
        <f>'[2]Row 1 Diff'!$E5-E5</f>
        <v>4.4600000000000364</v>
      </c>
    </row>
    <row r="6" spans="1:11" x14ac:dyDescent="0.2">
      <c r="A6">
        <f t="shared" si="3"/>
        <v>4</v>
      </c>
      <c r="B6">
        <f t="shared" si="3"/>
        <v>3</v>
      </c>
      <c r="C6">
        <f t="shared" si="0"/>
        <v>9</v>
      </c>
      <c r="D6" s="8">
        <f ca="1">OFFSET('Tosca data'!$E$2,(1+2*B6),(0))</f>
        <v>-501.18327967461198</v>
      </c>
      <c r="E6" s="8">
        <f>'Map data'!O11*1000</f>
        <v>-499.13</v>
      </c>
      <c r="F6" s="8">
        <f t="shared" ca="1" si="1"/>
        <v>2.0532796746119857</v>
      </c>
      <c r="G6" s="8">
        <f t="shared" ca="1" si="2"/>
        <v>-0.41137172171818681</v>
      </c>
      <c r="J6" s="8">
        <f>'[2]Row 1 Diff'!$E6-E6</f>
        <v>23.819999999999993</v>
      </c>
    </row>
    <row r="7" spans="1:11" x14ac:dyDescent="0.2">
      <c r="A7">
        <f t="shared" si="3"/>
        <v>5</v>
      </c>
      <c r="B7">
        <f t="shared" si="3"/>
        <v>4</v>
      </c>
      <c r="C7">
        <f t="shared" si="0"/>
        <v>11</v>
      </c>
      <c r="D7" s="8">
        <f ca="1">OFFSET('Tosca data'!$E$2,(1+2*B7),(0))</f>
        <v>-520.55313361599701</v>
      </c>
      <c r="E7" s="8">
        <f>'Map data'!O12*1000</f>
        <v>-519.34</v>
      </c>
      <c r="F7" s="8">
        <f t="shared" ca="1" si="1"/>
        <v>1.2131336159969806</v>
      </c>
      <c r="G7" s="8">
        <f t="shared" ca="1" si="2"/>
        <v>-0.23359140755516242</v>
      </c>
      <c r="J7" s="8">
        <f>'[2]Row 1 Diff'!$E7-E7</f>
        <v>4.7700000000000955</v>
      </c>
    </row>
    <row r="8" spans="1:11" x14ac:dyDescent="0.2">
      <c r="A8">
        <f t="shared" si="3"/>
        <v>6</v>
      </c>
      <c r="B8">
        <f t="shared" si="3"/>
        <v>5</v>
      </c>
      <c r="C8">
        <f t="shared" si="0"/>
        <v>13</v>
      </c>
      <c r="D8" s="8">
        <f ca="1">OFFSET('Tosca data'!$E$2,(1+2*B8),(0))</f>
        <v>-503.53136521357402</v>
      </c>
      <c r="E8" s="8">
        <f>'Map data'!O13*1000</f>
        <v>-502</v>
      </c>
      <c r="F8" s="8">
        <f t="shared" ca="1" si="1"/>
        <v>1.5313652135740199</v>
      </c>
      <c r="G8" s="8">
        <f t="shared" ca="1" si="2"/>
        <v>-0.30505283138924699</v>
      </c>
      <c r="J8" s="8">
        <f>'[2]Row 1 Diff'!$E8-E8</f>
        <v>-12.560000000000059</v>
      </c>
    </row>
    <row r="9" spans="1:11" x14ac:dyDescent="0.2">
      <c r="A9">
        <f t="shared" si="3"/>
        <v>7</v>
      </c>
      <c r="B9">
        <f t="shared" si="3"/>
        <v>6</v>
      </c>
      <c r="C9">
        <f t="shared" si="0"/>
        <v>15</v>
      </c>
      <c r="D9" s="8">
        <f ca="1">OFFSET('Tosca data'!$E$2,(1+2*B9),(0))</f>
        <v>-433.70307954028601</v>
      </c>
      <c r="E9" s="8">
        <f>'Map data'!O14*1000</f>
        <v>-425.85</v>
      </c>
      <c r="F9" s="8">
        <f t="shared" ca="1" si="1"/>
        <v>7.8530795402859894</v>
      </c>
      <c r="G9" s="8">
        <f t="shared" ca="1" si="2"/>
        <v>-1.8440952307821976</v>
      </c>
      <c r="J9" s="8">
        <f>'[2]Row 1 Diff'!$E9-E9</f>
        <v>-73.050000000000011</v>
      </c>
    </row>
    <row r="10" spans="1:11" x14ac:dyDescent="0.2">
      <c r="A10">
        <f t="shared" si="3"/>
        <v>8</v>
      </c>
      <c r="B10">
        <f t="shared" si="3"/>
        <v>7</v>
      </c>
      <c r="C10">
        <f t="shared" si="0"/>
        <v>17</v>
      </c>
      <c r="D10" s="8">
        <f ca="1">OFFSET('Tosca data'!$E$2,(1+2*B10),(0))</f>
        <v>-295.24985468500603</v>
      </c>
      <c r="E10" s="8">
        <f>'Map data'!O15*1000</f>
        <v>-274.81</v>
      </c>
      <c r="F10" s="8">
        <f t="shared" ca="1" si="1"/>
        <v>20.439854685006026</v>
      </c>
      <c r="G10" s="8">
        <f t="shared" ca="1" si="2"/>
        <v>-7.4378132837254913</v>
      </c>
      <c r="J10" s="8">
        <f>'[2]Row 1 Diff'!$E10-E10</f>
        <v>-0.91000000000002501</v>
      </c>
    </row>
    <row r="11" spans="1:11" x14ac:dyDescent="0.2">
      <c r="A11">
        <f t="shared" si="3"/>
        <v>9</v>
      </c>
      <c r="B11">
        <f t="shared" si="3"/>
        <v>8</v>
      </c>
      <c r="C11">
        <f t="shared" si="0"/>
        <v>19</v>
      </c>
      <c r="D11" s="8">
        <f ca="1">OFFSET('Tosca data'!$E$2,(1+2*B11),(0))</f>
        <v>-78.914739848837897</v>
      </c>
      <c r="E11" s="8">
        <f>'Map data'!O16*1000</f>
        <v>-44.31</v>
      </c>
      <c r="F11" s="8">
        <f t="shared" ca="1" si="1"/>
        <v>34.604739848837895</v>
      </c>
      <c r="G11" s="8">
        <f t="shared" ca="1" si="2"/>
        <v>-78.096907805998399</v>
      </c>
      <c r="J11" s="8">
        <f>'[2]Row 1 Diff'!$E11-E11</f>
        <v>-7.0599999999999952</v>
      </c>
    </row>
    <row r="12" spans="1:11" x14ac:dyDescent="0.2">
      <c r="A12">
        <f t="shared" si="3"/>
        <v>10</v>
      </c>
      <c r="B12">
        <f t="shared" si="3"/>
        <v>9</v>
      </c>
      <c r="C12">
        <f t="shared" si="0"/>
        <v>21</v>
      </c>
      <c r="D12" s="8">
        <f ca="1">OFFSET('Tosca data'!$E$2,(1+2*B12),(0))</f>
        <v>192.01266593221601</v>
      </c>
      <c r="E12" s="8">
        <f>'Map data'!O17*1000</f>
        <v>246.7</v>
      </c>
      <c r="F12" s="8">
        <f t="shared" ca="1" si="1"/>
        <v>54.687334067783979</v>
      </c>
      <c r="G12" s="8">
        <f t="shared" ca="1" si="2"/>
        <v>22.167545224071333</v>
      </c>
      <c r="J12" s="8">
        <f>'[2]Row 1 Diff'!$E12-E12</f>
        <v>-246.7</v>
      </c>
    </row>
    <row r="13" spans="1:11" x14ac:dyDescent="0.2">
      <c r="A13">
        <f t="shared" si="3"/>
        <v>11</v>
      </c>
      <c r="B13">
        <f t="shared" si="3"/>
        <v>10</v>
      </c>
      <c r="C13">
        <f t="shared" si="0"/>
        <v>23</v>
      </c>
      <c r="D13" s="8">
        <f ca="1">OFFSET('Tosca data'!$E$2,(1+2*B13),(0))</f>
        <v>483.53761909241098</v>
      </c>
      <c r="E13" s="8">
        <f>'Map data'!O18*1000</f>
        <v>557.33000000000004</v>
      </c>
      <c r="F13" s="8">
        <f t="shared" ca="1" si="1"/>
        <v>73.792380907589063</v>
      </c>
      <c r="G13" s="8">
        <f t="shared" ca="1" si="2"/>
        <v>13.240338920852826</v>
      </c>
      <c r="J13" s="8">
        <f>'[2]Row 1 Diff'!$E13-E13</f>
        <v>-1.9700000000000273</v>
      </c>
    </row>
    <row r="14" spans="1:11" x14ac:dyDescent="0.2">
      <c r="A14">
        <f t="shared" si="3"/>
        <v>12</v>
      </c>
      <c r="B14">
        <f t="shared" si="3"/>
        <v>11</v>
      </c>
      <c r="C14">
        <f t="shared" si="0"/>
        <v>25</v>
      </c>
      <c r="D14" s="8">
        <f ca="1">OFFSET('Tosca data'!$E$2,(1+2*B14),(0))</f>
        <v>747.19057966811295</v>
      </c>
      <c r="E14" s="8">
        <f>'Map data'!O19*1000</f>
        <v>842.17</v>
      </c>
      <c r="F14" s="8">
        <f t="shared" ca="1" si="1"/>
        <v>94.979420331887013</v>
      </c>
      <c r="G14" s="8">
        <f t="shared" ca="1" si="2"/>
        <v>11.277939172837671</v>
      </c>
      <c r="J14" s="8">
        <f>'[2]Row 1 Diff'!$E14-E14</f>
        <v>-0.29999999999995453</v>
      </c>
    </row>
    <row r="15" spans="1:11" x14ac:dyDescent="0.2">
      <c r="A15">
        <f t="shared" si="3"/>
        <v>13</v>
      </c>
      <c r="B15">
        <f t="shared" si="3"/>
        <v>12</v>
      </c>
      <c r="C15">
        <f t="shared" si="0"/>
        <v>27</v>
      </c>
      <c r="D15" s="8">
        <f ca="1">OFFSET('Tosca data'!$E$2,(1+2*B15),(0))</f>
        <v>955.94546259452602</v>
      </c>
      <c r="E15" s="8">
        <f>'Map data'!O20*1000</f>
        <v>1061.8799999999999</v>
      </c>
      <c r="F15" s="8">
        <f t="shared" ca="1" si="1"/>
        <v>105.93453740547386</v>
      </c>
      <c r="G15" s="8">
        <f t="shared" ca="1" si="2"/>
        <v>9.9761307685872112</v>
      </c>
      <c r="J15" s="8">
        <f>'[2]Row 1 Diff'!$E15-E15</f>
        <v>3.7899999999999636</v>
      </c>
    </row>
    <row r="16" spans="1:11" x14ac:dyDescent="0.2">
      <c r="A16">
        <f t="shared" si="3"/>
        <v>14</v>
      </c>
      <c r="B16">
        <f t="shared" si="3"/>
        <v>13</v>
      </c>
      <c r="C16">
        <f t="shared" si="0"/>
        <v>29</v>
      </c>
      <c r="D16" s="8">
        <f ca="1">OFFSET('Tosca data'!$E$2,(1+2*B16),(0))</f>
        <v>1083.7098307415299</v>
      </c>
      <c r="E16" s="8">
        <f>'Map data'!O21*1000</f>
        <v>1206.8399999999999</v>
      </c>
      <c r="F16" s="8">
        <f t="shared" ca="1" si="1"/>
        <v>123.13016925847</v>
      </c>
      <c r="G16" s="8">
        <f t="shared" ca="1" si="2"/>
        <v>10.202692093274171</v>
      </c>
      <c r="J16" s="8">
        <f>'[2]Row 1 Diff'!$E16-E16</f>
        <v>-1.6900000000000546</v>
      </c>
    </row>
    <row r="17" spans="1:10" x14ac:dyDescent="0.2">
      <c r="A17">
        <f t="shared" si="3"/>
        <v>15</v>
      </c>
      <c r="B17">
        <f t="shared" si="3"/>
        <v>14</v>
      </c>
      <c r="C17">
        <f t="shared" si="0"/>
        <v>31</v>
      </c>
      <c r="D17" s="8">
        <f ca="1">OFFSET('Tosca data'!$E$2,(1+2*B17),(0))</f>
        <v>1145.96815408474</v>
      </c>
      <c r="E17" s="8">
        <f>'Map data'!O22*1000</f>
        <v>1270.6100000000001</v>
      </c>
      <c r="F17" s="8">
        <f t="shared" ca="1" si="1"/>
        <v>124.64184591526009</v>
      </c>
      <c r="G17" s="8">
        <f t="shared" ca="1" si="2"/>
        <v>9.8096068750647394</v>
      </c>
      <c r="J17" s="8">
        <f>'[2]Row 1 Diff'!$E17-E17</f>
        <v>-2.7000000000000455</v>
      </c>
    </row>
    <row r="18" spans="1:10" x14ac:dyDescent="0.2">
      <c r="A18">
        <f t="shared" si="3"/>
        <v>16</v>
      </c>
      <c r="B18">
        <f t="shared" si="3"/>
        <v>15</v>
      </c>
      <c r="C18">
        <f t="shared" si="0"/>
        <v>33</v>
      </c>
      <c r="D18" s="8">
        <f ca="1">OFFSET('Tosca data'!$E$2,(1+2*B18),(0))</f>
        <v>1148.8983919612101</v>
      </c>
      <c r="E18" s="8">
        <f>'Map data'!O23*1000</f>
        <v>1275.6000000000001</v>
      </c>
      <c r="F18" s="8">
        <f t="shared" ca="1" si="1"/>
        <v>126.70160803879003</v>
      </c>
      <c r="G18" s="8">
        <f t="shared" ca="1" si="2"/>
        <v>9.9327068076818765</v>
      </c>
      <c r="J18" s="8">
        <f>'[2]Row 1 Diff'!$E18-E18</f>
        <v>-14.940000000000282</v>
      </c>
    </row>
    <row r="19" spans="1:10" x14ac:dyDescent="0.2">
      <c r="A19">
        <f t="shared" si="3"/>
        <v>17</v>
      </c>
      <c r="B19">
        <f t="shared" si="3"/>
        <v>16</v>
      </c>
      <c r="C19">
        <f t="shared" si="0"/>
        <v>35</v>
      </c>
      <c r="D19" s="8">
        <f ca="1">OFFSET('Tosca data'!$E$2,(1+2*B19),(0))</f>
        <v>1119.17245421191</v>
      </c>
      <c r="E19" s="8">
        <f>'Map data'!O24*1000</f>
        <v>1238.33</v>
      </c>
      <c r="F19" s="8">
        <f t="shared" ca="1" si="1"/>
        <v>119.15754578808992</v>
      </c>
      <c r="G19" s="8">
        <f t="shared" ca="1" si="2"/>
        <v>9.6224387512286658</v>
      </c>
      <c r="J19" s="8">
        <f>'[2]Row 1 Diff'!$E19-E19</f>
        <v>-16.2199999999998</v>
      </c>
    </row>
    <row r="20" spans="1:10" x14ac:dyDescent="0.2">
      <c r="A20">
        <f t="shared" si="3"/>
        <v>18</v>
      </c>
      <c r="B20">
        <f t="shared" si="3"/>
        <v>17</v>
      </c>
      <c r="C20">
        <f t="shared" si="0"/>
        <v>37</v>
      </c>
      <c r="D20" s="8">
        <f ca="1">OFFSET('Tosca data'!$E$2,(1+2*B20),(0))</f>
        <v>1073.23048158448</v>
      </c>
      <c r="E20" s="8">
        <f>'Map data'!O25*1000</f>
        <v>1180.73</v>
      </c>
      <c r="F20" s="8">
        <f t="shared" ca="1" si="1"/>
        <v>107.49951841552001</v>
      </c>
      <c r="G20" s="8">
        <f t="shared" ca="1" si="2"/>
        <v>9.1044962366942492</v>
      </c>
      <c r="J20" s="8">
        <f>'[2]Row 1 Diff'!$E20-E20</f>
        <v>-4.2999999999999545</v>
      </c>
    </row>
    <row r="21" spans="1:10" x14ac:dyDescent="0.2">
      <c r="A21">
        <f t="shared" si="3"/>
        <v>19</v>
      </c>
      <c r="B21">
        <f t="shared" si="3"/>
        <v>18</v>
      </c>
      <c r="C21">
        <f>2+(1+2*(B21))</f>
        <v>39</v>
      </c>
      <c r="D21" s="8">
        <f ca="1">OFFSET('Tosca data'!$E$2,(1+2*B21),(0))</f>
        <v>1019.06089995899</v>
      </c>
      <c r="E21" s="8">
        <f>'Map data'!O26*1000</f>
        <v>1116.19</v>
      </c>
      <c r="F21" s="8">
        <f t="shared" ca="1" si="1"/>
        <v>97.12910004101002</v>
      </c>
      <c r="G21" s="8">
        <f t="shared" ca="1" si="2"/>
        <v>8.7018428798869376</v>
      </c>
      <c r="J21" s="8">
        <f>'[2]Row 1 Diff'!$E21-E21</f>
        <v>-2.1700000000000728</v>
      </c>
    </row>
    <row r="22" spans="1:10" x14ac:dyDescent="0.2">
      <c r="A22">
        <f t="shared" ref="A22:B22" si="4">A21+1</f>
        <v>20</v>
      </c>
      <c r="B22">
        <f t="shared" si="4"/>
        <v>19</v>
      </c>
      <c r="D22" s="8"/>
      <c r="E22" s="8"/>
      <c r="F22" s="8"/>
      <c r="J22" s="8">
        <f>'[2]Row 1 Diff'!$E22-E22</f>
        <v>0</v>
      </c>
    </row>
    <row r="23" spans="1:10" x14ac:dyDescent="0.2">
      <c r="A23">
        <f t="shared" ref="A23:B23" si="5">A22+1</f>
        <v>21</v>
      </c>
      <c r="B23">
        <f t="shared" si="5"/>
        <v>20</v>
      </c>
      <c r="D23" s="8"/>
      <c r="E23" s="8"/>
      <c r="F23" s="8"/>
      <c r="J23" s="8">
        <f>'[2]Row 1 Diff'!$E23-E23</f>
        <v>0</v>
      </c>
    </row>
    <row r="24" spans="1:10" x14ac:dyDescent="0.2">
      <c r="A24">
        <f t="shared" ref="A24:B24" si="6">A23+1</f>
        <v>22</v>
      </c>
      <c r="B24">
        <f t="shared" si="6"/>
        <v>21</v>
      </c>
      <c r="D24" s="8"/>
      <c r="E24" s="8"/>
      <c r="F24" s="8"/>
      <c r="J24" s="8">
        <f>'[2]Row 1 Diff'!$E24-E24</f>
        <v>0</v>
      </c>
    </row>
    <row r="25" spans="1:10" x14ac:dyDescent="0.2">
      <c r="A25">
        <f t="shared" ref="A25:B25" si="7">A24+1</f>
        <v>23</v>
      </c>
      <c r="B25">
        <f t="shared" si="7"/>
        <v>22</v>
      </c>
      <c r="D25" s="8"/>
      <c r="E25" s="8"/>
      <c r="F25" s="8"/>
      <c r="J25" s="8">
        <f>'[2]Row 1 Diff'!$E25-E25</f>
        <v>0</v>
      </c>
    </row>
    <row r="26" spans="1:10" x14ac:dyDescent="0.2">
      <c r="A26">
        <f t="shared" ref="A26:B26" si="8">A25+1</f>
        <v>24</v>
      </c>
      <c r="B26">
        <f t="shared" si="8"/>
        <v>23</v>
      </c>
      <c r="C26">
        <f>2+(1+2*(B26-4))</f>
        <v>41</v>
      </c>
      <c r="D26" s="8">
        <f ca="1">OFFSET('Tosca data'!$E$2,(1+2*B26),(0))</f>
        <v>833.67004498340202</v>
      </c>
      <c r="E26" s="8"/>
      <c r="F26" s="8"/>
      <c r="J26" s="8">
        <f>'[2]Row 1 Diff'!$E26-E26</f>
        <v>0</v>
      </c>
    </row>
    <row r="27" spans="1:10" x14ac:dyDescent="0.2">
      <c r="A27">
        <f t="shared" ref="A27:B27" si="9">A26+1</f>
        <v>25</v>
      </c>
      <c r="B27">
        <f t="shared" si="9"/>
        <v>24</v>
      </c>
      <c r="C27">
        <f t="shared" ref="C27:C49" si="10">2+(1+2*(B27-4))</f>
        <v>43</v>
      </c>
      <c r="D27" s="8">
        <f ca="1">OFFSET('Tosca data'!$E$2,(1+2*B27),(0))</f>
        <v>819.13687284633602</v>
      </c>
      <c r="E27" s="8"/>
      <c r="F27" s="8"/>
      <c r="J27" s="8">
        <f>'[2]Row 1 Diff'!$E27-E27</f>
        <v>0</v>
      </c>
    </row>
    <row r="28" spans="1:10" x14ac:dyDescent="0.2">
      <c r="A28">
        <f t="shared" ref="A28:B28" si="11">A27+1</f>
        <v>26</v>
      </c>
      <c r="B28">
        <f t="shared" si="11"/>
        <v>25</v>
      </c>
      <c r="C28">
        <f t="shared" si="10"/>
        <v>45</v>
      </c>
      <c r="D28" s="8">
        <f ca="1">OFFSET('Tosca data'!$E$2,(1+2*B28),(0))</f>
        <v>810.12622814440704</v>
      </c>
      <c r="E28" s="8">
        <f>'Map data'!O33*1000</f>
        <v>853.45</v>
      </c>
      <c r="F28" s="8">
        <f t="shared" ca="1" si="1"/>
        <v>43.323771855593009</v>
      </c>
      <c r="G28" s="8">
        <f t="shared" ca="1" si="2"/>
        <v>5.076310487502842</v>
      </c>
      <c r="J28" s="8">
        <f>'[2]Row 1 Diff'!$E28-E28</f>
        <v>8.0199999999998681</v>
      </c>
    </row>
    <row r="29" spans="1:10" x14ac:dyDescent="0.2">
      <c r="A29">
        <f t="shared" ref="A29:B29" si="12">A28+1</f>
        <v>27</v>
      </c>
      <c r="B29">
        <f t="shared" si="12"/>
        <v>26</v>
      </c>
      <c r="C29">
        <f t="shared" si="10"/>
        <v>47</v>
      </c>
      <c r="D29" s="8">
        <f ca="1">OFFSET('Tosca data'!$E$2,(1+2*B29),(0))</f>
        <v>805.42472153593303</v>
      </c>
      <c r="E29" s="8">
        <f>'Map data'!O34*1000</f>
        <v>852.51</v>
      </c>
      <c r="F29" s="8">
        <f t="shared" ca="1" si="1"/>
        <v>47.08527846406696</v>
      </c>
      <c r="G29" s="8">
        <f t="shared" ca="1" si="2"/>
        <v>5.5231350323241912</v>
      </c>
      <c r="J29" s="8">
        <f>'[2]Row 1 Diff'!$E29-E29</f>
        <v>4.6800000000000637</v>
      </c>
    </row>
    <row r="30" spans="1:10" x14ac:dyDescent="0.2">
      <c r="A30">
        <f t="shared" ref="A30:B30" si="13">A29+1</f>
        <v>28</v>
      </c>
      <c r="B30">
        <f t="shared" si="13"/>
        <v>27</v>
      </c>
      <c r="C30">
        <f t="shared" si="10"/>
        <v>49</v>
      </c>
      <c r="D30" s="8">
        <f ca="1">OFFSET('Tosca data'!$E$2,(1+2*B30),(0))</f>
        <v>809.44761810576904</v>
      </c>
      <c r="E30" s="8">
        <f>'Map data'!O35*1000</f>
        <v>855.75</v>
      </c>
      <c r="F30" s="8">
        <f t="shared" ca="1" si="1"/>
        <v>46.302381894230962</v>
      </c>
      <c r="G30" s="8">
        <f t="shared" ca="1" si="2"/>
        <v>5.4107370019551224</v>
      </c>
      <c r="J30" s="8">
        <f>'[2]Row 1 Diff'!$E30-E30</f>
        <v>2.6500000000000909</v>
      </c>
    </row>
    <row r="31" spans="1:10" x14ac:dyDescent="0.2">
      <c r="A31">
        <f t="shared" ref="A31:B31" si="14">A30+1</f>
        <v>29</v>
      </c>
      <c r="B31">
        <f t="shared" si="14"/>
        <v>28</v>
      </c>
      <c r="C31">
        <f t="shared" si="10"/>
        <v>51</v>
      </c>
      <c r="D31" s="8">
        <f ca="1">OFFSET('Tosca data'!$E$2,(1+2*B31),(0))</f>
        <v>818.70918009090303</v>
      </c>
      <c r="E31" s="8">
        <f>'Map data'!O36*1000</f>
        <v>864.68999999999994</v>
      </c>
      <c r="F31" s="8">
        <f t="shared" ca="1" si="1"/>
        <v>45.980819909096908</v>
      </c>
      <c r="G31" s="8">
        <f t="shared" ca="1" si="2"/>
        <v>5.3176074557467894</v>
      </c>
      <c r="J31" s="8">
        <f>'[2]Row 1 Diff'!$E31-E31</f>
        <v>-0.15999999999996817</v>
      </c>
    </row>
    <row r="32" spans="1:10" x14ac:dyDescent="0.2">
      <c r="A32">
        <f t="shared" ref="A32:B32" si="15">A31+1</f>
        <v>30</v>
      </c>
      <c r="B32">
        <f t="shared" si="15"/>
        <v>29</v>
      </c>
      <c r="C32">
        <f t="shared" si="10"/>
        <v>53</v>
      </c>
      <c r="D32" s="8">
        <f ca="1">OFFSET('Tosca data'!$E$2,(1+2*B32),(0))</f>
        <v>833.597243351923</v>
      </c>
      <c r="E32" s="8">
        <f>'Map data'!O37*1000</f>
        <v>880.14</v>
      </c>
      <c r="F32" s="8">
        <f t="shared" ca="1" si="1"/>
        <v>46.542756648076988</v>
      </c>
      <c r="G32" s="8">
        <f t="shared" ca="1" si="2"/>
        <v>5.2881083291382041</v>
      </c>
      <c r="J32" s="8">
        <f>'[2]Row 1 Diff'!$E32-E32</f>
        <v>-2.4800000000000182</v>
      </c>
    </row>
    <row r="33" spans="1:10" x14ac:dyDescent="0.2">
      <c r="A33">
        <f t="shared" ref="A33:B33" si="16">A32+1</f>
        <v>31</v>
      </c>
      <c r="B33">
        <f t="shared" si="16"/>
        <v>30</v>
      </c>
      <c r="C33">
        <f t="shared" si="10"/>
        <v>55</v>
      </c>
      <c r="D33" s="8">
        <f ca="1">OFFSET('Tosca data'!$E$2,(1+2*B33),(0))</f>
        <v>852.49000873171201</v>
      </c>
      <c r="E33" s="8">
        <f>'Map data'!O38*1000</f>
        <v>901.63</v>
      </c>
      <c r="F33" s="8">
        <f t="shared" ca="1" si="1"/>
        <v>49.139991268287986</v>
      </c>
      <c r="G33" s="8">
        <f t="shared" ca="1" si="2"/>
        <v>5.4501282419937205</v>
      </c>
      <c r="J33" s="8">
        <f>'[2]Row 1 Diff'!$E33-E33</f>
        <v>-1.0999999999999091</v>
      </c>
    </row>
    <row r="34" spans="1:10" x14ac:dyDescent="0.2">
      <c r="A34">
        <f t="shared" ref="A34:B34" si="17">A33+1</f>
        <v>32</v>
      </c>
      <c r="B34">
        <f t="shared" si="17"/>
        <v>31</v>
      </c>
      <c r="C34">
        <f t="shared" si="10"/>
        <v>57</v>
      </c>
      <c r="D34" s="8">
        <f ca="1">OFFSET('Tosca data'!$E$2,(1+2*B34),(0))</f>
        <v>876.37216291804395</v>
      </c>
      <c r="E34" s="8">
        <f>'Map data'!O39*1000</f>
        <v>929.34</v>
      </c>
      <c r="F34" s="8">
        <f t="shared" ref="F34:F38" ca="1" si="18">E34-D34</f>
        <v>52.967837081956077</v>
      </c>
      <c r="G34" s="8">
        <f t="shared" ref="G34:G38" ca="1" si="19">(F34/E34)*100</f>
        <v>5.6995111672752783</v>
      </c>
      <c r="J34" s="8">
        <f>'[2]Row 1 Diff'!$E34-E34</f>
        <v>-1.0699999999999363</v>
      </c>
    </row>
    <row r="35" spans="1:10" x14ac:dyDescent="0.2">
      <c r="A35">
        <f t="shared" ref="A35:B35" si="20">A34+1</f>
        <v>33</v>
      </c>
      <c r="B35">
        <f t="shared" si="20"/>
        <v>32</v>
      </c>
      <c r="C35">
        <f t="shared" si="10"/>
        <v>59</v>
      </c>
      <c r="D35" s="8">
        <f ca="1">OFFSET('Tosca data'!$E$2,(1+2*B35),(0))</f>
        <v>905.16346415463204</v>
      </c>
      <c r="E35" s="8">
        <f>'Map data'!O40*1000</f>
        <v>961.31999999999994</v>
      </c>
      <c r="F35" s="8">
        <f t="shared" ca="1" si="18"/>
        <v>56.156535845367898</v>
      </c>
      <c r="G35" s="8">
        <f t="shared" ca="1" si="19"/>
        <v>5.8416069410152609</v>
      </c>
      <c r="J35" s="8">
        <f>'[2]Row 1 Diff'!$E35-E35</f>
        <v>-2.0799999999999272</v>
      </c>
    </row>
    <row r="36" spans="1:10" x14ac:dyDescent="0.2">
      <c r="A36">
        <f t="shared" ref="A36:B36" si="21">A35+1</f>
        <v>34</v>
      </c>
      <c r="B36">
        <f t="shared" si="21"/>
        <v>33</v>
      </c>
      <c r="C36">
        <f t="shared" si="10"/>
        <v>61</v>
      </c>
      <c r="D36" s="8">
        <f ca="1">OFFSET('Tosca data'!$E$2,(1+2*B36),(0))</f>
        <v>929.07369600754998</v>
      </c>
      <c r="E36" s="8">
        <f>'Map data'!O41*1000</f>
        <v>993.31000000000006</v>
      </c>
      <c r="F36" s="8">
        <f t="shared" ca="1" si="18"/>
        <v>64.236303992450075</v>
      </c>
      <c r="G36" s="8">
        <f t="shared" ca="1" si="19"/>
        <v>6.4668939195669104</v>
      </c>
      <c r="J36" s="8">
        <f>'[2]Row 1 Diff'!$E36-E36</f>
        <v>1.7699999999998681</v>
      </c>
    </row>
    <row r="37" spans="1:10" x14ac:dyDescent="0.2">
      <c r="A37">
        <f t="shared" ref="A37:B37" si="22">A36+1</f>
        <v>35</v>
      </c>
      <c r="B37">
        <f t="shared" si="22"/>
        <v>34</v>
      </c>
      <c r="C37">
        <f t="shared" si="10"/>
        <v>63</v>
      </c>
      <c r="D37" s="8">
        <f ca="1">OFFSET('Tosca data'!$E$2,(1+2*B37),(0))</f>
        <v>944.30723488587205</v>
      </c>
      <c r="E37" s="8">
        <f>'Map data'!O42*1000</f>
        <v>1023.22</v>
      </c>
      <c r="F37" s="8">
        <f t="shared" ca="1" si="18"/>
        <v>78.912765114127978</v>
      </c>
      <c r="G37" s="8">
        <f t="shared" ca="1" si="19"/>
        <v>7.7121992449451708</v>
      </c>
      <c r="J37" s="8">
        <f>'[2]Row 1 Diff'!$E37-E37</f>
        <v>-3.2099999999999227</v>
      </c>
    </row>
    <row r="38" spans="1:10" x14ac:dyDescent="0.2">
      <c r="A38">
        <f t="shared" ref="A38:B38" si="23">A37+1</f>
        <v>36</v>
      </c>
      <c r="B38">
        <f t="shared" si="23"/>
        <v>35</v>
      </c>
      <c r="C38">
        <f t="shared" si="10"/>
        <v>65</v>
      </c>
      <c r="D38" s="8">
        <f ca="1">OFFSET('Tosca data'!$E$2,(1+2*B38),(0))</f>
        <v>947.97930614262305</v>
      </c>
      <c r="E38" s="8">
        <f>'Map data'!O43*1000</f>
        <v>1042.8999999999999</v>
      </c>
      <c r="F38" s="8">
        <f t="shared" ca="1" si="18"/>
        <v>94.920693857376818</v>
      </c>
      <c r="G38" s="8">
        <f t="shared" ca="1" si="19"/>
        <v>9.1016103037085845</v>
      </c>
      <c r="J38" s="8">
        <f>'[2]Row 1 Diff'!$E38-E38</f>
        <v>-5.7899999999999636</v>
      </c>
    </row>
    <row r="39" spans="1:10" x14ac:dyDescent="0.2">
      <c r="A39">
        <f t="shared" ref="A39:B39" si="24">A38+1</f>
        <v>37</v>
      </c>
      <c r="B39">
        <f t="shared" si="24"/>
        <v>36</v>
      </c>
      <c r="C39">
        <f t="shared" si="10"/>
        <v>67</v>
      </c>
      <c r="D39" s="8">
        <f ca="1">OFFSET('Tosca data'!$E$2,(1+2*B39),(0))</f>
        <v>927.26427960698697</v>
      </c>
      <c r="E39" s="8">
        <f>'Map data'!O44*1000</f>
        <v>1040.3400000000001</v>
      </c>
      <c r="F39" s="8">
        <f t="shared" ca="1" si="1"/>
        <v>113.07572039301317</v>
      </c>
      <c r="G39" s="8">
        <f t="shared" ca="1" si="2"/>
        <v>10.86911205884741</v>
      </c>
      <c r="J39" s="8">
        <f>'[2]Row 1 Diff'!$E39-E39</f>
        <v>-7.7100000000002638</v>
      </c>
    </row>
    <row r="40" spans="1:10" x14ac:dyDescent="0.2">
      <c r="A40">
        <f t="shared" ref="A40:B40" si="25">A39+1</f>
        <v>38</v>
      </c>
      <c r="B40">
        <f t="shared" si="25"/>
        <v>37</v>
      </c>
      <c r="C40">
        <f t="shared" si="10"/>
        <v>69</v>
      </c>
      <c r="D40" s="8">
        <f ca="1">OFFSET('Tosca data'!$E$2,(1+2*B40),(0))</f>
        <v>873.865299013352</v>
      </c>
      <c r="E40" s="8">
        <f>'Map data'!O45*1000</f>
        <v>1008.32</v>
      </c>
      <c r="F40" s="8">
        <f t="shared" ca="1" si="1"/>
        <v>134.45470098664805</v>
      </c>
      <c r="G40" s="8">
        <f t="shared" ca="1" si="2"/>
        <v>13.334526835394323</v>
      </c>
      <c r="J40" s="8">
        <f>'[2]Row 1 Diff'!$E40-E40</f>
        <v>-9.2900000000000773</v>
      </c>
    </row>
    <row r="41" spans="1:10" x14ac:dyDescent="0.2">
      <c r="A41">
        <f t="shared" ref="A41:B41" si="26">A40+1</f>
        <v>39</v>
      </c>
      <c r="B41">
        <f t="shared" si="26"/>
        <v>38</v>
      </c>
      <c r="C41">
        <f t="shared" si="10"/>
        <v>71</v>
      </c>
      <c r="D41" s="8">
        <f ca="1">OFFSET('Tosca data'!$E$2,(1+2*B41),(0))</f>
        <v>785.44504192874001</v>
      </c>
      <c r="E41" s="8">
        <f>'Map data'!O46*1000</f>
        <v>940.94999999999993</v>
      </c>
      <c r="F41" s="8">
        <f t="shared" ca="1" si="1"/>
        <v>155.50495807125992</v>
      </c>
      <c r="G41" s="8">
        <f t="shared" ca="1" si="2"/>
        <v>16.526378454887077</v>
      </c>
      <c r="J41" s="8">
        <f>'[2]Row 1 Diff'!$E41-E41</f>
        <v>-10.259999999999877</v>
      </c>
    </row>
    <row r="42" spans="1:10" x14ac:dyDescent="0.2">
      <c r="A42">
        <f t="shared" ref="A42:B42" si="27">A41+1</f>
        <v>40</v>
      </c>
      <c r="B42">
        <f t="shared" si="27"/>
        <v>39</v>
      </c>
      <c r="C42">
        <f t="shared" si="10"/>
        <v>73</v>
      </c>
      <c r="D42" s="8">
        <f ca="1">OFFSET('Tosca data'!$E$2,(1+2*B42),(0))</f>
        <v>662.73077128491104</v>
      </c>
      <c r="E42" s="8">
        <f>'Map data'!O47*1000</f>
        <v>829.96</v>
      </c>
      <c r="F42" s="8">
        <f t="shared" ca="1" si="1"/>
        <v>167.22922871508899</v>
      </c>
      <c r="G42" s="8">
        <f t="shared" ca="1" si="2"/>
        <v>20.149070884752156</v>
      </c>
      <c r="J42" s="8">
        <f>'[2]Row 1 Diff'!$E42-E42</f>
        <v>-14.330000000000041</v>
      </c>
    </row>
    <row r="43" spans="1:10" x14ac:dyDescent="0.2">
      <c r="A43">
        <f t="shared" ref="A43:B43" si="28">A42+1</f>
        <v>41</v>
      </c>
      <c r="B43">
        <f t="shared" si="28"/>
        <v>40</v>
      </c>
      <c r="C43">
        <f t="shared" si="10"/>
        <v>75</v>
      </c>
      <c r="D43" s="8">
        <f ca="1">OFFSET('Tosca data'!$E$2,(1+2*B43),(0))</f>
        <v>516.43804089332696</v>
      </c>
      <c r="E43" s="8">
        <f>'Map data'!O48*1000</f>
        <v>686.4</v>
      </c>
      <c r="F43" s="8">
        <f t="shared" ca="1" si="1"/>
        <v>169.96195910667302</v>
      </c>
      <c r="G43" s="8">
        <f t="shared" ca="1" si="2"/>
        <v>24.761357678711104</v>
      </c>
      <c r="J43" s="8">
        <f>'[2]Row 1 Diff'!$E43-E43</f>
        <v>-12.970000000000027</v>
      </c>
    </row>
    <row r="44" spans="1:10" x14ac:dyDescent="0.2">
      <c r="A44">
        <f t="shared" ref="A44:B44" si="29">A43+1</f>
        <v>42</v>
      </c>
      <c r="B44">
        <f t="shared" si="29"/>
        <v>41</v>
      </c>
      <c r="C44">
        <f t="shared" si="10"/>
        <v>77</v>
      </c>
      <c r="D44" s="8">
        <f ca="1">OFFSET('Tosca data'!$E$2,(1+2*B44),(0))</f>
        <v>355.48105949930601</v>
      </c>
      <c r="E44" s="8">
        <f>'Map data'!O49*1000</f>
        <v>521.27</v>
      </c>
      <c r="F44" s="8">
        <f t="shared" ca="1" si="1"/>
        <v>165.78894050069397</v>
      </c>
      <c r="G44" s="8">
        <f t="shared" ca="1" si="2"/>
        <v>31.804811422236838</v>
      </c>
      <c r="J44" s="8">
        <f>'[2]Row 1 Diff'!$E44-E44</f>
        <v>-21.069999999999993</v>
      </c>
    </row>
    <row r="45" spans="1:10" x14ac:dyDescent="0.2">
      <c r="A45">
        <f t="shared" ref="A45:B45" si="30">A44+1</f>
        <v>43</v>
      </c>
      <c r="B45">
        <f t="shared" si="30"/>
        <v>42</v>
      </c>
      <c r="C45">
        <f t="shared" si="10"/>
        <v>79</v>
      </c>
      <c r="D45" s="8">
        <f ca="1">OFFSET('Tosca data'!$E$2,(1+2*B45),(0))</f>
        <v>200.923350101533</v>
      </c>
      <c r="E45" s="8">
        <f>'Map data'!O50*1000</f>
        <v>349.51</v>
      </c>
      <c r="F45" s="8">
        <f t="shared" ca="1" si="1"/>
        <v>148.58664989846699</v>
      </c>
      <c r="G45" s="8">
        <f t="shared" ca="1" si="2"/>
        <v>42.512846527557727</v>
      </c>
      <c r="J45" s="8">
        <f>'[2]Row 1 Diff'!$E45-E45</f>
        <v>-6.7899999999999636</v>
      </c>
    </row>
    <row r="46" spans="1:10" x14ac:dyDescent="0.2">
      <c r="A46">
        <f t="shared" ref="A46:B46" si="31">A45+1</f>
        <v>44</v>
      </c>
      <c r="B46">
        <f t="shared" si="31"/>
        <v>43</v>
      </c>
      <c r="C46">
        <f t="shared" si="10"/>
        <v>81</v>
      </c>
      <c r="D46" s="8">
        <f ca="1">OFFSET('Tosca data'!$E$2,(1+2*B46),(0))</f>
        <v>65.407266981278397</v>
      </c>
      <c r="E46" s="8">
        <f>'Map data'!O51*1000</f>
        <v>190.54</v>
      </c>
      <c r="F46" s="8">
        <v>-0.71096799526518095</v>
      </c>
      <c r="G46" s="8">
        <v>-142.25047649265741</v>
      </c>
      <c r="J46" s="8">
        <f>'[2]Row 1 Diff'!$E46-E46</f>
        <v>-3.0599999999999739</v>
      </c>
    </row>
    <row r="47" spans="1:10" x14ac:dyDescent="0.2">
      <c r="A47">
        <f t="shared" ref="A47:B47" si="32">A46+1</f>
        <v>45</v>
      </c>
      <c r="B47">
        <f t="shared" si="32"/>
        <v>44</v>
      </c>
      <c r="C47">
        <f t="shared" si="10"/>
        <v>83</v>
      </c>
      <c r="D47" s="8">
        <f ca="1">OFFSET('Tosca data'!$E$2,(1+2*B47),(0))</f>
        <v>-40.0867950783475</v>
      </c>
      <c r="E47" s="8">
        <f>'Map data'!O52*1000</f>
        <v>56.61</v>
      </c>
      <c r="F47" s="8">
        <v>-1.8858319487209549</v>
      </c>
      <c r="G47" s="8">
        <v>-116.5066977919806</v>
      </c>
      <c r="J47" s="8">
        <f>'[2]Row 1 Diff'!$E47-E47</f>
        <v>2.8100000000000023</v>
      </c>
    </row>
    <row r="48" spans="1:10" x14ac:dyDescent="0.2">
      <c r="A48">
        <f t="shared" ref="A48:B48" si="33">A47+1</f>
        <v>46</v>
      </c>
      <c r="B48">
        <f t="shared" si="33"/>
        <v>45</v>
      </c>
      <c r="C48">
        <f t="shared" si="10"/>
        <v>85</v>
      </c>
      <c r="D48" s="8">
        <f ca="1">OFFSET('Tosca data'!$E$2,(1+2*B48),(0))</f>
        <v>-114.388732097488</v>
      </c>
      <c r="E48" s="8">
        <f>'Map data'!O53*1000</f>
        <v>-45.39</v>
      </c>
      <c r="F48" s="8">
        <v>-23.821952518857191</v>
      </c>
      <c r="G48" s="8">
        <v>-139.12020271012599</v>
      </c>
      <c r="J48" s="8">
        <f>'[2]Row 1 Diff'!$E48-E48</f>
        <v>9.25</v>
      </c>
    </row>
    <row r="49" spans="1:11" x14ac:dyDescent="0.2">
      <c r="A49">
        <f t="shared" ref="A49:B49" si="34">A48+1</f>
        <v>47</v>
      </c>
      <c r="B49">
        <f t="shared" si="34"/>
        <v>46</v>
      </c>
      <c r="C49">
        <f t="shared" si="10"/>
        <v>87</v>
      </c>
      <c r="D49" s="8" t="e">
        <f ca="1">OFFSET('[1]Tosca 3500A -Yoffset data'!$E$2,(1+2*B49),(0))</f>
        <v>#VALUE!</v>
      </c>
      <c r="E49" s="8">
        <f>'Map data'!O54*1000</f>
        <v>-114.45</v>
      </c>
      <c r="F49" s="8">
        <v>0.58110891995612191</v>
      </c>
      <c r="G49" s="8">
        <v>-66.682248564964993</v>
      </c>
      <c r="J49" s="8">
        <f>'[2]Row 1 Diff'!$E49-E49</f>
        <v>9.0900000000000034</v>
      </c>
    </row>
    <row r="50" spans="1:11" x14ac:dyDescent="0.2">
      <c r="D50" s="8"/>
      <c r="E50" s="14">
        <f>SUM(E3:E45)</f>
        <v>22034.469999999998</v>
      </c>
      <c r="F50" s="14">
        <f ca="1">SUM(F3:F45)</f>
        <v>2789.8485575018817</v>
      </c>
      <c r="G50" s="8">
        <f>E50-D50</f>
        <v>22034.469999999998</v>
      </c>
    </row>
    <row r="51" spans="1:11" x14ac:dyDescent="0.2">
      <c r="D51" s="8"/>
    </row>
    <row r="53" spans="1:11" x14ac:dyDescent="0.2">
      <c r="D53" s="14" t="e">
        <f ca="1">SUM(D3:D51)</f>
        <v>#VALUE!</v>
      </c>
    </row>
    <row r="54" spans="1:11" x14ac:dyDescent="0.2">
      <c r="C54" s="10" t="s">
        <v>30</v>
      </c>
    </row>
    <row r="56" spans="1:11" x14ac:dyDescent="0.2">
      <c r="C56" t="s">
        <v>31</v>
      </c>
      <c r="K56" s="10"/>
    </row>
    <row r="57" spans="1:11" x14ac:dyDescent="0.2">
      <c r="C57" t="s">
        <v>32</v>
      </c>
    </row>
  </sheetData>
  <mergeCells count="1">
    <mergeCell ref="H1:I1"/>
  </mergeCells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54"/>
  <sheetViews>
    <sheetView zoomScale="90" zoomScaleNormal="90" workbookViewId="0">
      <selection activeCell="D3" sqref="D3:D49"/>
    </sheetView>
  </sheetViews>
  <sheetFormatPr defaultRowHeight="12.75" x14ac:dyDescent="0.2"/>
  <cols>
    <col min="7" max="7" width="11" style="8" bestFit="1" customWidth="1"/>
  </cols>
  <sheetData>
    <row r="1" spans="1:13" x14ac:dyDescent="0.2">
      <c r="A1" t="s">
        <v>21</v>
      </c>
      <c r="B1" s="19" t="s">
        <v>21</v>
      </c>
      <c r="C1" s="10"/>
      <c r="D1" s="1"/>
      <c r="E1" s="19" t="s">
        <v>38</v>
      </c>
      <c r="F1" s="19" t="s">
        <v>38</v>
      </c>
      <c r="G1" s="20" t="s">
        <v>21</v>
      </c>
      <c r="H1" s="21" t="s">
        <v>29</v>
      </c>
      <c r="I1" s="21"/>
    </row>
    <row r="2" spans="1:13" x14ac:dyDescent="0.2">
      <c r="D2" s="1" t="s">
        <v>18</v>
      </c>
      <c r="E2" t="s">
        <v>19</v>
      </c>
      <c r="F2" s="8" t="s">
        <v>20</v>
      </c>
      <c r="G2" s="1" t="s">
        <v>37</v>
      </c>
      <c r="H2" s="1" t="s">
        <v>22</v>
      </c>
      <c r="I2" s="9" t="e">
        <f>MIN(G3:G56)</f>
        <v>#DIV/0!</v>
      </c>
    </row>
    <row r="3" spans="1:13" x14ac:dyDescent="0.2">
      <c r="A3">
        <v>1</v>
      </c>
      <c r="B3">
        <v>43</v>
      </c>
      <c r="C3">
        <f>2+(1+2*B3)</f>
        <v>89</v>
      </c>
      <c r="D3" s="8"/>
      <c r="E3" s="8"/>
      <c r="F3" s="8">
        <f>E3-D3</f>
        <v>0</v>
      </c>
      <c r="G3" s="8" t="e">
        <f>(F3/E3)*100</f>
        <v>#DIV/0!</v>
      </c>
      <c r="H3" s="1" t="s">
        <v>23</v>
      </c>
      <c r="I3" s="9" t="e">
        <f>MAX(G3:G56)</f>
        <v>#DIV/0!</v>
      </c>
      <c r="K3" s="15" t="e">
        <f>F54/E54</f>
        <v>#DIV/0!</v>
      </c>
      <c r="M3" s="15" t="s">
        <v>21</v>
      </c>
    </row>
    <row r="4" spans="1:13" x14ac:dyDescent="0.2">
      <c r="A4">
        <v>2</v>
      </c>
      <c r="B4">
        <f>B3+1</f>
        <v>44</v>
      </c>
      <c r="C4">
        <f t="shared" ref="C4:C20" si="0">2+(1+2*B4)</f>
        <v>91</v>
      </c>
      <c r="D4" s="8"/>
      <c r="E4" s="8"/>
      <c r="F4" s="8">
        <f t="shared" ref="F4:F49" si="1">E4-D4</f>
        <v>0</v>
      </c>
      <c r="G4" s="8" t="e">
        <f t="shared" ref="G4:G49" si="2">(F4/E4)*100</f>
        <v>#DIV/0!</v>
      </c>
      <c r="H4" s="1" t="s">
        <v>24</v>
      </c>
      <c r="I4" s="9" t="e">
        <f>I3-I2</f>
        <v>#DIV/0!</v>
      </c>
    </row>
    <row r="5" spans="1:13" x14ac:dyDescent="0.2">
      <c r="A5">
        <v>3</v>
      </c>
      <c r="B5">
        <f t="shared" ref="B5:B49" si="3">B4+1</f>
        <v>45</v>
      </c>
      <c r="C5">
        <f t="shared" si="0"/>
        <v>93</v>
      </c>
      <c r="D5" s="8"/>
      <c r="E5" s="8"/>
      <c r="F5" s="8">
        <f t="shared" si="1"/>
        <v>0</v>
      </c>
      <c r="G5" s="8" t="e">
        <f t="shared" si="2"/>
        <v>#DIV/0!</v>
      </c>
    </row>
    <row r="6" spans="1:13" x14ac:dyDescent="0.2">
      <c r="A6">
        <v>4</v>
      </c>
      <c r="B6">
        <f t="shared" si="3"/>
        <v>46</v>
      </c>
      <c r="C6">
        <f t="shared" si="0"/>
        <v>95</v>
      </c>
      <c r="D6" s="8"/>
      <c r="E6" s="8"/>
      <c r="F6" s="8">
        <f t="shared" si="1"/>
        <v>0</v>
      </c>
      <c r="G6" s="8" t="e">
        <f t="shared" si="2"/>
        <v>#DIV/0!</v>
      </c>
    </row>
    <row r="7" spans="1:13" x14ac:dyDescent="0.2">
      <c r="A7">
        <v>5</v>
      </c>
      <c r="B7">
        <f t="shared" si="3"/>
        <v>47</v>
      </c>
      <c r="C7">
        <f t="shared" si="0"/>
        <v>97</v>
      </c>
      <c r="D7" s="8"/>
      <c r="E7" s="8"/>
      <c r="F7" s="8">
        <f t="shared" si="1"/>
        <v>0</v>
      </c>
      <c r="G7" s="8" t="e">
        <f t="shared" si="2"/>
        <v>#DIV/0!</v>
      </c>
    </row>
    <row r="8" spans="1:13" x14ac:dyDescent="0.2">
      <c r="A8">
        <v>6</v>
      </c>
      <c r="B8">
        <f t="shared" si="3"/>
        <v>48</v>
      </c>
      <c r="C8">
        <f t="shared" si="0"/>
        <v>99</v>
      </c>
      <c r="D8" s="8"/>
      <c r="E8" s="8"/>
      <c r="F8" s="8">
        <f t="shared" si="1"/>
        <v>0</v>
      </c>
      <c r="G8" s="8" t="e">
        <f t="shared" si="2"/>
        <v>#DIV/0!</v>
      </c>
    </row>
    <row r="9" spans="1:13" x14ac:dyDescent="0.2">
      <c r="A9">
        <v>7</v>
      </c>
      <c r="B9">
        <f t="shared" si="3"/>
        <v>49</v>
      </c>
      <c r="C9">
        <f t="shared" si="0"/>
        <v>101</v>
      </c>
      <c r="D9" s="8"/>
      <c r="E9" s="8"/>
      <c r="F9" s="8">
        <f t="shared" si="1"/>
        <v>0</v>
      </c>
      <c r="G9" s="8" t="e">
        <f t="shared" si="2"/>
        <v>#DIV/0!</v>
      </c>
    </row>
    <row r="10" spans="1:13" x14ac:dyDescent="0.2">
      <c r="A10">
        <v>8</v>
      </c>
      <c r="B10">
        <f t="shared" si="3"/>
        <v>50</v>
      </c>
      <c r="C10">
        <f t="shared" si="0"/>
        <v>103</v>
      </c>
      <c r="D10" s="8"/>
      <c r="E10" s="8"/>
      <c r="F10" s="8">
        <f t="shared" si="1"/>
        <v>0</v>
      </c>
      <c r="G10" s="8" t="e">
        <f t="shared" si="2"/>
        <v>#DIV/0!</v>
      </c>
    </row>
    <row r="11" spans="1:13" x14ac:dyDescent="0.2">
      <c r="A11">
        <v>9</v>
      </c>
      <c r="B11">
        <f t="shared" si="3"/>
        <v>51</v>
      </c>
      <c r="C11">
        <f t="shared" si="0"/>
        <v>105</v>
      </c>
      <c r="D11" s="8"/>
      <c r="E11" s="8"/>
      <c r="F11" s="8">
        <f t="shared" si="1"/>
        <v>0</v>
      </c>
      <c r="G11" s="8" t="e">
        <f t="shared" si="2"/>
        <v>#DIV/0!</v>
      </c>
    </row>
    <row r="12" spans="1:13" x14ac:dyDescent="0.2">
      <c r="A12">
        <v>10</v>
      </c>
      <c r="B12">
        <f t="shared" si="3"/>
        <v>52</v>
      </c>
      <c r="C12">
        <f t="shared" si="0"/>
        <v>107</v>
      </c>
      <c r="D12" s="8"/>
      <c r="E12" s="8"/>
      <c r="F12" s="8">
        <f t="shared" si="1"/>
        <v>0</v>
      </c>
      <c r="G12" s="8" t="e">
        <f t="shared" si="2"/>
        <v>#DIV/0!</v>
      </c>
    </row>
    <row r="13" spans="1:13" x14ac:dyDescent="0.2">
      <c r="A13">
        <v>11</v>
      </c>
      <c r="B13">
        <f t="shared" si="3"/>
        <v>53</v>
      </c>
      <c r="C13">
        <f t="shared" si="0"/>
        <v>109</v>
      </c>
      <c r="D13" s="8"/>
      <c r="E13" s="8"/>
      <c r="F13" s="8">
        <f t="shared" si="1"/>
        <v>0</v>
      </c>
      <c r="G13" s="8" t="e">
        <f t="shared" si="2"/>
        <v>#DIV/0!</v>
      </c>
    </row>
    <row r="14" spans="1:13" x14ac:dyDescent="0.2">
      <c r="A14">
        <v>12</v>
      </c>
      <c r="B14">
        <f t="shared" si="3"/>
        <v>54</v>
      </c>
      <c r="C14">
        <f t="shared" si="0"/>
        <v>111</v>
      </c>
      <c r="D14" s="8"/>
      <c r="E14" s="8"/>
      <c r="F14" s="8">
        <f t="shared" si="1"/>
        <v>0</v>
      </c>
      <c r="G14" s="8" t="e">
        <f t="shared" si="2"/>
        <v>#DIV/0!</v>
      </c>
    </row>
    <row r="15" spans="1:13" x14ac:dyDescent="0.2">
      <c r="A15">
        <v>13</v>
      </c>
      <c r="B15">
        <f t="shared" si="3"/>
        <v>55</v>
      </c>
      <c r="C15">
        <f t="shared" si="0"/>
        <v>113</v>
      </c>
      <c r="D15" s="8"/>
      <c r="E15" s="8"/>
      <c r="F15" s="8">
        <f t="shared" si="1"/>
        <v>0</v>
      </c>
      <c r="G15" s="8" t="e">
        <f t="shared" si="2"/>
        <v>#DIV/0!</v>
      </c>
    </row>
    <row r="16" spans="1:13" x14ac:dyDescent="0.2">
      <c r="A16">
        <v>14</v>
      </c>
      <c r="B16">
        <f t="shared" si="3"/>
        <v>56</v>
      </c>
      <c r="C16">
        <f t="shared" si="0"/>
        <v>115</v>
      </c>
      <c r="D16" s="8"/>
      <c r="E16" s="8"/>
      <c r="F16" s="8">
        <f t="shared" si="1"/>
        <v>0</v>
      </c>
      <c r="G16" s="8" t="e">
        <f t="shared" si="2"/>
        <v>#DIV/0!</v>
      </c>
    </row>
    <row r="17" spans="1:7" x14ac:dyDescent="0.2">
      <c r="A17">
        <v>15</v>
      </c>
      <c r="B17">
        <f t="shared" si="3"/>
        <v>57</v>
      </c>
      <c r="C17">
        <f t="shared" si="0"/>
        <v>117</v>
      </c>
      <c r="D17" s="8"/>
      <c r="E17" s="8"/>
      <c r="F17" s="8">
        <f t="shared" si="1"/>
        <v>0</v>
      </c>
      <c r="G17" s="8" t="e">
        <f t="shared" si="2"/>
        <v>#DIV/0!</v>
      </c>
    </row>
    <row r="18" spans="1:7" x14ac:dyDescent="0.2">
      <c r="A18">
        <v>16</v>
      </c>
      <c r="B18">
        <f t="shared" si="3"/>
        <v>58</v>
      </c>
      <c r="C18">
        <f t="shared" si="0"/>
        <v>119</v>
      </c>
      <c r="D18" s="8"/>
      <c r="E18" s="8"/>
      <c r="F18" s="8">
        <f t="shared" si="1"/>
        <v>0</v>
      </c>
      <c r="G18" s="8" t="e">
        <f t="shared" si="2"/>
        <v>#DIV/0!</v>
      </c>
    </row>
    <row r="19" spans="1:7" x14ac:dyDescent="0.2">
      <c r="A19">
        <v>17</v>
      </c>
      <c r="B19">
        <f t="shared" si="3"/>
        <v>59</v>
      </c>
      <c r="C19">
        <f t="shared" si="0"/>
        <v>121</v>
      </c>
      <c r="D19" s="8"/>
      <c r="E19" s="8"/>
      <c r="F19" s="8">
        <f t="shared" si="1"/>
        <v>0</v>
      </c>
      <c r="G19" s="8" t="e">
        <f t="shared" si="2"/>
        <v>#DIV/0!</v>
      </c>
    </row>
    <row r="20" spans="1:7" x14ac:dyDescent="0.2">
      <c r="A20">
        <v>18</v>
      </c>
      <c r="B20">
        <f t="shared" si="3"/>
        <v>60</v>
      </c>
      <c r="C20">
        <f t="shared" si="0"/>
        <v>123</v>
      </c>
      <c r="D20" s="8"/>
      <c r="E20" s="8"/>
      <c r="F20" s="8">
        <f t="shared" si="1"/>
        <v>0</v>
      </c>
      <c r="G20" s="8" t="e">
        <f t="shared" si="2"/>
        <v>#DIV/0!</v>
      </c>
    </row>
    <row r="21" spans="1:7" x14ac:dyDescent="0.2">
      <c r="A21">
        <v>19</v>
      </c>
      <c r="B21">
        <f t="shared" si="3"/>
        <v>61</v>
      </c>
      <c r="C21">
        <f>2+(1+2*(B21))</f>
        <v>125</v>
      </c>
      <c r="D21" s="8"/>
      <c r="E21" s="8"/>
      <c r="F21" s="8">
        <f t="shared" si="1"/>
        <v>0</v>
      </c>
      <c r="G21" s="8" t="e">
        <f t="shared" si="2"/>
        <v>#DIV/0!</v>
      </c>
    </row>
    <row r="22" spans="1:7" x14ac:dyDescent="0.2">
      <c r="A22">
        <v>20</v>
      </c>
      <c r="D22" s="8"/>
      <c r="E22" s="8"/>
      <c r="F22" s="8"/>
    </row>
    <row r="23" spans="1:7" x14ac:dyDescent="0.2">
      <c r="A23">
        <v>21</v>
      </c>
      <c r="D23" s="8"/>
      <c r="E23" s="8"/>
      <c r="F23" s="8"/>
    </row>
    <row r="24" spans="1:7" x14ac:dyDescent="0.2">
      <c r="A24">
        <v>22</v>
      </c>
      <c r="D24" s="8"/>
      <c r="E24" s="8"/>
      <c r="F24" s="8"/>
    </row>
    <row r="25" spans="1:7" x14ac:dyDescent="0.2">
      <c r="A25">
        <v>23</v>
      </c>
      <c r="D25" s="8"/>
      <c r="E25" s="8"/>
      <c r="F25" s="8"/>
    </row>
    <row r="26" spans="1:7" x14ac:dyDescent="0.2">
      <c r="A26">
        <v>24</v>
      </c>
      <c r="B26">
        <f>B21+5</f>
        <v>66</v>
      </c>
      <c r="C26">
        <f>2+(1+2*(B26-4))</f>
        <v>127</v>
      </c>
      <c r="D26" s="8"/>
      <c r="E26" s="8"/>
      <c r="F26" s="8">
        <f t="shared" si="1"/>
        <v>0</v>
      </c>
      <c r="G26" s="8" t="e">
        <f t="shared" si="2"/>
        <v>#DIV/0!</v>
      </c>
    </row>
    <row r="27" spans="1:7" x14ac:dyDescent="0.2">
      <c r="A27">
        <v>25</v>
      </c>
      <c r="B27">
        <f t="shared" si="3"/>
        <v>67</v>
      </c>
      <c r="C27">
        <f t="shared" ref="C27:C49" si="4">2+(1+2*(B27-4))</f>
        <v>129</v>
      </c>
      <c r="D27" s="8"/>
      <c r="E27" s="8"/>
      <c r="F27" s="8">
        <f t="shared" si="1"/>
        <v>0</v>
      </c>
      <c r="G27" s="8" t="e">
        <f t="shared" si="2"/>
        <v>#DIV/0!</v>
      </c>
    </row>
    <row r="28" spans="1:7" x14ac:dyDescent="0.2">
      <c r="A28">
        <v>26</v>
      </c>
      <c r="B28">
        <f t="shared" si="3"/>
        <v>68</v>
      </c>
      <c r="C28">
        <f t="shared" si="4"/>
        <v>131</v>
      </c>
      <c r="D28" s="8"/>
      <c r="E28" s="8"/>
      <c r="F28" s="8"/>
    </row>
    <row r="29" spans="1:7" x14ac:dyDescent="0.2">
      <c r="A29">
        <v>27</v>
      </c>
      <c r="B29">
        <f t="shared" si="3"/>
        <v>69</v>
      </c>
      <c r="C29">
        <f t="shared" si="4"/>
        <v>133</v>
      </c>
      <c r="D29" s="8"/>
      <c r="E29" s="8"/>
      <c r="F29" s="8">
        <f t="shared" si="1"/>
        <v>0</v>
      </c>
      <c r="G29" s="8" t="e">
        <f t="shared" si="2"/>
        <v>#DIV/0!</v>
      </c>
    </row>
    <row r="30" spans="1:7" x14ac:dyDescent="0.2">
      <c r="A30">
        <v>28</v>
      </c>
      <c r="B30">
        <f t="shared" si="3"/>
        <v>70</v>
      </c>
      <c r="C30">
        <f t="shared" si="4"/>
        <v>135</v>
      </c>
      <c r="D30" s="8"/>
      <c r="E30" s="8"/>
      <c r="F30" s="8">
        <f t="shared" si="1"/>
        <v>0</v>
      </c>
      <c r="G30" s="8" t="e">
        <f t="shared" si="2"/>
        <v>#DIV/0!</v>
      </c>
    </row>
    <row r="31" spans="1:7" x14ac:dyDescent="0.2">
      <c r="A31">
        <v>29</v>
      </c>
      <c r="B31">
        <f t="shared" si="3"/>
        <v>71</v>
      </c>
      <c r="C31">
        <f t="shared" si="4"/>
        <v>137</v>
      </c>
      <c r="D31" s="8"/>
      <c r="E31" s="8"/>
      <c r="F31" s="8">
        <f t="shared" si="1"/>
        <v>0</v>
      </c>
      <c r="G31" s="8" t="e">
        <f t="shared" si="2"/>
        <v>#DIV/0!</v>
      </c>
    </row>
    <row r="32" spans="1:7" x14ac:dyDescent="0.2">
      <c r="A32">
        <v>30</v>
      </c>
      <c r="B32">
        <f t="shared" si="3"/>
        <v>72</v>
      </c>
      <c r="C32">
        <f t="shared" si="4"/>
        <v>139</v>
      </c>
      <c r="D32" s="8"/>
      <c r="E32" s="8"/>
      <c r="F32" s="8">
        <f t="shared" si="1"/>
        <v>0</v>
      </c>
      <c r="G32" s="8" t="e">
        <f t="shared" si="2"/>
        <v>#DIV/0!</v>
      </c>
    </row>
    <row r="33" spans="1:7" x14ac:dyDescent="0.2">
      <c r="A33">
        <v>31</v>
      </c>
      <c r="B33">
        <f t="shared" si="3"/>
        <v>73</v>
      </c>
      <c r="C33">
        <f t="shared" si="4"/>
        <v>141</v>
      </c>
      <c r="D33" s="8"/>
      <c r="E33" s="8"/>
      <c r="F33" s="8">
        <f t="shared" si="1"/>
        <v>0</v>
      </c>
      <c r="G33" s="8" t="e">
        <f t="shared" si="2"/>
        <v>#DIV/0!</v>
      </c>
    </row>
    <row r="34" spans="1:7" x14ac:dyDescent="0.2">
      <c r="A34">
        <v>32</v>
      </c>
      <c r="B34">
        <f t="shared" si="3"/>
        <v>74</v>
      </c>
      <c r="C34">
        <f t="shared" si="4"/>
        <v>143</v>
      </c>
      <c r="D34" s="8"/>
      <c r="E34" s="8"/>
      <c r="F34" s="8">
        <f t="shared" si="1"/>
        <v>0</v>
      </c>
      <c r="G34" s="8" t="e">
        <f t="shared" si="2"/>
        <v>#DIV/0!</v>
      </c>
    </row>
    <row r="35" spans="1:7" x14ac:dyDescent="0.2">
      <c r="A35">
        <v>33</v>
      </c>
      <c r="B35">
        <f t="shared" si="3"/>
        <v>75</v>
      </c>
      <c r="C35">
        <f t="shared" si="4"/>
        <v>145</v>
      </c>
      <c r="D35" s="8"/>
      <c r="E35" s="8"/>
      <c r="F35" s="8">
        <f t="shared" si="1"/>
        <v>0</v>
      </c>
      <c r="G35" s="8" t="e">
        <f t="shared" si="2"/>
        <v>#DIV/0!</v>
      </c>
    </row>
    <row r="36" spans="1:7" x14ac:dyDescent="0.2">
      <c r="A36">
        <v>34</v>
      </c>
      <c r="B36">
        <f t="shared" si="3"/>
        <v>76</v>
      </c>
      <c r="C36">
        <f t="shared" si="4"/>
        <v>147</v>
      </c>
      <c r="D36" s="8"/>
      <c r="E36" s="8"/>
      <c r="F36" s="8">
        <f t="shared" si="1"/>
        <v>0</v>
      </c>
      <c r="G36" s="8" t="e">
        <f t="shared" si="2"/>
        <v>#DIV/0!</v>
      </c>
    </row>
    <row r="37" spans="1:7" x14ac:dyDescent="0.2">
      <c r="A37">
        <v>35</v>
      </c>
      <c r="B37">
        <f t="shared" si="3"/>
        <v>77</v>
      </c>
      <c r="C37">
        <f t="shared" si="4"/>
        <v>149</v>
      </c>
      <c r="D37" s="8"/>
      <c r="E37" s="8"/>
      <c r="F37" s="8">
        <f t="shared" si="1"/>
        <v>0</v>
      </c>
      <c r="G37" s="8" t="e">
        <f t="shared" si="2"/>
        <v>#DIV/0!</v>
      </c>
    </row>
    <row r="38" spans="1:7" x14ac:dyDescent="0.2">
      <c r="A38">
        <v>36</v>
      </c>
      <c r="B38">
        <f t="shared" si="3"/>
        <v>78</v>
      </c>
      <c r="C38">
        <f t="shared" si="4"/>
        <v>151</v>
      </c>
      <c r="D38" s="8"/>
      <c r="E38" s="8"/>
      <c r="F38" s="8">
        <f t="shared" si="1"/>
        <v>0</v>
      </c>
      <c r="G38" s="8" t="e">
        <f t="shared" si="2"/>
        <v>#DIV/0!</v>
      </c>
    </row>
    <row r="39" spans="1:7" x14ac:dyDescent="0.2">
      <c r="A39">
        <v>37</v>
      </c>
      <c r="B39">
        <f t="shared" si="3"/>
        <v>79</v>
      </c>
      <c r="C39">
        <f t="shared" si="4"/>
        <v>153</v>
      </c>
      <c r="D39" s="8"/>
      <c r="E39" s="8"/>
      <c r="F39" s="8">
        <f t="shared" si="1"/>
        <v>0</v>
      </c>
      <c r="G39" s="8" t="e">
        <f t="shared" si="2"/>
        <v>#DIV/0!</v>
      </c>
    </row>
    <row r="40" spans="1:7" x14ac:dyDescent="0.2">
      <c r="A40">
        <v>38</v>
      </c>
      <c r="B40">
        <f t="shared" si="3"/>
        <v>80</v>
      </c>
      <c r="C40">
        <f t="shared" si="4"/>
        <v>155</v>
      </c>
      <c r="D40" s="8"/>
      <c r="E40" s="8"/>
      <c r="F40" s="8">
        <f t="shared" si="1"/>
        <v>0</v>
      </c>
      <c r="G40" s="8" t="e">
        <f t="shared" si="2"/>
        <v>#DIV/0!</v>
      </c>
    </row>
    <row r="41" spans="1:7" x14ac:dyDescent="0.2">
      <c r="A41">
        <v>39</v>
      </c>
      <c r="B41">
        <f t="shared" si="3"/>
        <v>81</v>
      </c>
      <c r="C41">
        <f t="shared" si="4"/>
        <v>157</v>
      </c>
      <c r="D41" s="8"/>
      <c r="E41" s="8"/>
      <c r="F41" s="8">
        <f t="shared" si="1"/>
        <v>0</v>
      </c>
      <c r="G41" s="8" t="e">
        <f t="shared" si="2"/>
        <v>#DIV/0!</v>
      </c>
    </row>
    <row r="42" spans="1:7" x14ac:dyDescent="0.2">
      <c r="A42">
        <v>40</v>
      </c>
      <c r="B42">
        <f t="shared" si="3"/>
        <v>82</v>
      </c>
      <c r="C42">
        <f t="shared" si="4"/>
        <v>159</v>
      </c>
      <c r="D42" s="8"/>
      <c r="E42" s="8"/>
      <c r="F42" s="8">
        <f t="shared" si="1"/>
        <v>0</v>
      </c>
      <c r="G42" s="8" t="e">
        <f t="shared" si="2"/>
        <v>#DIV/0!</v>
      </c>
    </row>
    <row r="43" spans="1:7" x14ac:dyDescent="0.2">
      <c r="A43">
        <v>41</v>
      </c>
      <c r="B43">
        <f t="shared" si="3"/>
        <v>83</v>
      </c>
      <c r="C43">
        <f t="shared" si="4"/>
        <v>161</v>
      </c>
      <c r="D43" s="8"/>
      <c r="E43" s="8"/>
      <c r="F43" s="8">
        <f t="shared" si="1"/>
        <v>0</v>
      </c>
      <c r="G43" s="8" t="e">
        <f t="shared" si="2"/>
        <v>#DIV/0!</v>
      </c>
    </row>
    <row r="44" spans="1:7" x14ac:dyDescent="0.2">
      <c r="A44">
        <v>42</v>
      </c>
      <c r="B44">
        <f t="shared" si="3"/>
        <v>84</v>
      </c>
      <c r="C44">
        <f t="shared" si="4"/>
        <v>163</v>
      </c>
      <c r="D44" s="8"/>
      <c r="E44" s="8"/>
      <c r="F44" s="8">
        <f t="shared" si="1"/>
        <v>0</v>
      </c>
      <c r="G44" s="8" t="e">
        <f t="shared" si="2"/>
        <v>#DIV/0!</v>
      </c>
    </row>
    <row r="45" spans="1:7" x14ac:dyDescent="0.2">
      <c r="A45">
        <v>43</v>
      </c>
      <c r="B45">
        <f t="shared" si="3"/>
        <v>85</v>
      </c>
      <c r="C45">
        <f t="shared" si="4"/>
        <v>165</v>
      </c>
      <c r="D45" s="8"/>
      <c r="E45" s="8"/>
      <c r="F45" s="8">
        <f t="shared" si="1"/>
        <v>0</v>
      </c>
      <c r="G45" s="8" t="e">
        <f t="shared" si="2"/>
        <v>#DIV/0!</v>
      </c>
    </row>
    <row r="46" spans="1:7" x14ac:dyDescent="0.2">
      <c r="A46">
        <v>44</v>
      </c>
      <c r="B46">
        <f t="shared" si="3"/>
        <v>86</v>
      </c>
      <c r="C46">
        <f t="shared" si="4"/>
        <v>167</v>
      </c>
      <c r="D46" s="8"/>
      <c r="E46" s="8"/>
      <c r="F46" s="8">
        <f t="shared" si="1"/>
        <v>0</v>
      </c>
      <c r="G46" s="8" t="e">
        <f t="shared" si="2"/>
        <v>#DIV/0!</v>
      </c>
    </row>
    <row r="47" spans="1:7" x14ac:dyDescent="0.2">
      <c r="A47">
        <v>45</v>
      </c>
      <c r="B47">
        <f t="shared" si="3"/>
        <v>87</v>
      </c>
      <c r="C47">
        <f t="shared" si="4"/>
        <v>169</v>
      </c>
      <c r="D47" s="8"/>
      <c r="E47" s="8"/>
      <c r="F47" s="8">
        <f t="shared" si="1"/>
        <v>0</v>
      </c>
      <c r="G47" s="8" t="e">
        <f t="shared" si="2"/>
        <v>#DIV/0!</v>
      </c>
    </row>
    <row r="48" spans="1:7" x14ac:dyDescent="0.2">
      <c r="A48">
        <v>46</v>
      </c>
      <c r="B48">
        <f t="shared" si="3"/>
        <v>88</v>
      </c>
      <c r="C48">
        <f t="shared" si="4"/>
        <v>171</v>
      </c>
      <c r="D48" s="8"/>
      <c r="E48" s="8"/>
      <c r="F48" s="8">
        <f t="shared" si="1"/>
        <v>0</v>
      </c>
      <c r="G48" s="8" t="e">
        <f t="shared" si="2"/>
        <v>#DIV/0!</v>
      </c>
    </row>
    <row r="49" spans="1:10" x14ac:dyDescent="0.2">
      <c r="A49">
        <v>47</v>
      </c>
      <c r="B49">
        <f t="shared" si="3"/>
        <v>89</v>
      </c>
      <c r="C49">
        <f t="shared" si="4"/>
        <v>173</v>
      </c>
      <c r="D49" s="8"/>
      <c r="E49" s="8"/>
      <c r="F49" s="8">
        <f t="shared" si="1"/>
        <v>0</v>
      </c>
      <c r="G49" s="8" t="e">
        <f t="shared" si="2"/>
        <v>#DIV/0!</v>
      </c>
      <c r="J49" s="10"/>
    </row>
    <row r="50" spans="1:10" x14ac:dyDescent="0.2">
      <c r="D50" s="8"/>
      <c r="E50" s="8"/>
    </row>
    <row r="51" spans="1:10" x14ac:dyDescent="0.2">
      <c r="C51" s="10"/>
      <c r="D51" s="8"/>
      <c r="E51" s="14"/>
      <c r="F51" s="14"/>
    </row>
    <row r="53" spans="1:10" x14ac:dyDescent="0.2">
      <c r="D53" s="14">
        <f>SUM(D3:D51)</f>
        <v>0</v>
      </c>
    </row>
    <row r="54" spans="1:10" x14ac:dyDescent="0.2">
      <c r="C54" s="10" t="s">
        <v>30</v>
      </c>
      <c r="E54" s="14">
        <f>SUM(E3:E49)</f>
        <v>0</v>
      </c>
      <c r="F54" s="14">
        <f>SUM(F3:F49)</f>
        <v>0</v>
      </c>
      <c r="G54" s="8">
        <f>E54-D54</f>
        <v>0</v>
      </c>
    </row>
  </sheetData>
  <mergeCells count="1">
    <mergeCell ref="H1:I1"/>
  </mergeCells>
  <phoneticPr fontId="1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255"/>
  <sheetViews>
    <sheetView topLeftCell="H1" zoomScale="80" zoomScaleNormal="80" workbookViewId="0">
      <selection activeCell="E3" sqref="E3"/>
    </sheetView>
  </sheetViews>
  <sheetFormatPr defaultRowHeight="12.75" x14ac:dyDescent="0.2"/>
  <cols>
    <col min="5" max="5" width="11.28515625" customWidth="1"/>
    <col min="7" max="7" width="11" style="8" bestFit="1" customWidth="1"/>
    <col min="11" max="11" width="12.7109375" customWidth="1"/>
  </cols>
  <sheetData>
    <row r="1" spans="1:13" x14ac:dyDescent="0.2">
      <c r="A1" s="19" t="s">
        <v>21</v>
      </c>
      <c r="B1" s="19" t="s">
        <v>21</v>
      </c>
      <c r="C1" s="10"/>
      <c r="D1" s="1"/>
      <c r="E1" s="19" t="s">
        <v>38</v>
      </c>
      <c r="F1" s="19" t="s">
        <v>38</v>
      </c>
      <c r="G1" s="20" t="s">
        <v>21</v>
      </c>
      <c r="H1" s="21" t="s">
        <v>29</v>
      </c>
      <c r="I1" s="21"/>
    </row>
    <row r="2" spans="1:13" x14ac:dyDescent="0.2">
      <c r="D2" s="1" t="s">
        <v>18</v>
      </c>
      <c r="E2" t="s">
        <v>19</v>
      </c>
      <c r="F2" s="8" t="s">
        <v>20</v>
      </c>
      <c r="G2" s="1" t="s">
        <v>37</v>
      </c>
      <c r="H2" s="1" t="s">
        <v>22</v>
      </c>
      <c r="I2" s="9" t="e">
        <f ca="1">MIN(G3:G52)</f>
        <v>#VALUE!</v>
      </c>
    </row>
    <row r="3" spans="1:13" x14ac:dyDescent="0.2">
      <c r="A3">
        <v>1</v>
      </c>
      <c r="B3">
        <v>94</v>
      </c>
      <c r="C3">
        <f>2+(1+2*B3)</f>
        <v>191</v>
      </c>
      <c r="D3" s="8">
        <f ca="1">OFFSET('Tosca data'!$E$2,(1+2*B3),(0))</f>
        <v>-237.12619341962699</v>
      </c>
      <c r="E3" s="8">
        <f>'Map data'!K8*1000</f>
        <v>-233.4</v>
      </c>
      <c r="F3" s="8">
        <f ca="1">E3-D3</f>
        <v>3.7261934196269806</v>
      </c>
      <c r="G3" s="8">
        <f ca="1">(F3/E3)*100</f>
        <v>-1.5964838987262129</v>
      </c>
      <c r="H3" s="1" t="s">
        <v>23</v>
      </c>
      <c r="I3" s="9" t="e">
        <f ca="1">MAX(G3:G52)</f>
        <v>#VALUE!</v>
      </c>
      <c r="K3" s="15">
        <f ca="1">F50/E50</f>
        <v>0.11892492896419377</v>
      </c>
      <c r="M3" s="15" t="s">
        <v>21</v>
      </c>
    </row>
    <row r="4" spans="1:13" x14ac:dyDescent="0.2">
      <c r="A4">
        <f>A3+1</f>
        <v>2</v>
      </c>
      <c r="B4">
        <f>B3+1</f>
        <v>95</v>
      </c>
      <c r="C4">
        <f t="shared" ref="C4:C49" si="0">2+(1+2*B4)</f>
        <v>193</v>
      </c>
      <c r="D4" s="8">
        <f ca="1">OFFSET('Tosca data'!$E$2,(1+2*B4),(0))</f>
        <v>-255.92290344152099</v>
      </c>
      <c r="E4" s="8">
        <f>'Map data'!K9*1000</f>
        <v>-252.26999999999998</v>
      </c>
      <c r="F4" s="8">
        <f t="shared" ref="F4:F45" ca="1" si="1">E4-D4</f>
        <v>3.6529034415210049</v>
      </c>
      <c r="G4" s="8">
        <f t="shared" ref="G4:G45" ca="1" si="2">(F4/E4)*100</f>
        <v>-1.4480134148019999</v>
      </c>
      <c r="H4" s="1" t="s">
        <v>24</v>
      </c>
      <c r="I4" s="9" t="e">
        <f ca="1">I3-I2</f>
        <v>#VALUE!</v>
      </c>
    </row>
    <row r="5" spans="1:13" x14ac:dyDescent="0.2">
      <c r="A5">
        <f t="shared" ref="A5:A49" si="3">A4+1</f>
        <v>3</v>
      </c>
      <c r="B5">
        <f t="shared" ref="B5:B49" si="4">B4+1</f>
        <v>96</v>
      </c>
      <c r="C5">
        <f t="shared" si="0"/>
        <v>195</v>
      </c>
      <c r="D5" s="8">
        <f ca="1">OFFSET('Tosca data'!$E$2,(1+2*B5),(0))</f>
        <v>-269.70990797396701</v>
      </c>
      <c r="E5" s="8">
        <f>'Map data'!K10*1000</f>
        <v>-270.95000000000005</v>
      </c>
      <c r="F5" s="8">
        <f t="shared" ca="1" si="1"/>
        <v>-1.2400920260330395</v>
      </c>
      <c r="G5" s="8">
        <f t="shared" ca="1" si="2"/>
        <v>0.45768297694520732</v>
      </c>
    </row>
    <row r="6" spans="1:13" x14ac:dyDescent="0.2">
      <c r="A6">
        <f t="shared" si="3"/>
        <v>4</v>
      </c>
      <c r="B6">
        <f t="shared" si="4"/>
        <v>97</v>
      </c>
      <c r="C6">
        <f t="shared" si="0"/>
        <v>197</v>
      </c>
      <c r="D6" s="8">
        <f ca="1">OFFSET('Tosca data'!$E$2,(1+2*B6),(0))</f>
        <v>-274.52977186155101</v>
      </c>
      <c r="E6" s="8">
        <f>'Map data'!K11*1000</f>
        <v>-271.8</v>
      </c>
      <c r="F6" s="8">
        <f t="shared" ca="1" si="1"/>
        <v>2.7297718615510007</v>
      </c>
      <c r="G6" s="8">
        <f t="shared" ca="1" si="2"/>
        <v>-1.0043310748899927</v>
      </c>
    </row>
    <row r="7" spans="1:13" x14ac:dyDescent="0.2">
      <c r="A7">
        <f t="shared" si="3"/>
        <v>5</v>
      </c>
      <c r="B7">
        <f t="shared" si="4"/>
        <v>98</v>
      </c>
      <c r="C7">
        <f t="shared" si="0"/>
        <v>199</v>
      </c>
      <c r="D7" s="8">
        <f ca="1">OFFSET('Tosca data'!$E$2,(1+2*B7),(0))</f>
        <v>-264.71639371669698</v>
      </c>
      <c r="E7" s="8">
        <f>'Map data'!K12*1000</f>
        <v>-261.87</v>
      </c>
      <c r="F7" s="8">
        <f t="shared" ca="1" si="1"/>
        <v>2.8463937166969799</v>
      </c>
      <c r="G7" s="8">
        <f t="shared" ca="1" si="2"/>
        <v>-1.0869491414430748</v>
      </c>
    </row>
    <row r="8" spans="1:13" x14ac:dyDescent="0.2">
      <c r="A8">
        <f t="shared" si="3"/>
        <v>6</v>
      </c>
      <c r="B8">
        <f t="shared" si="4"/>
        <v>99</v>
      </c>
      <c r="C8">
        <f t="shared" si="0"/>
        <v>201</v>
      </c>
      <c r="D8" s="8">
        <f ca="1">OFFSET('Tosca data'!$E$2,(1+2*B8),(0))</f>
        <v>-235.21313388945001</v>
      </c>
      <c r="E8" s="8">
        <f>'Map data'!K13*1000</f>
        <v>-231.34</v>
      </c>
      <c r="F8" s="8">
        <f t="shared" ca="1" si="1"/>
        <v>3.8731338894500027</v>
      </c>
      <c r="G8" s="8">
        <f t="shared" ca="1" si="2"/>
        <v>-1.674217121747213</v>
      </c>
    </row>
    <row r="9" spans="1:13" x14ac:dyDescent="0.2">
      <c r="A9">
        <f t="shared" si="3"/>
        <v>7</v>
      </c>
      <c r="B9">
        <f t="shared" si="4"/>
        <v>100</v>
      </c>
      <c r="C9">
        <f t="shared" si="0"/>
        <v>203</v>
      </c>
      <c r="D9" s="8">
        <f ca="1">OFFSET('Tosca data'!$E$2,(1+2*B9),(0))</f>
        <v>-180.51696863531501</v>
      </c>
      <c r="E9" s="8">
        <f>'Map data'!K14*1000</f>
        <v>-173.78</v>
      </c>
      <c r="F9" s="8">
        <f t="shared" ca="1" si="1"/>
        <v>6.7369686353150087</v>
      </c>
      <c r="G9" s="8">
        <f t="shared" ca="1" si="2"/>
        <v>-3.8767226581396064</v>
      </c>
    </row>
    <row r="10" spans="1:13" x14ac:dyDescent="0.2">
      <c r="A10">
        <f t="shared" si="3"/>
        <v>8</v>
      </c>
      <c r="B10">
        <f t="shared" si="4"/>
        <v>101</v>
      </c>
      <c r="C10">
        <f t="shared" si="0"/>
        <v>205</v>
      </c>
      <c r="D10" s="8">
        <f ca="1">OFFSET('Tosca data'!$E$2,(1+2*B10),(0))</f>
        <v>-100.367026425446</v>
      </c>
      <c r="E10" s="8">
        <f>'Map data'!K15*1000</f>
        <v>-87.8</v>
      </c>
      <c r="F10" s="8">
        <f t="shared" ca="1" si="1"/>
        <v>12.567026425446002</v>
      </c>
      <c r="G10" s="8">
        <f t="shared" ca="1" si="2"/>
        <v>-14.313241942421415</v>
      </c>
    </row>
    <row r="11" spans="1:13" x14ac:dyDescent="0.2">
      <c r="A11">
        <f t="shared" si="3"/>
        <v>9</v>
      </c>
      <c r="B11">
        <f t="shared" si="4"/>
        <v>102</v>
      </c>
      <c r="C11">
        <f t="shared" si="0"/>
        <v>207</v>
      </c>
      <c r="D11" s="8">
        <f ca="1">OFFSET('Tosca data'!$E$2,(1+2*B11),(0))</f>
        <v>4.5465936728948604</v>
      </c>
      <c r="E11" s="8">
        <f>'Map data'!K16*1000</f>
        <v>25.04</v>
      </c>
      <c r="F11" s="8">
        <f t="shared" ca="1" si="1"/>
        <v>20.493406327105138</v>
      </c>
      <c r="G11" s="8">
        <f t="shared" ca="1" si="2"/>
        <v>81.842677025180265</v>
      </c>
    </row>
    <row r="12" spans="1:13" x14ac:dyDescent="0.2">
      <c r="A12">
        <f t="shared" si="3"/>
        <v>10</v>
      </c>
      <c r="B12">
        <f t="shared" si="4"/>
        <v>103</v>
      </c>
      <c r="C12">
        <f t="shared" si="0"/>
        <v>209</v>
      </c>
      <c r="D12" s="8">
        <f ca="1">OFFSET('Tosca data'!$E$2,(1+2*B12),(0))</f>
        <v>127.41134602241701</v>
      </c>
      <c r="E12" s="8">
        <f>'Map data'!K17*1000</f>
        <v>156.32</v>
      </c>
      <c r="F12" s="8">
        <f t="shared" ca="1" si="1"/>
        <v>28.908653977582986</v>
      </c>
      <c r="G12" s="8">
        <f t="shared" ca="1" si="2"/>
        <v>18.493253568054623</v>
      </c>
    </row>
    <row r="13" spans="1:13" x14ac:dyDescent="0.2">
      <c r="A13">
        <f t="shared" si="3"/>
        <v>11</v>
      </c>
      <c r="B13">
        <f t="shared" si="4"/>
        <v>104</v>
      </c>
      <c r="C13">
        <f t="shared" si="0"/>
        <v>211</v>
      </c>
      <c r="D13" s="8">
        <f ca="1">OFFSET('Tosca data'!$E$2,(1+2*B13),(0))</f>
        <v>253.98513673212099</v>
      </c>
      <c r="E13" s="8">
        <f>'Map data'!K18*1000</f>
        <v>293.35000000000002</v>
      </c>
      <c r="F13" s="8">
        <f t="shared" ca="1" si="1"/>
        <v>39.364863267879031</v>
      </c>
      <c r="G13" s="8">
        <f t="shared" ca="1" si="2"/>
        <v>13.41907730283928</v>
      </c>
    </row>
    <row r="14" spans="1:13" x14ac:dyDescent="0.2">
      <c r="A14">
        <f t="shared" si="3"/>
        <v>12</v>
      </c>
      <c r="B14">
        <f t="shared" si="4"/>
        <v>105</v>
      </c>
      <c r="C14">
        <f t="shared" si="0"/>
        <v>213</v>
      </c>
      <c r="D14" s="8">
        <f ca="1">OFFSET('Tosca data'!$E$2,(1+2*B14),(0))</f>
        <v>371.75432853840198</v>
      </c>
      <c r="E14" s="8">
        <f>'Map data'!K19*1000</f>
        <v>422.85</v>
      </c>
      <c r="F14" s="8">
        <f t="shared" ca="1" si="1"/>
        <v>51.095671461598045</v>
      </c>
      <c r="G14" s="8">
        <f t="shared" ca="1" si="2"/>
        <v>12.083639934160587</v>
      </c>
    </row>
    <row r="15" spans="1:13" x14ac:dyDescent="0.2">
      <c r="A15">
        <f t="shared" si="3"/>
        <v>13</v>
      </c>
      <c r="B15">
        <f t="shared" si="4"/>
        <v>106</v>
      </c>
      <c r="C15">
        <f t="shared" si="0"/>
        <v>215</v>
      </c>
      <c r="D15" s="8">
        <f ca="1">OFFSET('Tosca data'!$E$2,(1+2*B15),(0))</f>
        <v>470.38723407874102</v>
      </c>
      <c r="E15" s="8">
        <f>'Map data'!K20*1000</f>
        <v>529.88</v>
      </c>
      <c r="F15" s="8">
        <f t="shared" ca="1" si="1"/>
        <v>59.492765921258979</v>
      </c>
      <c r="G15" s="8">
        <f t="shared" ca="1" si="2"/>
        <v>11.227592270185511</v>
      </c>
    </row>
    <row r="16" spans="1:13" x14ac:dyDescent="0.2">
      <c r="A16">
        <f t="shared" si="3"/>
        <v>14</v>
      </c>
      <c r="B16">
        <f t="shared" si="4"/>
        <v>107</v>
      </c>
      <c r="C16">
        <f t="shared" si="0"/>
        <v>217</v>
      </c>
      <c r="D16" s="8">
        <f ca="1">OFFSET('Tosca data'!$E$2,(1+2*B16),(0))</f>
        <v>544.58416555240399</v>
      </c>
      <c r="E16" s="8">
        <f>'Map data'!K21*1000</f>
        <v>609.73</v>
      </c>
      <c r="F16" s="8">
        <f t="shared" ca="1" si="1"/>
        <v>65.14583444759603</v>
      </c>
      <c r="G16" s="8">
        <f t="shared" ca="1" si="2"/>
        <v>10.684374140618967</v>
      </c>
    </row>
    <row r="17" spans="1:7" x14ac:dyDescent="0.2">
      <c r="A17">
        <f t="shared" si="3"/>
        <v>15</v>
      </c>
      <c r="B17">
        <f t="shared" si="4"/>
        <v>108</v>
      </c>
      <c r="C17">
        <f t="shared" si="0"/>
        <v>219</v>
      </c>
      <c r="D17" s="8">
        <f ca="1">OFFSET('Tosca data'!$E$2,(1+2*B17),(0))</f>
        <v>589.931654104877</v>
      </c>
      <c r="E17" s="8">
        <f>'Map data'!K22*1000</f>
        <v>658.55</v>
      </c>
      <c r="F17" s="8">
        <f t="shared" ca="1" si="1"/>
        <v>68.618345895122957</v>
      </c>
      <c r="G17" s="8">
        <f t="shared" ca="1" si="2"/>
        <v>10.419610643857407</v>
      </c>
    </row>
    <row r="18" spans="1:7" x14ac:dyDescent="0.2">
      <c r="A18">
        <f t="shared" si="3"/>
        <v>16</v>
      </c>
      <c r="B18">
        <f t="shared" si="4"/>
        <v>109</v>
      </c>
      <c r="C18">
        <f t="shared" si="0"/>
        <v>221</v>
      </c>
      <c r="D18" s="8">
        <f ca="1">OFFSET('Tosca data'!$E$2,(1+2*B18),(0))</f>
        <v>612.182754743906</v>
      </c>
      <c r="E18" s="8">
        <f>'Map data'!K23*1000</f>
        <v>681.18000000000006</v>
      </c>
      <c r="F18" s="8">
        <f t="shared" ca="1" si="1"/>
        <v>68.997245256094061</v>
      </c>
      <c r="G18" s="8">
        <f t="shared" ca="1" si="2"/>
        <v>10.129076786766209</v>
      </c>
    </row>
    <row r="19" spans="1:7" x14ac:dyDescent="0.2">
      <c r="A19">
        <f t="shared" si="3"/>
        <v>17</v>
      </c>
      <c r="B19">
        <f t="shared" si="4"/>
        <v>110</v>
      </c>
      <c r="C19">
        <f t="shared" si="0"/>
        <v>223</v>
      </c>
      <c r="D19" s="8">
        <f ca="1">OFFSET('Tosca data'!$E$2,(1+2*B19),(0))</f>
        <v>614.02057345358605</v>
      </c>
      <c r="E19" s="8">
        <f>'Map data'!K24*1000</f>
        <v>681.68</v>
      </c>
      <c r="F19" s="8">
        <f t="shared" ca="1" si="1"/>
        <v>67.659426546413897</v>
      </c>
      <c r="G19" s="8">
        <f t="shared" ca="1" si="2"/>
        <v>9.9253941066796596</v>
      </c>
    </row>
    <row r="20" spans="1:7" x14ac:dyDescent="0.2">
      <c r="A20">
        <f t="shared" si="3"/>
        <v>18</v>
      </c>
      <c r="B20">
        <f t="shared" si="4"/>
        <v>111</v>
      </c>
      <c r="C20">
        <f t="shared" si="0"/>
        <v>225</v>
      </c>
      <c r="D20" s="8">
        <f ca="1">OFFSET('Tosca data'!$E$2,(1+2*B20),(0))</f>
        <v>605.52894777206598</v>
      </c>
      <c r="E20" s="8">
        <f>'Map data'!K25*1000</f>
        <v>669.38</v>
      </c>
      <c r="F20" s="8">
        <f t="shared" ca="1" si="1"/>
        <v>63.851052227934019</v>
      </c>
      <c r="G20" s="8">
        <f t="shared" ca="1" si="2"/>
        <v>9.538834776649141</v>
      </c>
    </row>
    <row r="21" spans="1:7" x14ac:dyDescent="0.2">
      <c r="A21">
        <f t="shared" si="3"/>
        <v>19</v>
      </c>
      <c r="B21">
        <f t="shared" si="4"/>
        <v>112</v>
      </c>
      <c r="C21">
        <f t="shared" si="0"/>
        <v>227</v>
      </c>
      <c r="D21" s="8">
        <f ca="1">OFFSET('Tosca data'!$E$2,(1+2*B21),(0))</f>
        <v>589.24293034182699</v>
      </c>
      <c r="E21" s="8">
        <f>'Map data'!K26*1000</f>
        <v>648.65</v>
      </c>
      <c r="F21" s="8">
        <f t="shared" ca="1" si="1"/>
        <v>59.407069658172986</v>
      </c>
      <c r="G21" s="8">
        <f t="shared" ca="1" si="2"/>
        <v>9.1585708252791171</v>
      </c>
    </row>
    <row r="22" spans="1:7" x14ac:dyDescent="0.2">
      <c r="A22">
        <f t="shared" si="3"/>
        <v>20</v>
      </c>
      <c r="B22">
        <f t="shared" si="4"/>
        <v>113</v>
      </c>
      <c r="C22">
        <f t="shared" si="0"/>
        <v>229</v>
      </c>
      <c r="D22" s="8">
        <f ca="1">OFFSET('Tosca data'!$E$2,(1+2*B22),(0))</f>
        <v>570.89230753979803</v>
      </c>
      <c r="E22" s="8">
        <f>'Map data'!K27*1000</f>
        <v>624.31000000000006</v>
      </c>
      <c r="F22" s="8">
        <f t="shared" ca="1" si="1"/>
        <v>53.417692460202034</v>
      </c>
      <c r="G22" s="8">
        <f t="shared" ca="1" si="2"/>
        <v>8.5562769233557088</v>
      </c>
    </row>
    <row r="23" spans="1:7" x14ac:dyDescent="0.2">
      <c r="A23">
        <f t="shared" si="3"/>
        <v>21</v>
      </c>
      <c r="B23">
        <f t="shared" si="4"/>
        <v>114</v>
      </c>
      <c r="C23">
        <f t="shared" si="0"/>
        <v>231</v>
      </c>
      <c r="D23" s="8">
        <f ca="1">OFFSET('Tosca data'!$E$2,(1+2*B23),(0))</f>
        <v>552.216710590807</v>
      </c>
      <c r="E23" s="8">
        <f>'Map data'!K28*1000</f>
        <v>601.46</v>
      </c>
      <c r="F23" s="8">
        <f t="shared" ref="F23" ca="1" si="5">E23-D23</f>
        <v>49.243289409193039</v>
      </c>
      <c r="G23" s="8">
        <f t="shared" ref="G23" ca="1" si="6">(F23/E23)*100</f>
        <v>8.1872924898069765</v>
      </c>
    </row>
    <row r="24" spans="1:7" x14ac:dyDescent="0.2">
      <c r="A24">
        <f t="shared" si="3"/>
        <v>22</v>
      </c>
      <c r="B24">
        <f t="shared" si="4"/>
        <v>115</v>
      </c>
      <c r="C24">
        <f t="shared" si="0"/>
        <v>233</v>
      </c>
      <c r="D24" s="8">
        <f ca="1">OFFSET('Tosca data'!$E$2,(1+2*B24),(0))</f>
        <v>535.21170570149297</v>
      </c>
      <c r="E24" s="8">
        <f>'Map data'!K29*1000</f>
        <v>579.38</v>
      </c>
      <c r="F24" s="8">
        <f t="shared" ca="1" si="1"/>
        <v>44.168294298507021</v>
      </c>
      <c r="G24" s="8">
        <f t="shared" ca="1" si="2"/>
        <v>7.6233722770042149</v>
      </c>
    </row>
    <row r="25" spans="1:7" x14ac:dyDescent="0.2">
      <c r="A25">
        <f t="shared" si="3"/>
        <v>23</v>
      </c>
      <c r="B25">
        <f t="shared" si="4"/>
        <v>116</v>
      </c>
      <c r="C25">
        <f t="shared" si="0"/>
        <v>235</v>
      </c>
      <c r="D25" s="8">
        <f ca="1">OFFSET('Tosca data'!$E$2,(1+2*B25),(0))</f>
        <v>520.97924266528105</v>
      </c>
      <c r="E25" s="8">
        <f>'Map data'!K30*1000</f>
        <v>561.66999999999996</v>
      </c>
      <c r="F25" s="8">
        <f t="shared" ca="1" si="1"/>
        <v>40.69075733471891</v>
      </c>
      <c r="G25" s="8">
        <f t="shared" ca="1" si="2"/>
        <v>7.2446022281266425</v>
      </c>
    </row>
    <row r="26" spans="1:7" x14ac:dyDescent="0.2">
      <c r="A26">
        <f t="shared" si="3"/>
        <v>24</v>
      </c>
      <c r="B26">
        <f t="shared" si="4"/>
        <v>117</v>
      </c>
      <c r="C26">
        <f t="shared" si="0"/>
        <v>237</v>
      </c>
      <c r="D26" s="8">
        <f ca="1">OFFSET('Tosca data'!$E$2,(1+2*B26),(0))</f>
        <v>509.83352994220297</v>
      </c>
      <c r="E26" s="8">
        <f>'Map data'!K31*1000</f>
        <v>547.57999999999993</v>
      </c>
      <c r="F26" s="8">
        <f t="shared" ca="1" si="1"/>
        <v>37.746470057796955</v>
      </c>
      <c r="G26" s="8">
        <f t="shared" ca="1" si="2"/>
        <v>6.8933251867849377</v>
      </c>
    </row>
    <row r="27" spans="1:7" x14ac:dyDescent="0.2">
      <c r="A27">
        <f t="shared" si="3"/>
        <v>25</v>
      </c>
      <c r="B27">
        <f t="shared" si="4"/>
        <v>118</v>
      </c>
      <c r="C27">
        <f t="shared" si="0"/>
        <v>239</v>
      </c>
      <c r="D27" s="8">
        <f ca="1">OFFSET('Tosca data'!$E$2,(1+2*B27),(0))</f>
        <v>502.26190221952498</v>
      </c>
      <c r="E27" s="8">
        <f>'Map data'!K32*1000</f>
        <v>538.85</v>
      </c>
      <c r="F27" s="8">
        <f t="shared" ca="1" si="1"/>
        <v>36.588097780475039</v>
      </c>
      <c r="G27" s="8">
        <f t="shared" ca="1" si="2"/>
        <v>6.7900339204741647</v>
      </c>
    </row>
    <row r="28" spans="1:7" x14ac:dyDescent="0.2">
      <c r="A28">
        <f t="shared" si="3"/>
        <v>26</v>
      </c>
      <c r="B28">
        <f t="shared" si="4"/>
        <v>119</v>
      </c>
      <c r="C28">
        <f t="shared" si="0"/>
        <v>241</v>
      </c>
      <c r="D28" s="8">
        <f ca="1">OFFSET('Tosca data'!$E$2,(1+2*B28),(0))</f>
        <v>498.09607278969997</v>
      </c>
      <c r="E28" s="8">
        <f>'Map data'!K33*1000</f>
        <v>533.75</v>
      </c>
      <c r="F28" s="8">
        <f t="shared" ca="1" si="1"/>
        <v>35.653927210300026</v>
      </c>
      <c r="G28" s="8">
        <f t="shared" ca="1" si="2"/>
        <v>6.679892685770497</v>
      </c>
    </row>
    <row r="29" spans="1:7" x14ac:dyDescent="0.2">
      <c r="A29">
        <f t="shared" si="3"/>
        <v>27</v>
      </c>
      <c r="B29">
        <f t="shared" si="4"/>
        <v>120</v>
      </c>
      <c r="C29">
        <f t="shared" si="0"/>
        <v>243</v>
      </c>
      <c r="D29" s="8">
        <f ca="1">OFFSET('Tosca data'!$E$2,(1+2*B29),(0))</f>
        <v>496.912894234742</v>
      </c>
      <c r="E29" s="8">
        <f>'Map data'!K34*1000</f>
        <v>531.91</v>
      </c>
      <c r="F29" s="8">
        <f t="shared" ca="1" si="1"/>
        <v>34.99710576525797</v>
      </c>
      <c r="G29" s="8">
        <f t="shared" ca="1" si="2"/>
        <v>6.57951641541952</v>
      </c>
    </row>
    <row r="30" spans="1:7" x14ac:dyDescent="0.2">
      <c r="A30">
        <f t="shared" si="3"/>
        <v>28</v>
      </c>
      <c r="B30">
        <f t="shared" si="4"/>
        <v>121</v>
      </c>
      <c r="C30">
        <f t="shared" si="0"/>
        <v>245</v>
      </c>
      <c r="D30" s="8">
        <f ca="1">OFFSET('Tosca data'!$E$2,(1+2*B30),(0))</f>
        <v>499.17217480990001</v>
      </c>
      <c r="E30" s="8">
        <f>'Map data'!K35*1000</f>
        <v>533.61</v>
      </c>
      <c r="F30" s="8">
        <f t="shared" ca="1" si="1"/>
        <v>34.4378251901</v>
      </c>
      <c r="G30" s="8">
        <f t="shared" ca="1" si="2"/>
        <v>6.4537443432656811</v>
      </c>
    </row>
    <row r="31" spans="1:7" x14ac:dyDescent="0.2">
      <c r="A31">
        <f t="shared" si="3"/>
        <v>29</v>
      </c>
      <c r="B31">
        <f t="shared" si="4"/>
        <v>122</v>
      </c>
      <c r="C31">
        <f t="shared" si="0"/>
        <v>247</v>
      </c>
      <c r="D31" s="8">
        <f ca="1">OFFSET('Tosca data'!$E$2,(1+2*B31),(0))</f>
        <v>503.59358942571998</v>
      </c>
      <c r="E31" s="8">
        <f>'Map data'!K36*1000</f>
        <v>538.87</v>
      </c>
      <c r="F31" s="8">
        <f t="shared" ca="1" si="1"/>
        <v>35.276410574280021</v>
      </c>
      <c r="G31" s="8">
        <f t="shared" ca="1" si="2"/>
        <v>6.5463675050160557</v>
      </c>
    </row>
    <row r="32" spans="1:7" x14ac:dyDescent="0.2">
      <c r="A32">
        <f t="shared" si="3"/>
        <v>30</v>
      </c>
      <c r="B32">
        <f t="shared" si="4"/>
        <v>123</v>
      </c>
      <c r="C32">
        <f t="shared" si="0"/>
        <v>249</v>
      </c>
      <c r="D32" s="8">
        <f ca="1">OFFSET('Tosca data'!$E$2,(1+2*B32),(0))</f>
        <v>511.049292015378</v>
      </c>
      <c r="E32" s="8">
        <f>'Map data'!K37*1000</f>
        <v>546.77</v>
      </c>
      <c r="F32" s="8">
        <f t="shared" ca="1" si="1"/>
        <v>35.720707984621981</v>
      </c>
      <c r="G32" s="8">
        <f t="shared" ca="1" si="2"/>
        <v>6.5330409467640838</v>
      </c>
    </row>
    <row r="33" spans="1:7" x14ac:dyDescent="0.2">
      <c r="A33">
        <f t="shared" si="3"/>
        <v>31</v>
      </c>
      <c r="B33">
        <f t="shared" si="4"/>
        <v>124</v>
      </c>
      <c r="C33">
        <f t="shared" si="0"/>
        <v>251</v>
      </c>
      <c r="D33" s="8">
        <f ca="1">OFFSET('Tosca data'!$E$2,(1+2*B33),(0))</f>
        <v>519.15327672997705</v>
      </c>
      <c r="E33" s="8">
        <f>'Map data'!K38*1000</f>
        <v>556.93999999999994</v>
      </c>
      <c r="F33" s="8">
        <f t="shared" ca="1" si="1"/>
        <v>37.78672327002289</v>
      </c>
      <c r="G33" s="8">
        <f t="shared" ca="1" si="2"/>
        <v>6.7847027094521657</v>
      </c>
    </row>
    <row r="34" spans="1:7" x14ac:dyDescent="0.2">
      <c r="A34">
        <f t="shared" si="3"/>
        <v>32</v>
      </c>
      <c r="B34">
        <f t="shared" si="4"/>
        <v>125</v>
      </c>
      <c r="C34">
        <f t="shared" si="0"/>
        <v>253</v>
      </c>
      <c r="D34" s="8">
        <f ca="1">OFFSET('Tosca data'!$E$2,(1+2*B34),(0))</f>
        <v>529.28891022328696</v>
      </c>
      <c r="E34" s="8">
        <f>'Map data'!K39*1000</f>
        <v>569.81999999999994</v>
      </c>
      <c r="F34" s="8">
        <f t="shared" ca="1" si="1"/>
        <v>40.531089776712975</v>
      </c>
      <c r="G34" s="8">
        <f t="shared" ca="1" si="2"/>
        <v>7.1129637037508298</v>
      </c>
    </row>
    <row r="35" spans="1:7" x14ac:dyDescent="0.2">
      <c r="A35">
        <f t="shared" si="3"/>
        <v>33</v>
      </c>
      <c r="B35">
        <f t="shared" si="4"/>
        <v>126</v>
      </c>
      <c r="C35">
        <f t="shared" si="0"/>
        <v>255</v>
      </c>
      <c r="D35" s="8">
        <f ca="1">OFFSET('Tosca data'!$E$2,(1+2*B35),(0))</f>
        <v>538.34252227923798</v>
      </c>
      <c r="E35" s="8">
        <f>'Map data'!K40*1000</f>
        <v>582.24</v>
      </c>
      <c r="F35" s="8">
        <f t="shared" ca="1" si="1"/>
        <v>43.897477720762026</v>
      </c>
      <c r="G35" s="8">
        <f t="shared" ca="1" si="2"/>
        <v>7.5394129088970221</v>
      </c>
    </row>
    <row r="36" spans="1:7" x14ac:dyDescent="0.2">
      <c r="A36">
        <f t="shared" si="3"/>
        <v>34</v>
      </c>
      <c r="B36">
        <f t="shared" si="4"/>
        <v>127</v>
      </c>
      <c r="C36">
        <f t="shared" si="0"/>
        <v>257</v>
      </c>
      <c r="D36" s="8">
        <f ca="1">OFFSET('Tosca data'!$E$2,(1+2*B36),(0))</f>
        <v>544.97484819644501</v>
      </c>
      <c r="E36" s="8">
        <f>'Map data'!K41*1000</f>
        <v>593.21</v>
      </c>
      <c r="F36" s="8">
        <f t="shared" ca="1" si="1"/>
        <v>48.235151803555027</v>
      </c>
      <c r="G36" s="8">
        <f t="shared" ca="1" si="2"/>
        <v>8.1312101622621036</v>
      </c>
    </row>
    <row r="37" spans="1:7" x14ac:dyDescent="0.2">
      <c r="A37">
        <f t="shared" si="3"/>
        <v>35</v>
      </c>
      <c r="B37">
        <f t="shared" si="4"/>
        <v>128</v>
      </c>
      <c r="C37">
        <f t="shared" si="0"/>
        <v>259</v>
      </c>
      <c r="D37" s="8">
        <f ca="1">OFFSET('Tosca data'!$E$2,(1+2*B37),(0))</f>
        <v>545.31702510382502</v>
      </c>
      <c r="E37" s="8">
        <f>'Map data'!K42*1000</f>
        <v>600.79999999999995</v>
      </c>
      <c r="F37" s="8">
        <f t="shared" ca="1" si="1"/>
        <v>55.482974896174937</v>
      </c>
      <c r="G37" s="8">
        <f t="shared" ca="1" si="2"/>
        <v>9.2348493502288527</v>
      </c>
    </row>
    <row r="38" spans="1:7" x14ac:dyDescent="0.2">
      <c r="A38">
        <f t="shared" si="3"/>
        <v>36</v>
      </c>
      <c r="B38">
        <f t="shared" si="4"/>
        <v>129</v>
      </c>
      <c r="C38">
        <f t="shared" si="0"/>
        <v>261</v>
      </c>
      <c r="D38" s="8">
        <f ca="1">OFFSET('Tosca data'!$E$2,(1+2*B38),(0))</f>
        <v>536.99664179292199</v>
      </c>
      <c r="E38" s="8">
        <f>'Map data'!K43*1000</f>
        <v>600.76</v>
      </c>
      <c r="F38" s="8">
        <f t="shared" ca="1" si="1"/>
        <v>63.763358207077999</v>
      </c>
      <c r="G38" s="8">
        <f t="shared" ca="1" si="2"/>
        <v>10.613782243671016</v>
      </c>
    </row>
    <row r="39" spans="1:7" x14ac:dyDescent="0.2">
      <c r="A39">
        <f t="shared" si="3"/>
        <v>37</v>
      </c>
      <c r="B39">
        <f t="shared" si="4"/>
        <v>130</v>
      </c>
      <c r="C39">
        <f t="shared" si="0"/>
        <v>263</v>
      </c>
      <c r="D39" s="8">
        <f ca="1">OFFSET('Tosca data'!$E$2,(1+2*B39),(0))</f>
        <v>518.29338187937606</v>
      </c>
      <c r="E39" s="8">
        <f>'Map data'!K44*1000</f>
        <v>589.01</v>
      </c>
      <c r="F39" s="8">
        <f t="shared" ca="1" si="1"/>
        <v>70.716618120623934</v>
      </c>
      <c r="G39" s="8">
        <f t="shared" ca="1" si="2"/>
        <v>12.006013161172804</v>
      </c>
    </row>
    <row r="40" spans="1:7" x14ac:dyDescent="0.2">
      <c r="A40">
        <f t="shared" si="3"/>
        <v>38</v>
      </c>
      <c r="B40">
        <f t="shared" si="4"/>
        <v>131</v>
      </c>
      <c r="C40">
        <f t="shared" si="0"/>
        <v>265</v>
      </c>
      <c r="D40" s="8">
        <f ca="1">OFFSET('Tosca data'!$E$2,(1+2*B40),(0))</f>
        <v>484.46905245749201</v>
      </c>
      <c r="E40" s="8">
        <f>'Map data'!K45*1000</f>
        <v>563.57000000000005</v>
      </c>
      <c r="F40" s="8">
        <f t="shared" ca="1" si="1"/>
        <v>79.100947542508038</v>
      </c>
      <c r="G40" s="8">
        <f t="shared" ca="1" si="2"/>
        <v>14.035691669625431</v>
      </c>
    </row>
    <row r="41" spans="1:7" x14ac:dyDescent="0.2">
      <c r="A41">
        <f t="shared" si="3"/>
        <v>39</v>
      </c>
      <c r="B41">
        <f t="shared" si="4"/>
        <v>132</v>
      </c>
      <c r="C41">
        <f t="shared" si="0"/>
        <v>267</v>
      </c>
      <c r="D41" s="8">
        <f ca="1">OFFSET('Tosca data'!$E$2,(1+2*B41),(0))</f>
        <v>436.490479592133</v>
      </c>
      <c r="E41" s="8">
        <f>'Map data'!K46*1000</f>
        <v>523.64</v>
      </c>
      <c r="F41" s="8">
        <f t="shared" ca="1" si="1"/>
        <v>87.149520407866987</v>
      </c>
      <c r="G41" s="8">
        <f t="shared" ca="1" si="2"/>
        <v>16.643022001349589</v>
      </c>
    </row>
    <row r="42" spans="1:7" x14ac:dyDescent="0.2">
      <c r="A42">
        <f t="shared" si="3"/>
        <v>40</v>
      </c>
      <c r="B42">
        <f t="shared" si="4"/>
        <v>133</v>
      </c>
      <c r="C42">
        <f t="shared" si="0"/>
        <v>269</v>
      </c>
      <c r="D42" s="8">
        <f ca="1">OFFSET('Tosca data'!$E$2,(1+2*B42),(0))</f>
        <v>375.21143895859802</v>
      </c>
      <c r="E42" s="8">
        <f>'Map data'!K47*1000</f>
        <v>464.81</v>
      </c>
      <c r="F42" s="8">
        <f t="shared" ca="1" si="1"/>
        <v>89.598561041401979</v>
      </c>
      <c r="G42" s="8">
        <f t="shared" ca="1" si="2"/>
        <v>19.27638412284632</v>
      </c>
    </row>
    <row r="43" spans="1:7" x14ac:dyDescent="0.2">
      <c r="A43">
        <f t="shared" si="3"/>
        <v>41</v>
      </c>
      <c r="B43">
        <f t="shared" si="4"/>
        <v>134</v>
      </c>
      <c r="C43">
        <f t="shared" si="0"/>
        <v>271</v>
      </c>
      <c r="D43" s="8">
        <f ca="1">OFFSET('Tosca data'!$E$2,(1+2*B43),(0))</f>
        <v>303.49735297549699</v>
      </c>
      <c r="E43" s="8">
        <f>'Map data'!K48*1000</f>
        <v>393.32</v>
      </c>
      <c r="F43" s="8">
        <f t="shared" ca="1" si="1"/>
        <v>89.822647024502999</v>
      </c>
      <c r="G43" s="8">
        <f t="shared" ca="1" si="2"/>
        <v>22.837040329630582</v>
      </c>
    </row>
    <row r="44" spans="1:7" x14ac:dyDescent="0.2">
      <c r="A44">
        <f t="shared" si="3"/>
        <v>42</v>
      </c>
      <c r="B44">
        <f t="shared" si="4"/>
        <v>135</v>
      </c>
      <c r="C44">
        <f t="shared" si="0"/>
        <v>273</v>
      </c>
      <c r="D44" s="8">
        <f ca="1">OFFSET('Tosca data'!$E$2,(1+2*B44),(0))</f>
        <v>225.799025137857</v>
      </c>
      <c r="E44" s="8">
        <f>'Map data'!K49*1000</f>
        <v>313.51</v>
      </c>
      <c r="F44" s="8">
        <f t="shared" ca="1" si="1"/>
        <v>87.71097486214299</v>
      </c>
      <c r="G44" s="8">
        <f t="shared" ca="1" si="2"/>
        <v>27.977090001002519</v>
      </c>
    </row>
    <row r="45" spans="1:7" x14ac:dyDescent="0.2">
      <c r="A45">
        <f t="shared" si="3"/>
        <v>43</v>
      </c>
      <c r="B45">
        <f t="shared" si="4"/>
        <v>136</v>
      </c>
      <c r="C45">
        <f t="shared" si="0"/>
        <v>275</v>
      </c>
      <c r="D45" s="8">
        <f ca="1">OFFSET('Tosca data'!$E$2,(1+2*B45),(0))</f>
        <v>149.78569942323901</v>
      </c>
      <c r="E45" s="8">
        <f>'Map data'!K50*1000</f>
        <v>230.19</v>
      </c>
      <c r="F45" s="8">
        <f t="shared" ca="1" si="1"/>
        <v>80.404300576760988</v>
      </c>
      <c r="G45" s="8">
        <f t="shared" ca="1" si="2"/>
        <v>34.929536720431372</v>
      </c>
    </row>
    <row r="46" spans="1:7" x14ac:dyDescent="0.2">
      <c r="A46">
        <f t="shared" si="3"/>
        <v>44</v>
      </c>
      <c r="B46">
        <f t="shared" si="4"/>
        <v>137</v>
      </c>
      <c r="C46">
        <f t="shared" si="0"/>
        <v>277</v>
      </c>
      <c r="D46" s="8">
        <f ca="1">OFFSET('Tosca data'!$E$2,(1+2*B46),(0))</f>
        <v>79.477488020880898</v>
      </c>
      <c r="E46" s="8">
        <f>'Map data'!K51*1000</f>
        <v>150.47999999999999</v>
      </c>
      <c r="F46" s="8">
        <f t="shared" ref="F46:F49" ca="1" si="7">E46-D46</f>
        <v>71.002511979119092</v>
      </c>
      <c r="G46" s="8">
        <f t="shared" ref="G46:G49" ca="1" si="8">(F46/E46)*100</f>
        <v>47.184019124879782</v>
      </c>
    </row>
    <row r="47" spans="1:7" x14ac:dyDescent="0.2">
      <c r="A47">
        <f t="shared" si="3"/>
        <v>45</v>
      </c>
      <c r="B47">
        <f t="shared" si="4"/>
        <v>138</v>
      </c>
      <c r="C47">
        <f t="shared" si="0"/>
        <v>279</v>
      </c>
      <c r="D47" s="8">
        <f ca="1">OFFSET('Tosca data'!$E$2,(1+2*B47),(0))</f>
        <v>19.987122538447199</v>
      </c>
      <c r="E47" s="8">
        <f>'Map data'!K52*1000</f>
        <v>79.149999999999991</v>
      </c>
      <c r="F47" s="8">
        <f t="shared" ca="1" si="7"/>
        <v>59.162877461552796</v>
      </c>
      <c r="G47" s="8">
        <f t="shared" ca="1" si="8"/>
        <v>74.747792118196841</v>
      </c>
    </row>
    <row r="48" spans="1:7" x14ac:dyDescent="0.2">
      <c r="A48">
        <f t="shared" si="3"/>
        <v>46</v>
      </c>
      <c r="B48">
        <f t="shared" si="4"/>
        <v>139</v>
      </c>
      <c r="C48">
        <f t="shared" si="0"/>
        <v>281</v>
      </c>
      <c r="D48" s="8">
        <f ca="1">OFFSET('Tosca data'!$E$2,(1+2*B48),(0))</f>
        <v>-27.6936524865717</v>
      </c>
      <c r="E48" s="8">
        <f>'Map data'!K53*1000</f>
        <v>20.150000000000002</v>
      </c>
      <c r="F48" s="8">
        <f t="shared" ca="1" si="7"/>
        <v>47.843652486571699</v>
      </c>
      <c r="G48" s="8">
        <f t="shared" ca="1" si="8"/>
        <v>237.43748132293643</v>
      </c>
    </row>
    <row r="49" spans="1:10" x14ac:dyDescent="0.2">
      <c r="A49">
        <f t="shared" si="3"/>
        <v>47</v>
      </c>
      <c r="B49">
        <f t="shared" si="4"/>
        <v>140</v>
      </c>
      <c r="C49">
        <f t="shared" si="0"/>
        <v>283</v>
      </c>
      <c r="D49" s="8" t="e">
        <f ca="1">OFFSET('[1]Tosca 3500A -Yoffset data'!$E$2,(1+2*B49),(0))</f>
        <v>#VALUE!</v>
      </c>
      <c r="E49" s="8">
        <f>'Map data'!K54*1000</f>
        <v>-25.54</v>
      </c>
      <c r="F49" s="8" t="e">
        <f t="shared" ca="1" si="7"/>
        <v>#VALUE!</v>
      </c>
      <c r="G49" s="8" t="e">
        <f t="shared" ca="1" si="8"/>
        <v>#VALUE!</v>
      </c>
      <c r="J49" s="10"/>
    </row>
    <row r="50" spans="1:10" x14ac:dyDescent="0.2">
      <c r="C50" s="10" t="s">
        <v>30</v>
      </c>
      <c r="D50" s="8"/>
      <c r="E50" s="14">
        <f>SUM(E3:E45)</f>
        <v>16313.38</v>
      </c>
      <c r="F50" s="14">
        <f ca="1">SUM(F3:F45)</f>
        <v>1940.0675576658991</v>
      </c>
      <c r="G50" s="8">
        <f>E50-D50</f>
        <v>16313.38</v>
      </c>
    </row>
    <row r="51" spans="1:10" x14ac:dyDescent="0.2">
      <c r="D51" s="8"/>
      <c r="E51" s="14"/>
    </row>
    <row r="52" spans="1:10" x14ac:dyDescent="0.2">
      <c r="E52" s="8"/>
    </row>
    <row r="53" spans="1:10" x14ac:dyDescent="0.2">
      <c r="D53" s="14" t="e">
        <f ca="1">SUM(D3:D51)</f>
        <v>#VALUE!</v>
      </c>
      <c r="E53" s="8"/>
    </row>
    <row r="54" spans="1:10" x14ac:dyDescent="0.2">
      <c r="E54" s="8"/>
    </row>
    <row r="55" spans="1:10" x14ac:dyDescent="0.2">
      <c r="E55" s="8"/>
    </row>
    <row r="56" spans="1:10" x14ac:dyDescent="0.2">
      <c r="E56" s="8"/>
    </row>
    <row r="57" spans="1:10" x14ac:dyDescent="0.2">
      <c r="E57" s="8"/>
    </row>
    <row r="58" spans="1:10" x14ac:dyDescent="0.2">
      <c r="E58" s="8"/>
    </row>
    <row r="59" spans="1:10" x14ac:dyDescent="0.2">
      <c r="E59" s="8"/>
    </row>
    <row r="60" spans="1:10" x14ac:dyDescent="0.2">
      <c r="E60" s="8"/>
    </row>
    <row r="61" spans="1:10" x14ac:dyDescent="0.2">
      <c r="E61" s="8"/>
    </row>
    <row r="62" spans="1:10" x14ac:dyDescent="0.2">
      <c r="E62" s="8"/>
    </row>
    <row r="63" spans="1:10" x14ac:dyDescent="0.2">
      <c r="E63" s="8"/>
    </row>
    <row r="64" spans="1:10" x14ac:dyDescent="0.2">
      <c r="E64" s="8"/>
    </row>
    <row r="65" spans="5:5" x14ac:dyDescent="0.2">
      <c r="E65" s="8"/>
    </row>
    <row r="66" spans="5:5" x14ac:dyDescent="0.2">
      <c r="E66" s="8"/>
    </row>
    <row r="67" spans="5:5" x14ac:dyDescent="0.2">
      <c r="E67" s="8"/>
    </row>
    <row r="68" spans="5:5" x14ac:dyDescent="0.2">
      <c r="E68" s="8"/>
    </row>
    <row r="69" spans="5:5" x14ac:dyDescent="0.2">
      <c r="E69" s="8"/>
    </row>
    <row r="70" spans="5:5" x14ac:dyDescent="0.2">
      <c r="E70" s="8"/>
    </row>
    <row r="71" spans="5:5" x14ac:dyDescent="0.2">
      <c r="E71" s="8"/>
    </row>
    <row r="72" spans="5:5" x14ac:dyDescent="0.2">
      <c r="E72" s="8"/>
    </row>
    <row r="73" spans="5:5" x14ac:dyDescent="0.2">
      <c r="E73" s="8"/>
    </row>
    <row r="74" spans="5:5" x14ac:dyDescent="0.2">
      <c r="E74" s="8"/>
    </row>
    <row r="75" spans="5:5" x14ac:dyDescent="0.2">
      <c r="E75" s="8"/>
    </row>
    <row r="76" spans="5:5" x14ac:dyDescent="0.2">
      <c r="E76" s="8"/>
    </row>
    <row r="77" spans="5:5" x14ac:dyDescent="0.2">
      <c r="E77" s="8"/>
    </row>
    <row r="78" spans="5:5" x14ac:dyDescent="0.2">
      <c r="E78" s="8"/>
    </row>
    <row r="79" spans="5:5" x14ac:dyDescent="0.2">
      <c r="E79" s="8"/>
    </row>
    <row r="80" spans="5:5" x14ac:dyDescent="0.2">
      <c r="E80" s="8"/>
    </row>
    <row r="81" spans="5:5" x14ac:dyDescent="0.2">
      <c r="E81" s="8"/>
    </row>
    <row r="82" spans="5:5" x14ac:dyDescent="0.2">
      <c r="E82" s="8"/>
    </row>
    <row r="83" spans="5:5" x14ac:dyDescent="0.2">
      <c r="E83" s="8"/>
    </row>
    <row r="84" spans="5:5" x14ac:dyDescent="0.2">
      <c r="E84" s="8"/>
    </row>
    <row r="85" spans="5:5" x14ac:dyDescent="0.2">
      <c r="E85" s="8"/>
    </row>
    <row r="86" spans="5:5" x14ac:dyDescent="0.2">
      <c r="E86" s="8"/>
    </row>
    <row r="87" spans="5:5" x14ac:dyDescent="0.2">
      <c r="E87" s="8"/>
    </row>
    <row r="88" spans="5:5" x14ac:dyDescent="0.2">
      <c r="E88" s="8"/>
    </row>
    <row r="89" spans="5:5" x14ac:dyDescent="0.2">
      <c r="E89" s="8"/>
    </row>
    <row r="90" spans="5:5" x14ac:dyDescent="0.2">
      <c r="E90" s="8"/>
    </row>
    <row r="91" spans="5:5" x14ac:dyDescent="0.2">
      <c r="E91" s="8"/>
    </row>
    <row r="92" spans="5:5" x14ac:dyDescent="0.2">
      <c r="E92" s="8"/>
    </row>
    <row r="93" spans="5:5" x14ac:dyDescent="0.2">
      <c r="E93" s="8"/>
    </row>
    <row r="94" spans="5:5" x14ac:dyDescent="0.2">
      <c r="E94" s="8"/>
    </row>
    <row r="95" spans="5:5" x14ac:dyDescent="0.2">
      <c r="E95" s="8"/>
    </row>
    <row r="96" spans="5:5" x14ac:dyDescent="0.2">
      <c r="E96" s="8"/>
    </row>
    <row r="97" spans="5:5" x14ac:dyDescent="0.2">
      <c r="E97" s="8"/>
    </row>
    <row r="98" spans="5:5" x14ac:dyDescent="0.2">
      <c r="E98" s="8"/>
    </row>
    <row r="99" spans="5:5" x14ac:dyDescent="0.2">
      <c r="E99" s="8"/>
    </row>
    <row r="100" spans="5:5" x14ac:dyDescent="0.2">
      <c r="E100" s="8"/>
    </row>
    <row r="101" spans="5:5" x14ac:dyDescent="0.2">
      <c r="E101" s="8"/>
    </row>
    <row r="102" spans="5:5" x14ac:dyDescent="0.2">
      <c r="E102" s="8"/>
    </row>
    <row r="103" spans="5:5" x14ac:dyDescent="0.2">
      <c r="E103" s="8"/>
    </row>
    <row r="104" spans="5:5" x14ac:dyDescent="0.2">
      <c r="E104" s="8"/>
    </row>
    <row r="105" spans="5:5" x14ac:dyDescent="0.2">
      <c r="E105" s="8"/>
    </row>
    <row r="106" spans="5:5" x14ac:dyDescent="0.2">
      <c r="E106" s="8"/>
    </row>
    <row r="107" spans="5:5" x14ac:dyDescent="0.2">
      <c r="E107" s="8"/>
    </row>
    <row r="108" spans="5:5" x14ac:dyDescent="0.2">
      <c r="E108" s="8"/>
    </row>
    <row r="109" spans="5:5" x14ac:dyDescent="0.2">
      <c r="E109" s="8"/>
    </row>
    <row r="110" spans="5:5" x14ac:dyDescent="0.2">
      <c r="E110" s="8"/>
    </row>
    <row r="111" spans="5:5" x14ac:dyDescent="0.2">
      <c r="E111" s="8"/>
    </row>
    <row r="112" spans="5:5" x14ac:dyDescent="0.2">
      <c r="E112" s="8"/>
    </row>
    <row r="113" spans="5:5" x14ac:dyDescent="0.2">
      <c r="E113" s="8"/>
    </row>
    <row r="114" spans="5:5" x14ac:dyDescent="0.2">
      <c r="E114" s="8"/>
    </row>
    <row r="115" spans="5:5" x14ac:dyDescent="0.2">
      <c r="E115" s="8"/>
    </row>
    <row r="116" spans="5:5" x14ac:dyDescent="0.2">
      <c r="E116" s="8"/>
    </row>
    <row r="117" spans="5:5" x14ac:dyDescent="0.2">
      <c r="E117" s="8"/>
    </row>
    <row r="118" spans="5:5" x14ac:dyDescent="0.2">
      <c r="E118" s="8"/>
    </row>
    <row r="119" spans="5:5" x14ac:dyDescent="0.2">
      <c r="E119" s="8"/>
    </row>
    <row r="120" spans="5:5" x14ac:dyDescent="0.2">
      <c r="E120" s="8"/>
    </row>
    <row r="121" spans="5:5" x14ac:dyDescent="0.2">
      <c r="E121" s="8"/>
    </row>
    <row r="122" spans="5:5" x14ac:dyDescent="0.2">
      <c r="E122" s="8"/>
    </row>
    <row r="123" spans="5:5" x14ac:dyDescent="0.2">
      <c r="E123" s="8"/>
    </row>
    <row r="124" spans="5:5" x14ac:dyDescent="0.2">
      <c r="E124" s="8"/>
    </row>
    <row r="125" spans="5:5" x14ac:dyDescent="0.2">
      <c r="E125" s="8"/>
    </row>
    <row r="126" spans="5:5" x14ac:dyDescent="0.2">
      <c r="E126" s="8"/>
    </row>
    <row r="127" spans="5:5" x14ac:dyDescent="0.2">
      <c r="E127" s="8"/>
    </row>
    <row r="128" spans="5:5" x14ac:dyDescent="0.2">
      <c r="E128" s="8"/>
    </row>
    <row r="129" spans="5:5" x14ac:dyDescent="0.2">
      <c r="E129" s="8"/>
    </row>
    <row r="130" spans="5:5" x14ac:dyDescent="0.2">
      <c r="E130" s="8"/>
    </row>
    <row r="131" spans="5:5" x14ac:dyDescent="0.2">
      <c r="E131" s="8"/>
    </row>
    <row r="132" spans="5:5" x14ac:dyDescent="0.2">
      <c r="E132" s="8"/>
    </row>
    <row r="133" spans="5:5" x14ac:dyDescent="0.2">
      <c r="E133" s="8"/>
    </row>
    <row r="134" spans="5:5" x14ac:dyDescent="0.2">
      <c r="E134" s="8"/>
    </row>
    <row r="135" spans="5:5" x14ac:dyDescent="0.2">
      <c r="E135" s="8"/>
    </row>
    <row r="136" spans="5:5" x14ac:dyDescent="0.2">
      <c r="E136" s="8"/>
    </row>
    <row r="137" spans="5:5" x14ac:dyDescent="0.2">
      <c r="E137" s="8"/>
    </row>
    <row r="138" spans="5:5" x14ac:dyDescent="0.2">
      <c r="E138" s="8"/>
    </row>
    <row r="139" spans="5:5" x14ac:dyDescent="0.2">
      <c r="E139" s="8"/>
    </row>
    <row r="140" spans="5:5" x14ac:dyDescent="0.2">
      <c r="E140" s="8"/>
    </row>
    <row r="141" spans="5:5" x14ac:dyDescent="0.2">
      <c r="E141" s="8"/>
    </row>
    <row r="142" spans="5:5" x14ac:dyDescent="0.2">
      <c r="E142" s="8"/>
    </row>
    <row r="143" spans="5:5" x14ac:dyDescent="0.2">
      <c r="E143" s="8"/>
    </row>
    <row r="144" spans="5:5" x14ac:dyDescent="0.2">
      <c r="E144" s="8"/>
    </row>
    <row r="145" spans="5:5" x14ac:dyDescent="0.2">
      <c r="E145" s="8"/>
    </row>
    <row r="146" spans="5:5" x14ac:dyDescent="0.2">
      <c r="E146" s="8"/>
    </row>
    <row r="147" spans="5:5" x14ac:dyDescent="0.2">
      <c r="E147" s="8"/>
    </row>
    <row r="148" spans="5:5" x14ac:dyDescent="0.2">
      <c r="E148" s="8"/>
    </row>
    <row r="149" spans="5:5" x14ac:dyDescent="0.2">
      <c r="E149" s="8"/>
    </row>
    <row r="150" spans="5:5" x14ac:dyDescent="0.2">
      <c r="E150" s="8"/>
    </row>
    <row r="151" spans="5:5" x14ac:dyDescent="0.2">
      <c r="E151" s="8"/>
    </row>
    <row r="152" spans="5:5" x14ac:dyDescent="0.2">
      <c r="E152" s="8"/>
    </row>
    <row r="153" spans="5:5" x14ac:dyDescent="0.2">
      <c r="E153" s="8"/>
    </row>
    <row r="154" spans="5:5" x14ac:dyDescent="0.2">
      <c r="E154" s="8"/>
    </row>
    <row r="155" spans="5:5" x14ac:dyDescent="0.2">
      <c r="E155" s="8"/>
    </row>
    <row r="156" spans="5:5" x14ac:dyDescent="0.2">
      <c r="E156" s="8"/>
    </row>
    <row r="157" spans="5:5" x14ac:dyDescent="0.2">
      <c r="E157" s="8"/>
    </row>
    <row r="158" spans="5:5" x14ac:dyDescent="0.2">
      <c r="E158" s="8"/>
    </row>
    <row r="159" spans="5:5" x14ac:dyDescent="0.2">
      <c r="E159" s="8"/>
    </row>
    <row r="160" spans="5:5" x14ac:dyDescent="0.2">
      <c r="E160" s="8"/>
    </row>
    <row r="161" spans="5:5" x14ac:dyDescent="0.2">
      <c r="E161" s="8"/>
    </row>
    <row r="162" spans="5:5" x14ac:dyDescent="0.2">
      <c r="E162" s="8"/>
    </row>
    <row r="163" spans="5:5" x14ac:dyDescent="0.2">
      <c r="E163" s="8"/>
    </row>
    <row r="164" spans="5:5" x14ac:dyDescent="0.2">
      <c r="E164" s="8"/>
    </row>
    <row r="165" spans="5:5" x14ac:dyDescent="0.2">
      <c r="E165" s="8"/>
    </row>
    <row r="166" spans="5:5" x14ac:dyDescent="0.2">
      <c r="E166" s="8"/>
    </row>
    <row r="167" spans="5:5" x14ac:dyDescent="0.2">
      <c r="E167" s="8"/>
    </row>
    <row r="168" spans="5:5" x14ac:dyDescent="0.2">
      <c r="E168" s="8"/>
    </row>
    <row r="169" spans="5:5" x14ac:dyDescent="0.2">
      <c r="E169" s="8"/>
    </row>
    <row r="170" spans="5:5" x14ac:dyDescent="0.2">
      <c r="E170" s="8"/>
    </row>
    <row r="171" spans="5:5" x14ac:dyDescent="0.2">
      <c r="E171" s="8"/>
    </row>
    <row r="172" spans="5:5" x14ac:dyDescent="0.2">
      <c r="E172" s="8"/>
    </row>
    <row r="173" spans="5:5" x14ac:dyDescent="0.2">
      <c r="E173" s="8"/>
    </row>
    <row r="174" spans="5:5" x14ac:dyDescent="0.2">
      <c r="E174" s="8"/>
    </row>
    <row r="175" spans="5:5" x14ac:dyDescent="0.2">
      <c r="E175" s="8"/>
    </row>
    <row r="176" spans="5:5" x14ac:dyDescent="0.2">
      <c r="E176" s="8"/>
    </row>
    <row r="177" spans="5:5" x14ac:dyDescent="0.2">
      <c r="E177" s="8"/>
    </row>
    <row r="178" spans="5:5" x14ac:dyDescent="0.2">
      <c r="E178" s="8"/>
    </row>
    <row r="179" spans="5:5" x14ac:dyDescent="0.2">
      <c r="E179" s="8"/>
    </row>
    <row r="180" spans="5:5" x14ac:dyDescent="0.2">
      <c r="E180" s="8"/>
    </row>
    <row r="181" spans="5:5" x14ac:dyDescent="0.2">
      <c r="E181" s="8"/>
    </row>
    <row r="182" spans="5:5" x14ac:dyDescent="0.2">
      <c r="E182" s="8"/>
    </row>
    <row r="183" spans="5:5" x14ac:dyDescent="0.2">
      <c r="E183" s="8"/>
    </row>
    <row r="184" spans="5:5" x14ac:dyDescent="0.2">
      <c r="E184" s="8"/>
    </row>
    <row r="185" spans="5:5" x14ac:dyDescent="0.2">
      <c r="E185" s="8"/>
    </row>
    <row r="186" spans="5:5" x14ac:dyDescent="0.2">
      <c r="E186" s="8"/>
    </row>
    <row r="187" spans="5:5" x14ac:dyDescent="0.2">
      <c r="E187" s="8"/>
    </row>
    <row r="188" spans="5:5" x14ac:dyDescent="0.2">
      <c r="E188" s="8"/>
    </row>
    <row r="189" spans="5:5" x14ac:dyDescent="0.2">
      <c r="E189" s="8"/>
    </row>
    <row r="190" spans="5:5" x14ac:dyDescent="0.2">
      <c r="E190" s="8"/>
    </row>
    <row r="191" spans="5:5" x14ac:dyDescent="0.2">
      <c r="E191" s="8"/>
    </row>
    <row r="192" spans="5:5" x14ac:dyDescent="0.2">
      <c r="E192" s="8"/>
    </row>
    <row r="193" spans="5:5" x14ac:dyDescent="0.2">
      <c r="E193" s="8"/>
    </row>
    <row r="194" spans="5:5" x14ac:dyDescent="0.2">
      <c r="E194" s="8"/>
    </row>
    <row r="195" spans="5:5" x14ac:dyDescent="0.2">
      <c r="E195" s="8"/>
    </row>
    <row r="196" spans="5:5" x14ac:dyDescent="0.2">
      <c r="E196" s="8"/>
    </row>
    <row r="197" spans="5:5" x14ac:dyDescent="0.2">
      <c r="E197" s="8"/>
    </row>
    <row r="198" spans="5:5" x14ac:dyDescent="0.2">
      <c r="E198" s="8"/>
    </row>
    <row r="199" spans="5:5" x14ac:dyDescent="0.2">
      <c r="E199" s="8"/>
    </row>
    <row r="200" spans="5:5" x14ac:dyDescent="0.2">
      <c r="E200" s="8"/>
    </row>
    <row r="201" spans="5:5" x14ac:dyDescent="0.2">
      <c r="E201" s="8"/>
    </row>
    <row r="202" spans="5:5" x14ac:dyDescent="0.2">
      <c r="E202" s="8"/>
    </row>
    <row r="203" spans="5:5" x14ac:dyDescent="0.2">
      <c r="E203" s="8"/>
    </row>
    <row r="204" spans="5:5" x14ac:dyDescent="0.2">
      <c r="E204" s="8"/>
    </row>
    <row r="205" spans="5:5" x14ac:dyDescent="0.2">
      <c r="E205" s="8"/>
    </row>
    <row r="206" spans="5:5" x14ac:dyDescent="0.2">
      <c r="E206" s="8"/>
    </row>
    <row r="207" spans="5:5" x14ac:dyDescent="0.2">
      <c r="E207" s="8"/>
    </row>
    <row r="208" spans="5:5" x14ac:dyDescent="0.2">
      <c r="E208" s="8"/>
    </row>
    <row r="209" spans="5:5" x14ac:dyDescent="0.2">
      <c r="E209" s="8"/>
    </row>
    <row r="210" spans="5:5" x14ac:dyDescent="0.2">
      <c r="E210" s="8"/>
    </row>
    <row r="211" spans="5:5" x14ac:dyDescent="0.2">
      <c r="E211" s="8"/>
    </row>
    <row r="212" spans="5:5" x14ac:dyDescent="0.2">
      <c r="E212" s="8"/>
    </row>
    <row r="213" spans="5:5" x14ac:dyDescent="0.2">
      <c r="E213" s="8"/>
    </row>
    <row r="214" spans="5:5" x14ac:dyDescent="0.2">
      <c r="E214" s="8"/>
    </row>
    <row r="215" spans="5:5" x14ac:dyDescent="0.2">
      <c r="E215" s="8"/>
    </row>
    <row r="216" spans="5:5" x14ac:dyDescent="0.2">
      <c r="E216" s="8"/>
    </row>
    <row r="217" spans="5:5" x14ac:dyDescent="0.2">
      <c r="E217" s="8"/>
    </row>
    <row r="218" spans="5:5" x14ac:dyDescent="0.2">
      <c r="E218" s="8"/>
    </row>
    <row r="219" spans="5:5" x14ac:dyDescent="0.2">
      <c r="E219" s="8"/>
    </row>
    <row r="220" spans="5:5" x14ac:dyDescent="0.2">
      <c r="E220" s="8"/>
    </row>
    <row r="221" spans="5:5" x14ac:dyDescent="0.2">
      <c r="E221" s="8"/>
    </row>
    <row r="222" spans="5:5" x14ac:dyDescent="0.2">
      <c r="E222" s="8"/>
    </row>
    <row r="223" spans="5:5" x14ac:dyDescent="0.2">
      <c r="E223" s="8"/>
    </row>
    <row r="224" spans="5:5" x14ac:dyDescent="0.2">
      <c r="E224" s="8"/>
    </row>
    <row r="225" spans="5:5" x14ac:dyDescent="0.2">
      <c r="E225" s="8"/>
    </row>
    <row r="226" spans="5:5" x14ac:dyDescent="0.2">
      <c r="E226" s="8"/>
    </row>
    <row r="227" spans="5:5" x14ac:dyDescent="0.2">
      <c r="E227" s="8"/>
    </row>
    <row r="228" spans="5:5" x14ac:dyDescent="0.2">
      <c r="E228" s="8"/>
    </row>
    <row r="229" spans="5:5" x14ac:dyDescent="0.2">
      <c r="E229" s="8"/>
    </row>
    <row r="230" spans="5:5" x14ac:dyDescent="0.2">
      <c r="E230" s="8"/>
    </row>
    <row r="231" spans="5:5" x14ac:dyDescent="0.2">
      <c r="E231" s="8"/>
    </row>
    <row r="232" spans="5:5" x14ac:dyDescent="0.2">
      <c r="E232" s="8"/>
    </row>
    <row r="233" spans="5:5" x14ac:dyDescent="0.2">
      <c r="E233" s="8"/>
    </row>
    <row r="234" spans="5:5" x14ac:dyDescent="0.2">
      <c r="E234" s="8"/>
    </row>
    <row r="235" spans="5:5" x14ac:dyDescent="0.2">
      <c r="E235" s="8"/>
    </row>
    <row r="236" spans="5:5" x14ac:dyDescent="0.2">
      <c r="E236" s="8"/>
    </row>
    <row r="237" spans="5:5" x14ac:dyDescent="0.2">
      <c r="E237" s="8"/>
    </row>
    <row r="238" spans="5:5" x14ac:dyDescent="0.2">
      <c r="E238" s="8"/>
    </row>
    <row r="239" spans="5:5" x14ac:dyDescent="0.2">
      <c r="E239" s="8"/>
    </row>
    <row r="240" spans="5:5" x14ac:dyDescent="0.2">
      <c r="E240" s="8"/>
    </row>
    <row r="241" spans="5:5" x14ac:dyDescent="0.2">
      <c r="E241" s="8"/>
    </row>
    <row r="242" spans="5:5" x14ac:dyDescent="0.2">
      <c r="E242" s="8"/>
    </row>
    <row r="243" spans="5:5" x14ac:dyDescent="0.2">
      <c r="E243" s="8"/>
    </row>
    <row r="244" spans="5:5" x14ac:dyDescent="0.2">
      <c r="E244" s="8"/>
    </row>
    <row r="245" spans="5:5" x14ac:dyDescent="0.2">
      <c r="E245" s="8"/>
    </row>
    <row r="246" spans="5:5" x14ac:dyDescent="0.2">
      <c r="E246" s="8"/>
    </row>
    <row r="247" spans="5:5" x14ac:dyDescent="0.2">
      <c r="E247" s="8"/>
    </row>
    <row r="248" spans="5:5" x14ac:dyDescent="0.2">
      <c r="E248" s="8"/>
    </row>
    <row r="249" spans="5:5" x14ac:dyDescent="0.2">
      <c r="E249" s="8"/>
    </row>
    <row r="250" spans="5:5" x14ac:dyDescent="0.2">
      <c r="E250" s="8"/>
    </row>
    <row r="251" spans="5:5" x14ac:dyDescent="0.2">
      <c r="E251" s="8"/>
    </row>
    <row r="252" spans="5:5" x14ac:dyDescent="0.2">
      <c r="E252" s="8"/>
    </row>
    <row r="253" spans="5:5" x14ac:dyDescent="0.2">
      <c r="E253" s="8"/>
    </row>
    <row r="254" spans="5:5" x14ac:dyDescent="0.2">
      <c r="E254" s="8"/>
    </row>
    <row r="255" spans="5:5" x14ac:dyDescent="0.2">
      <c r="E255" s="8"/>
    </row>
  </sheetData>
  <mergeCells count="1">
    <mergeCell ref="H1:I1"/>
  </mergeCells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5"/>
  <sheetViews>
    <sheetView zoomScale="90" zoomScaleNormal="90" workbookViewId="0">
      <selection activeCell="D3" sqref="D3:E49"/>
    </sheetView>
  </sheetViews>
  <sheetFormatPr defaultRowHeight="12.75" x14ac:dyDescent="0.2"/>
  <cols>
    <col min="7" max="7" width="11" style="8" bestFit="1" customWidth="1"/>
  </cols>
  <sheetData>
    <row r="1" spans="1:13" x14ac:dyDescent="0.2">
      <c r="A1" t="s">
        <v>21</v>
      </c>
      <c r="B1" s="19" t="s">
        <v>21</v>
      </c>
      <c r="C1" s="10"/>
      <c r="D1" s="19" t="s">
        <v>38</v>
      </c>
      <c r="E1" s="19" t="s">
        <v>38</v>
      </c>
      <c r="F1" s="19" t="s">
        <v>38</v>
      </c>
      <c r="G1" s="20" t="s">
        <v>21</v>
      </c>
      <c r="H1" s="21" t="s">
        <v>29</v>
      </c>
      <c r="I1" s="21"/>
    </row>
    <row r="2" spans="1:13" x14ac:dyDescent="0.2">
      <c r="D2" t="s">
        <v>18</v>
      </c>
      <c r="E2" t="s">
        <v>19</v>
      </c>
      <c r="F2" s="8" t="s">
        <v>20</v>
      </c>
      <c r="G2" s="1" t="s">
        <v>37</v>
      </c>
      <c r="H2" s="1" t="s">
        <v>22</v>
      </c>
      <c r="I2" s="9" t="e">
        <f>MIN(G3:G52)</f>
        <v>#DIV/0!</v>
      </c>
    </row>
    <row r="3" spans="1:13" x14ac:dyDescent="0.2">
      <c r="A3">
        <v>1</v>
      </c>
      <c r="B3">
        <v>133</v>
      </c>
      <c r="C3">
        <f>2+(1+2*B3)</f>
        <v>269</v>
      </c>
      <c r="D3" s="8"/>
      <c r="E3" s="8"/>
      <c r="F3" s="8">
        <f>E3-D3</f>
        <v>0</v>
      </c>
      <c r="G3" s="8" t="e">
        <f>(F3/E3)*100</f>
        <v>#DIV/0!</v>
      </c>
      <c r="H3" s="1" t="s">
        <v>23</v>
      </c>
      <c r="I3" s="9" t="e">
        <f>MAX(G3:G52)</f>
        <v>#DIV/0!</v>
      </c>
      <c r="K3" s="15" t="e">
        <f>F50/E50</f>
        <v>#DIV/0!</v>
      </c>
      <c r="M3" s="15" t="s">
        <v>21</v>
      </c>
    </row>
    <row r="4" spans="1:13" x14ac:dyDescent="0.2">
      <c r="A4">
        <v>2</v>
      </c>
      <c r="B4">
        <f>B3+1</f>
        <v>134</v>
      </c>
      <c r="C4">
        <f t="shared" ref="C4:C49" si="0">2+(1+2*B4)</f>
        <v>271</v>
      </c>
      <c r="D4" s="8"/>
      <c r="E4" s="8"/>
      <c r="F4" s="8">
        <f t="shared" ref="F4:F45" si="1">E4-D4</f>
        <v>0</v>
      </c>
      <c r="G4" s="8" t="e">
        <f t="shared" ref="G4:G45" si="2">(F4/E4)*100</f>
        <v>#DIV/0!</v>
      </c>
      <c r="H4" s="1" t="s">
        <v>24</v>
      </c>
      <c r="I4" s="9" t="e">
        <f>I3-I2</f>
        <v>#DIV/0!</v>
      </c>
    </row>
    <row r="5" spans="1:13" x14ac:dyDescent="0.2">
      <c r="A5">
        <v>3</v>
      </c>
      <c r="B5">
        <f t="shared" ref="B5:B49" si="3">B4+1</f>
        <v>135</v>
      </c>
      <c r="C5">
        <f t="shared" si="0"/>
        <v>273</v>
      </c>
      <c r="D5" s="8"/>
      <c r="E5" s="8"/>
      <c r="F5" s="8">
        <f t="shared" si="1"/>
        <v>0</v>
      </c>
      <c r="G5" s="8" t="e">
        <f t="shared" si="2"/>
        <v>#DIV/0!</v>
      </c>
    </row>
    <row r="6" spans="1:13" x14ac:dyDescent="0.2">
      <c r="A6">
        <v>4</v>
      </c>
      <c r="B6">
        <f t="shared" si="3"/>
        <v>136</v>
      </c>
      <c r="C6">
        <f t="shared" si="0"/>
        <v>275</v>
      </c>
      <c r="D6" s="8"/>
      <c r="E6" s="8"/>
      <c r="F6" s="8">
        <f t="shared" si="1"/>
        <v>0</v>
      </c>
      <c r="G6" s="8" t="e">
        <f t="shared" si="2"/>
        <v>#DIV/0!</v>
      </c>
    </row>
    <row r="7" spans="1:13" x14ac:dyDescent="0.2">
      <c r="A7">
        <v>5</v>
      </c>
      <c r="B7">
        <f t="shared" si="3"/>
        <v>137</v>
      </c>
      <c r="C7">
        <f t="shared" si="0"/>
        <v>277</v>
      </c>
      <c r="D7" s="8"/>
      <c r="E7" s="8"/>
      <c r="F7" s="8">
        <f t="shared" si="1"/>
        <v>0</v>
      </c>
      <c r="G7" s="8" t="e">
        <f t="shared" si="2"/>
        <v>#DIV/0!</v>
      </c>
    </row>
    <row r="8" spans="1:13" x14ac:dyDescent="0.2">
      <c r="A8">
        <v>6</v>
      </c>
      <c r="B8">
        <f t="shared" si="3"/>
        <v>138</v>
      </c>
      <c r="C8">
        <f t="shared" si="0"/>
        <v>279</v>
      </c>
      <c r="D8" s="8"/>
      <c r="E8" s="8"/>
      <c r="F8" s="8">
        <f t="shared" si="1"/>
        <v>0</v>
      </c>
      <c r="G8" s="8" t="e">
        <f t="shared" si="2"/>
        <v>#DIV/0!</v>
      </c>
    </row>
    <row r="9" spans="1:13" x14ac:dyDescent="0.2">
      <c r="A9">
        <v>7</v>
      </c>
      <c r="B9">
        <f t="shared" si="3"/>
        <v>139</v>
      </c>
      <c r="C9">
        <f t="shared" si="0"/>
        <v>281</v>
      </c>
      <c r="D9" s="8"/>
      <c r="E9" s="8"/>
      <c r="F9" s="8">
        <f t="shared" si="1"/>
        <v>0</v>
      </c>
      <c r="G9" s="8" t="e">
        <f t="shared" si="2"/>
        <v>#DIV/0!</v>
      </c>
    </row>
    <row r="10" spans="1:13" x14ac:dyDescent="0.2">
      <c r="A10">
        <v>8</v>
      </c>
      <c r="B10">
        <f t="shared" si="3"/>
        <v>140</v>
      </c>
      <c r="C10">
        <f t="shared" si="0"/>
        <v>283</v>
      </c>
      <c r="D10" s="8"/>
      <c r="E10" s="8"/>
      <c r="F10" s="8">
        <f t="shared" si="1"/>
        <v>0</v>
      </c>
      <c r="G10" s="8" t="e">
        <f t="shared" si="2"/>
        <v>#DIV/0!</v>
      </c>
    </row>
    <row r="11" spans="1:13" x14ac:dyDescent="0.2">
      <c r="A11">
        <v>9</v>
      </c>
      <c r="B11">
        <f t="shared" si="3"/>
        <v>141</v>
      </c>
      <c r="C11">
        <f t="shared" si="0"/>
        <v>285</v>
      </c>
      <c r="D11" s="8"/>
      <c r="E11" s="8"/>
      <c r="F11" s="8">
        <f t="shared" si="1"/>
        <v>0</v>
      </c>
      <c r="G11" s="8" t="e">
        <f t="shared" si="2"/>
        <v>#DIV/0!</v>
      </c>
    </row>
    <row r="12" spans="1:13" x14ac:dyDescent="0.2">
      <c r="A12">
        <v>10</v>
      </c>
      <c r="B12">
        <f t="shared" si="3"/>
        <v>142</v>
      </c>
      <c r="C12">
        <f t="shared" si="0"/>
        <v>287</v>
      </c>
      <c r="D12" s="8"/>
      <c r="E12" s="8"/>
      <c r="F12" s="8">
        <f t="shared" si="1"/>
        <v>0</v>
      </c>
      <c r="G12" s="8" t="e">
        <f t="shared" si="2"/>
        <v>#DIV/0!</v>
      </c>
    </row>
    <row r="13" spans="1:13" x14ac:dyDescent="0.2">
      <c r="A13">
        <v>11</v>
      </c>
      <c r="B13">
        <f t="shared" si="3"/>
        <v>143</v>
      </c>
      <c r="C13">
        <f t="shared" si="0"/>
        <v>289</v>
      </c>
      <c r="D13" s="8"/>
      <c r="E13" s="8"/>
      <c r="F13" s="8">
        <f t="shared" si="1"/>
        <v>0</v>
      </c>
      <c r="G13" s="8" t="e">
        <f t="shared" si="2"/>
        <v>#DIV/0!</v>
      </c>
    </row>
    <row r="14" spans="1:13" x14ac:dyDescent="0.2">
      <c r="A14">
        <v>12</v>
      </c>
      <c r="B14">
        <f t="shared" si="3"/>
        <v>144</v>
      </c>
      <c r="C14">
        <f t="shared" si="0"/>
        <v>291</v>
      </c>
      <c r="D14" s="8"/>
      <c r="E14" s="8"/>
      <c r="F14" s="8">
        <f t="shared" si="1"/>
        <v>0</v>
      </c>
      <c r="G14" s="8" t="e">
        <f t="shared" si="2"/>
        <v>#DIV/0!</v>
      </c>
    </row>
    <row r="15" spans="1:13" x14ac:dyDescent="0.2">
      <c r="A15">
        <v>13</v>
      </c>
      <c r="B15">
        <f t="shared" si="3"/>
        <v>145</v>
      </c>
      <c r="C15">
        <f t="shared" si="0"/>
        <v>293</v>
      </c>
      <c r="D15" s="8"/>
      <c r="E15" s="8"/>
      <c r="F15" s="8">
        <f t="shared" si="1"/>
        <v>0</v>
      </c>
      <c r="G15" s="8" t="e">
        <f t="shared" si="2"/>
        <v>#DIV/0!</v>
      </c>
    </row>
    <row r="16" spans="1:13" x14ac:dyDescent="0.2">
      <c r="A16">
        <v>14</v>
      </c>
      <c r="B16">
        <f t="shared" si="3"/>
        <v>146</v>
      </c>
      <c r="C16">
        <f t="shared" si="0"/>
        <v>295</v>
      </c>
      <c r="D16" s="8"/>
      <c r="E16" s="8"/>
      <c r="F16" s="8">
        <f t="shared" si="1"/>
        <v>0</v>
      </c>
      <c r="G16" s="8" t="e">
        <f t="shared" si="2"/>
        <v>#DIV/0!</v>
      </c>
    </row>
    <row r="17" spans="1:7" x14ac:dyDescent="0.2">
      <c r="A17">
        <v>15</v>
      </c>
      <c r="B17">
        <f t="shared" si="3"/>
        <v>147</v>
      </c>
      <c r="C17">
        <f t="shared" si="0"/>
        <v>297</v>
      </c>
      <c r="D17" s="8"/>
      <c r="E17" s="8"/>
      <c r="F17" s="8">
        <f t="shared" si="1"/>
        <v>0</v>
      </c>
      <c r="G17" s="8" t="e">
        <f t="shared" si="2"/>
        <v>#DIV/0!</v>
      </c>
    </row>
    <row r="18" spans="1:7" x14ac:dyDescent="0.2">
      <c r="A18">
        <v>16</v>
      </c>
      <c r="B18">
        <f t="shared" si="3"/>
        <v>148</v>
      </c>
      <c r="C18">
        <f t="shared" si="0"/>
        <v>299</v>
      </c>
      <c r="D18" s="8"/>
      <c r="E18" s="8"/>
      <c r="F18" s="8">
        <f t="shared" si="1"/>
        <v>0</v>
      </c>
      <c r="G18" s="8" t="e">
        <f t="shared" si="2"/>
        <v>#DIV/0!</v>
      </c>
    </row>
    <row r="19" spans="1:7" x14ac:dyDescent="0.2">
      <c r="A19">
        <v>17</v>
      </c>
      <c r="B19">
        <f t="shared" si="3"/>
        <v>149</v>
      </c>
      <c r="C19">
        <f t="shared" si="0"/>
        <v>301</v>
      </c>
      <c r="D19" s="8"/>
      <c r="E19" s="8"/>
      <c r="F19" s="8">
        <f t="shared" si="1"/>
        <v>0</v>
      </c>
      <c r="G19" s="8" t="e">
        <f t="shared" si="2"/>
        <v>#DIV/0!</v>
      </c>
    </row>
    <row r="20" spans="1:7" x14ac:dyDescent="0.2">
      <c r="A20">
        <v>18</v>
      </c>
      <c r="B20">
        <f t="shared" si="3"/>
        <v>150</v>
      </c>
      <c r="C20">
        <f t="shared" si="0"/>
        <v>303</v>
      </c>
      <c r="D20" s="8"/>
      <c r="E20" s="8"/>
      <c r="F20" s="8">
        <f t="shared" si="1"/>
        <v>0</v>
      </c>
      <c r="G20" s="8" t="e">
        <f t="shared" si="2"/>
        <v>#DIV/0!</v>
      </c>
    </row>
    <row r="21" spans="1:7" x14ac:dyDescent="0.2">
      <c r="A21">
        <v>19</v>
      </c>
      <c r="B21">
        <f t="shared" si="3"/>
        <v>151</v>
      </c>
      <c r="C21">
        <f t="shared" si="0"/>
        <v>305</v>
      </c>
      <c r="D21" s="8"/>
      <c r="E21" s="8"/>
      <c r="F21" s="8">
        <f t="shared" si="1"/>
        <v>0</v>
      </c>
      <c r="G21" s="8" t="e">
        <f t="shared" si="2"/>
        <v>#DIV/0!</v>
      </c>
    </row>
    <row r="22" spans="1:7" x14ac:dyDescent="0.2">
      <c r="A22">
        <v>20</v>
      </c>
      <c r="B22">
        <f t="shared" si="3"/>
        <v>152</v>
      </c>
      <c r="C22">
        <f t="shared" si="0"/>
        <v>307</v>
      </c>
      <c r="D22" s="8"/>
      <c r="E22" s="8"/>
      <c r="F22" s="8">
        <f t="shared" si="1"/>
        <v>0</v>
      </c>
      <c r="G22" s="8" t="e">
        <f t="shared" si="2"/>
        <v>#DIV/0!</v>
      </c>
    </row>
    <row r="23" spans="1:7" x14ac:dyDescent="0.2">
      <c r="A23">
        <v>21</v>
      </c>
      <c r="B23">
        <f t="shared" si="3"/>
        <v>153</v>
      </c>
      <c r="C23">
        <f t="shared" si="0"/>
        <v>309</v>
      </c>
      <c r="D23" s="8"/>
      <c r="E23" s="8"/>
      <c r="F23" s="8">
        <f t="shared" si="1"/>
        <v>0</v>
      </c>
      <c r="G23" s="8" t="e">
        <f t="shared" si="2"/>
        <v>#DIV/0!</v>
      </c>
    </row>
    <row r="24" spans="1:7" x14ac:dyDescent="0.2">
      <c r="A24">
        <v>22</v>
      </c>
      <c r="B24">
        <f t="shared" si="3"/>
        <v>154</v>
      </c>
      <c r="C24">
        <f t="shared" si="0"/>
        <v>311</v>
      </c>
      <c r="D24" s="8"/>
      <c r="E24" s="8"/>
      <c r="F24" s="8">
        <f t="shared" si="1"/>
        <v>0</v>
      </c>
      <c r="G24" s="8" t="e">
        <f t="shared" si="2"/>
        <v>#DIV/0!</v>
      </c>
    </row>
    <row r="25" spans="1:7" x14ac:dyDescent="0.2">
      <c r="A25">
        <v>23</v>
      </c>
      <c r="B25">
        <f t="shared" si="3"/>
        <v>155</v>
      </c>
      <c r="C25">
        <f t="shared" si="0"/>
        <v>313</v>
      </c>
      <c r="D25" s="8"/>
      <c r="E25" s="8"/>
      <c r="F25" s="8">
        <f t="shared" si="1"/>
        <v>0</v>
      </c>
      <c r="G25" s="8" t="e">
        <f t="shared" si="2"/>
        <v>#DIV/0!</v>
      </c>
    </row>
    <row r="26" spans="1:7" x14ac:dyDescent="0.2">
      <c r="A26">
        <v>24</v>
      </c>
      <c r="B26">
        <f t="shared" si="3"/>
        <v>156</v>
      </c>
      <c r="C26">
        <f t="shared" si="0"/>
        <v>315</v>
      </c>
      <c r="D26" s="8"/>
      <c r="E26" s="8"/>
      <c r="F26" s="8">
        <f t="shared" si="1"/>
        <v>0</v>
      </c>
      <c r="G26" s="8" t="e">
        <f t="shared" si="2"/>
        <v>#DIV/0!</v>
      </c>
    </row>
    <row r="27" spans="1:7" x14ac:dyDescent="0.2">
      <c r="A27">
        <v>25</v>
      </c>
      <c r="B27">
        <f t="shared" si="3"/>
        <v>157</v>
      </c>
      <c r="C27">
        <f t="shared" si="0"/>
        <v>317</v>
      </c>
      <c r="D27" s="8"/>
      <c r="E27" s="8"/>
      <c r="F27" s="8">
        <f t="shared" si="1"/>
        <v>0</v>
      </c>
      <c r="G27" s="8" t="e">
        <f t="shared" si="2"/>
        <v>#DIV/0!</v>
      </c>
    </row>
    <row r="28" spans="1:7" x14ac:dyDescent="0.2">
      <c r="A28">
        <v>26</v>
      </c>
      <c r="B28">
        <f t="shared" si="3"/>
        <v>158</v>
      </c>
      <c r="C28">
        <f t="shared" si="0"/>
        <v>319</v>
      </c>
      <c r="D28" s="8"/>
      <c r="E28" s="8"/>
      <c r="F28" s="8">
        <f t="shared" si="1"/>
        <v>0</v>
      </c>
      <c r="G28" s="8" t="e">
        <f t="shared" si="2"/>
        <v>#DIV/0!</v>
      </c>
    </row>
    <row r="29" spans="1:7" x14ac:dyDescent="0.2">
      <c r="A29">
        <v>27</v>
      </c>
      <c r="B29">
        <f t="shared" si="3"/>
        <v>159</v>
      </c>
      <c r="C29">
        <f t="shared" si="0"/>
        <v>321</v>
      </c>
      <c r="D29" s="8"/>
      <c r="E29" s="8"/>
      <c r="F29" s="8">
        <f t="shared" si="1"/>
        <v>0</v>
      </c>
      <c r="G29" s="8" t="e">
        <f t="shared" si="2"/>
        <v>#DIV/0!</v>
      </c>
    </row>
    <row r="30" spans="1:7" x14ac:dyDescent="0.2">
      <c r="A30">
        <v>28</v>
      </c>
      <c r="B30">
        <f t="shared" si="3"/>
        <v>160</v>
      </c>
      <c r="C30">
        <f t="shared" si="0"/>
        <v>323</v>
      </c>
      <c r="D30" s="8"/>
      <c r="E30" s="8"/>
      <c r="F30" s="8">
        <f t="shared" si="1"/>
        <v>0</v>
      </c>
      <c r="G30" s="8" t="e">
        <f t="shared" si="2"/>
        <v>#DIV/0!</v>
      </c>
    </row>
    <row r="31" spans="1:7" x14ac:dyDescent="0.2">
      <c r="A31">
        <v>29</v>
      </c>
      <c r="B31">
        <f t="shared" si="3"/>
        <v>161</v>
      </c>
      <c r="C31">
        <f t="shared" si="0"/>
        <v>325</v>
      </c>
      <c r="D31" s="8"/>
      <c r="E31" s="8"/>
      <c r="F31" s="8">
        <f t="shared" si="1"/>
        <v>0</v>
      </c>
      <c r="G31" s="8" t="e">
        <f t="shared" si="2"/>
        <v>#DIV/0!</v>
      </c>
    </row>
    <row r="32" spans="1:7" x14ac:dyDescent="0.2">
      <c r="A32">
        <v>30</v>
      </c>
      <c r="B32">
        <f t="shared" si="3"/>
        <v>162</v>
      </c>
      <c r="C32">
        <f t="shared" si="0"/>
        <v>327</v>
      </c>
      <c r="D32" s="8"/>
      <c r="E32" s="8"/>
      <c r="F32" s="8">
        <f t="shared" si="1"/>
        <v>0</v>
      </c>
      <c r="G32" s="8" t="e">
        <f t="shared" si="2"/>
        <v>#DIV/0!</v>
      </c>
    </row>
    <row r="33" spans="1:7" x14ac:dyDescent="0.2">
      <c r="A33">
        <v>31</v>
      </c>
      <c r="B33">
        <f t="shared" si="3"/>
        <v>163</v>
      </c>
      <c r="C33">
        <f t="shared" si="0"/>
        <v>329</v>
      </c>
      <c r="D33" s="8"/>
      <c r="E33" s="8"/>
      <c r="F33" s="8">
        <f t="shared" si="1"/>
        <v>0</v>
      </c>
      <c r="G33" s="8" t="e">
        <f t="shared" si="2"/>
        <v>#DIV/0!</v>
      </c>
    </row>
    <row r="34" spans="1:7" x14ac:dyDescent="0.2">
      <c r="A34">
        <v>32</v>
      </c>
      <c r="B34">
        <f t="shared" si="3"/>
        <v>164</v>
      </c>
      <c r="C34">
        <f t="shared" si="0"/>
        <v>331</v>
      </c>
      <c r="D34" s="8"/>
      <c r="E34" s="8"/>
      <c r="F34" s="8">
        <f t="shared" si="1"/>
        <v>0</v>
      </c>
      <c r="G34" s="8" t="e">
        <f t="shared" si="2"/>
        <v>#DIV/0!</v>
      </c>
    </row>
    <row r="35" spans="1:7" x14ac:dyDescent="0.2">
      <c r="A35">
        <v>33</v>
      </c>
      <c r="B35">
        <f t="shared" si="3"/>
        <v>165</v>
      </c>
      <c r="C35">
        <f t="shared" si="0"/>
        <v>333</v>
      </c>
      <c r="D35" s="8"/>
      <c r="E35" s="8"/>
      <c r="F35" s="8">
        <f t="shared" si="1"/>
        <v>0</v>
      </c>
      <c r="G35" s="8" t="e">
        <f t="shared" si="2"/>
        <v>#DIV/0!</v>
      </c>
    </row>
    <row r="36" spans="1:7" x14ac:dyDescent="0.2">
      <c r="A36">
        <v>34</v>
      </c>
      <c r="B36">
        <f t="shared" si="3"/>
        <v>166</v>
      </c>
      <c r="C36">
        <f t="shared" si="0"/>
        <v>335</v>
      </c>
      <c r="D36" s="8"/>
      <c r="E36" s="8"/>
      <c r="F36" s="8">
        <f t="shared" si="1"/>
        <v>0</v>
      </c>
      <c r="G36" s="8" t="e">
        <f t="shared" si="2"/>
        <v>#DIV/0!</v>
      </c>
    </row>
    <row r="37" spans="1:7" x14ac:dyDescent="0.2">
      <c r="A37">
        <v>35</v>
      </c>
      <c r="B37">
        <f t="shared" si="3"/>
        <v>167</v>
      </c>
      <c r="C37">
        <f t="shared" si="0"/>
        <v>337</v>
      </c>
      <c r="D37" s="8"/>
      <c r="E37" s="8"/>
      <c r="F37" s="8">
        <f t="shared" si="1"/>
        <v>0</v>
      </c>
      <c r="G37" s="8" t="e">
        <f t="shared" si="2"/>
        <v>#DIV/0!</v>
      </c>
    </row>
    <row r="38" spans="1:7" x14ac:dyDescent="0.2">
      <c r="A38">
        <v>36</v>
      </c>
      <c r="B38">
        <f t="shared" si="3"/>
        <v>168</v>
      </c>
      <c r="C38">
        <f t="shared" si="0"/>
        <v>339</v>
      </c>
      <c r="D38" s="8"/>
      <c r="E38" s="8"/>
      <c r="F38" s="8">
        <f t="shared" si="1"/>
        <v>0</v>
      </c>
      <c r="G38" s="8" t="e">
        <f t="shared" si="2"/>
        <v>#DIV/0!</v>
      </c>
    </row>
    <row r="39" spans="1:7" x14ac:dyDescent="0.2">
      <c r="A39">
        <v>37</v>
      </c>
      <c r="B39">
        <f t="shared" si="3"/>
        <v>169</v>
      </c>
      <c r="C39">
        <f t="shared" si="0"/>
        <v>341</v>
      </c>
      <c r="D39" s="8"/>
      <c r="E39" s="8"/>
      <c r="F39" s="8">
        <f t="shared" si="1"/>
        <v>0</v>
      </c>
      <c r="G39" s="8" t="e">
        <f t="shared" si="2"/>
        <v>#DIV/0!</v>
      </c>
    </row>
    <row r="40" spans="1:7" x14ac:dyDescent="0.2">
      <c r="A40">
        <v>38</v>
      </c>
      <c r="B40">
        <f t="shared" si="3"/>
        <v>170</v>
      </c>
      <c r="C40">
        <f t="shared" si="0"/>
        <v>343</v>
      </c>
      <c r="D40" s="8"/>
      <c r="E40" s="8"/>
      <c r="F40" s="8">
        <f t="shared" si="1"/>
        <v>0</v>
      </c>
      <c r="G40" s="8" t="e">
        <f t="shared" si="2"/>
        <v>#DIV/0!</v>
      </c>
    </row>
    <row r="41" spans="1:7" x14ac:dyDescent="0.2">
      <c r="A41">
        <v>39</v>
      </c>
      <c r="B41">
        <f t="shared" si="3"/>
        <v>171</v>
      </c>
      <c r="C41">
        <f t="shared" si="0"/>
        <v>345</v>
      </c>
      <c r="D41" s="8"/>
      <c r="E41" s="8"/>
      <c r="F41" s="8">
        <f t="shared" si="1"/>
        <v>0</v>
      </c>
      <c r="G41" s="8" t="e">
        <f t="shared" si="2"/>
        <v>#DIV/0!</v>
      </c>
    </row>
    <row r="42" spans="1:7" x14ac:dyDescent="0.2">
      <c r="A42">
        <v>40</v>
      </c>
      <c r="B42">
        <f t="shared" si="3"/>
        <v>172</v>
      </c>
      <c r="C42">
        <f t="shared" si="0"/>
        <v>347</v>
      </c>
      <c r="D42" s="8"/>
      <c r="E42" s="8"/>
      <c r="F42" s="8">
        <f t="shared" si="1"/>
        <v>0</v>
      </c>
      <c r="G42" s="8" t="e">
        <f t="shared" si="2"/>
        <v>#DIV/0!</v>
      </c>
    </row>
    <row r="43" spans="1:7" x14ac:dyDescent="0.2">
      <c r="A43">
        <v>41</v>
      </c>
      <c r="B43">
        <f t="shared" si="3"/>
        <v>173</v>
      </c>
      <c r="C43">
        <f t="shared" si="0"/>
        <v>349</v>
      </c>
      <c r="D43" s="8"/>
      <c r="E43" s="8"/>
      <c r="F43" s="8">
        <f t="shared" si="1"/>
        <v>0</v>
      </c>
      <c r="G43" s="8" t="e">
        <f t="shared" si="2"/>
        <v>#DIV/0!</v>
      </c>
    </row>
    <row r="44" spans="1:7" x14ac:dyDescent="0.2">
      <c r="A44">
        <v>42</v>
      </c>
      <c r="B44">
        <f t="shared" si="3"/>
        <v>174</v>
      </c>
      <c r="C44">
        <f t="shared" si="0"/>
        <v>351</v>
      </c>
      <c r="D44" s="8"/>
      <c r="E44" s="8"/>
      <c r="F44" s="8">
        <f t="shared" si="1"/>
        <v>0</v>
      </c>
      <c r="G44" s="8" t="e">
        <f t="shared" si="2"/>
        <v>#DIV/0!</v>
      </c>
    </row>
    <row r="45" spans="1:7" x14ac:dyDescent="0.2">
      <c r="A45">
        <v>43</v>
      </c>
      <c r="B45">
        <f t="shared" si="3"/>
        <v>175</v>
      </c>
      <c r="C45">
        <f t="shared" si="0"/>
        <v>353</v>
      </c>
      <c r="D45" s="8"/>
      <c r="E45" s="8"/>
      <c r="F45" s="8">
        <f t="shared" si="1"/>
        <v>0</v>
      </c>
      <c r="G45" s="8" t="e">
        <f t="shared" si="2"/>
        <v>#DIV/0!</v>
      </c>
    </row>
    <row r="46" spans="1:7" x14ac:dyDescent="0.2">
      <c r="A46">
        <v>44</v>
      </c>
      <c r="B46">
        <f t="shared" si="3"/>
        <v>176</v>
      </c>
      <c r="C46">
        <f t="shared" si="0"/>
        <v>355</v>
      </c>
      <c r="D46" s="8"/>
      <c r="E46" s="8"/>
      <c r="F46" s="8">
        <f t="shared" ref="F46:F49" si="4">E46-D46</f>
        <v>0</v>
      </c>
      <c r="G46" s="8" t="e">
        <f t="shared" ref="G46:G49" si="5">(F46/E46)*100</f>
        <v>#DIV/0!</v>
      </c>
    </row>
    <row r="47" spans="1:7" x14ac:dyDescent="0.2">
      <c r="A47">
        <v>45</v>
      </c>
      <c r="B47">
        <f t="shared" si="3"/>
        <v>177</v>
      </c>
      <c r="C47">
        <f t="shared" si="0"/>
        <v>357</v>
      </c>
      <c r="D47" s="8"/>
      <c r="E47" s="8"/>
      <c r="F47" s="8">
        <f t="shared" si="4"/>
        <v>0</v>
      </c>
      <c r="G47" s="8" t="e">
        <f t="shared" si="5"/>
        <v>#DIV/0!</v>
      </c>
    </row>
    <row r="48" spans="1:7" x14ac:dyDescent="0.2">
      <c r="A48">
        <v>46</v>
      </c>
      <c r="B48">
        <f t="shared" si="3"/>
        <v>178</v>
      </c>
      <c r="C48">
        <f t="shared" si="0"/>
        <v>359</v>
      </c>
      <c r="D48" s="8"/>
      <c r="E48" s="8"/>
      <c r="F48" s="8">
        <f t="shared" si="4"/>
        <v>0</v>
      </c>
      <c r="G48" s="8" t="e">
        <f t="shared" si="5"/>
        <v>#DIV/0!</v>
      </c>
    </row>
    <row r="49" spans="1:10" x14ac:dyDescent="0.2">
      <c r="A49">
        <v>47</v>
      </c>
      <c r="B49">
        <f t="shared" si="3"/>
        <v>179</v>
      </c>
      <c r="C49">
        <f t="shared" si="0"/>
        <v>361</v>
      </c>
      <c r="D49" s="8"/>
      <c r="E49" s="8"/>
      <c r="F49" s="8">
        <f t="shared" si="4"/>
        <v>0</v>
      </c>
      <c r="G49" s="8" t="e">
        <f t="shared" si="5"/>
        <v>#DIV/0!</v>
      </c>
      <c r="J49" s="10"/>
    </row>
    <row r="50" spans="1:10" x14ac:dyDescent="0.2">
      <c r="C50" s="10" t="s">
        <v>30</v>
      </c>
      <c r="D50" s="14">
        <f>SUM(D3:D45)</f>
        <v>0</v>
      </c>
      <c r="E50" s="14">
        <f>SUM(E3:E45)</f>
        <v>0</v>
      </c>
      <c r="F50" s="14">
        <f>SUM(F3:F45)</f>
        <v>0</v>
      </c>
      <c r="G50" s="8">
        <f>E50-D50</f>
        <v>0</v>
      </c>
    </row>
    <row r="51" spans="1:10" x14ac:dyDescent="0.2">
      <c r="D51" s="14"/>
      <c r="E51" s="14"/>
    </row>
    <row r="52" spans="1:10" x14ac:dyDescent="0.2">
      <c r="D52" s="8"/>
      <c r="E52" s="8"/>
    </row>
    <row r="53" spans="1:10" x14ac:dyDescent="0.2">
      <c r="D53" s="8"/>
      <c r="E53" s="8"/>
    </row>
    <row r="54" spans="1:10" x14ac:dyDescent="0.2">
      <c r="D54" s="8"/>
      <c r="E54" s="8"/>
    </row>
    <row r="55" spans="1:10" x14ac:dyDescent="0.2">
      <c r="D55" s="8"/>
      <c r="E55" s="8"/>
    </row>
    <row r="56" spans="1:10" x14ac:dyDescent="0.2">
      <c r="D56" s="8"/>
      <c r="E56" s="8"/>
    </row>
    <row r="57" spans="1:10" x14ac:dyDescent="0.2">
      <c r="D57" s="8"/>
      <c r="E57" s="8"/>
    </row>
    <row r="58" spans="1:10" x14ac:dyDescent="0.2">
      <c r="D58" s="8"/>
      <c r="E58" s="8"/>
    </row>
    <row r="59" spans="1:10" x14ac:dyDescent="0.2">
      <c r="D59" s="8"/>
      <c r="E59" s="8"/>
    </row>
    <row r="60" spans="1:10" x14ac:dyDescent="0.2">
      <c r="D60" s="8"/>
      <c r="E60" s="8"/>
    </row>
    <row r="61" spans="1:10" x14ac:dyDescent="0.2">
      <c r="D61" s="8"/>
      <c r="E61" s="8"/>
    </row>
    <row r="62" spans="1:10" x14ac:dyDescent="0.2">
      <c r="D62" s="8"/>
      <c r="E62" s="8"/>
    </row>
    <row r="63" spans="1:10" x14ac:dyDescent="0.2">
      <c r="D63" s="8"/>
      <c r="E63" s="8"/>
    </row>
    <row r="64" spans="1:10" x14ac:dyDescent="0.2">
      <c r="D64" s="8"/>
      <c r="E64" s="8"/>
    </row>
    <row r="65" spans="4:5" x14ac:dyDescent="0.2">
      <c r="D65" s="8"/>
      <c r="E65" s="8"/>
    </row>
    <row r="66" spans="4:5" x14ac:dyDescent="0.2">
      <c r="D66" s="8"/>
      <c r="E66" s="8"/>
    </row>
    <row r="67" spans="4:5" x14ac:dyDescent="0.2">
      <c r="D67" s="8"/>
      <c r="E67" s="8"/>
    </row>
    <row r="68" spans="4:5" x14ac:dyDescent="0.2">
      <c r="D68" s="8"/>
      <c r="E68" s="8"/>
    </row>
    <row r="69" spans="4:5" x14ac:dyDescent="0.2">
      <c r="D69" s="8"/>
      <c r="E69" s="8"/>
    </row>
    <row r="70" spans="4:5" x14ac:dyDescent="0.2">
      <c r="D70" s="8"/>
      <c r="E70" s="8"/>
    </row>
    <row r="71" spans="4:5" x14ac:dyDescent="0.2">
      <c r="D71" s="8"/>
      <c r="E71" s="8"/>
    </row>
    <row r="72" spans="4:5" x14ac:dyDescent="0.2">
      <c r="D72" s="8"/>
      <c r="E72" s="8"/>
    </row>
    <row r="73" spans="4:5" x14ac:dyDescent="0.2">
      <c r="D73" s="8"/>
      <c r="E73" s="8"/>
    </row>
    <row r="74" spans="4:5" x14ac:dyDescent="0.2">
      <c r="D74" s="8"/>
      <c r="E74" s="8"/>
    </row>
    <row r="75" spans="4:5" x14ac:dyDescent="0.2">
      <c r="D75" s="8"/>
      <c r="E75" s="8"/>
    </row>
    <row r="76" spans="4:5" x14ac:dyDescent="0.2">
      <c r="D76" s="8"/>
      <c r="E76" s="8"/>
    </row>
    <row r="77" spans="4:5" x14ac:dyDescent="0.2">
      <c r="D77" s="8"/>
      <c r="E77" s="8"/>
    </row>
    <row r="78" spans="4:5" x14ac:dyDescent="0.2">
      <c r="D78" s="8"/>
      <c r="E78" s="8"/>
    </row>
    <row r="79" spans="4:5" x14ac:dyDescent="0.2">
      <c r="D79" s="8"/>
      <c r="E79" s="8"/>
    </row>
    <row r="80" spans="4:5" x14ac:dyDescent="0.2">
      <c r="D80" s="8"/>
      <c r="E80" s="8"/>
    </row>
    <row r="81" spans="4:5" x14ac:dyDescent="0.2">
      <c r="D81" s="8"/>
      <c r="E81" s="8"/>
    </row>
    <row r="82" spans="4:5" x14ac:dyDescent="0.2">
      <c r="D82" s="8"/>
      <c r="E82" s="8"/>
    </row>
    <row r="83" spans="4:5" x14ac:dyDescent="0.2">
      <c r="D83" s="8"/>
      <c r="E83" s="8"/>
    </row>
    <row r="84" spans="4:5" x14ac:dyDescent="0.2">
      <c r="D84" s="8"/>
      <c r="E84" s="8"/>
    </row>
    <row r="85" spans="4:5" x14ac:dyDescent="0.2">
      <c r="D85" s="8"/>
      <c r="E85" s="8"/>
    </row>
    <row r="86" spans="4:5" x14ac:dyDescent="0.2">
      <c r="D86" s="8"/>
      <c r="E86" s="8"/>
    </row>
    <row r="87" spans="4:5" x14ac:dyDescent="0.2">
      <c r="D87" s="8"/>
      <c r="E87" s="8"/>
    </row>
    <row r="88" spans="4:5" x14ac:dyDescent="0.2">
      <c r="D88" s="8"/>
      <c r="E88" s="8"/>
    </row>
    <row r="89" spans="4:5" x14ac:dyDescent="0.2">
      <c r="D89" s="8"/>
      <c r="E89" s="8"/>
    </row>
    <row r="90" spans="4:5" x14ac:dyDescent="0.2">
      <c r="D90" s="8"/>
      <c r="E90" s="8"/>
    </row>
    <row r="91" spans="4:5" x14ac:dyDescent="0.2">
      <c r="D91" s="8"/>
      <c r="E91" s="8"/>
    </row>
    <row r="92" spans="4:5" x14ac:dyDescent="0.2">
      <c r="D92" s="8"/>
      <c r="E92" s="8"/>
    </row>
    <row r="93" spans="4:5" x14ac:dyDescent="0.2">
      <c r="D93" s="8"/>
      <c r="E93" s="8"/>
    </row>
    <row r="94" spans="4:5" x14ac:dyDescent="0.2">
      <c r="D94" s="8"/>
      <c r="E94" s="8"/>
    </row>
    <row r="95" spans="4:5" x14ac:dyDescent="0.2">
      <c r="D95" s="8"/>
      <c r="E95" s="8"/>
    </row>
    <row r="96" spans="4:5" x14ac:dyDescent="0.2">
      <c r="D96" s="8"/>
      <c r="E96" s="8"/>
    </row>
    <row r="97" spans="4:5" x14ac:dyDescent="0.2">
      <c r="D97" s="8"/>
      <c r="E97" s="8"/>
    </row>
    <row r="98" spans="4:5" x14ac:dyDescent="0.2">
      <c r="D98" s="8"/>
      <c r="E98" s="8"/>
    </row>
    <row r="99" spans="4:5" x14ac:dyDescent="0.2">
      <c r="D99" s="8"/>
      <c r="E99" s="8"/>
    </row>
    <row r="100" spans="4:5" x14ac:dyDescent="0.2">
      <c r="D100" s="8"/>
      <c r="E100" s="8"/>
    </row>
    <row r="101" spans="4:5" x14ac:dyDescent="0.2">
      <c r="D101" s="8"/>
      <c r="E101" s="8"/>
    </row>
    <row r="102" spans="4:5" x14ac:dyDescent="0.2">
      <c r="D102" s="8"/>
      <c r="E102" s="8"/>
    </row>
    <row r="103" spans="4:5" x14ac:dyDescent="0.2">
      <c r="D103" s="8"/>
      <c r="E103" s="8"/>
    </row>
    <row r="104" spans="4:5" x14ac:dyDescent="0.2">
      <c r="D104" s="8"/>
      <c r="E104" s="8"/>
    </row>
    <row r="105" spans="4:5" x14ac:dyDescent="0.2">
      <c r="D105" s="8"/>
      <c r="E105" s="8"/>
    </row>
    <row r="106" spans="4:5" x14ac:dyDescent="0.2">
      <c r="D106" s="8"/>
      <c r="E106" s="8"/>
    </row>
    <row r="107" spans="4:5" x14ac:dyDescent="0.2">
      <c r="D107" s="8"/>
      <c r="E107" s="8"/>
    </row>
    <row r="108" spans="4:5" x14ac:dyDescent="0.2">
      <c r="D108" s="8"/>
      <c r="E108" s="8"/>
    </row>
    <row r="109" spans="4:5" x14ac:dyDescent="0.2">
      <c r="D109" s="8"/>
      <c r="E109" s="8"/>
    </row>
    <row r="110" spans="4:5" x14ac:dyDescent="0.2">
      <c r="D110" s="8"/>
      <c r="E110" s="8"/>
    </row>
    <row r="111" spans="4:5" x14ac:dyDescent="0.2">
      <c r="D111" s="8"/>
      <c r="E111" s="8"/>
    </row>
    <row r="112" spans="4:5" x14ac:dyDescent="0.2">
      <c r="D112" s="8"/>
      <c r="E112" s="8"/>
    </row>
    <row r="113" spans="4:5" x14ac:dyDescent="0.2">
      <c r="D113" s="8"/>
      <c r="E113" s="8"/>
    </row>
    <row r="114" spans="4:5" x14ac:dyDescent="0.2">
      <c r="D114" s="8"/>
      <c r="E114" s="8"/>
    </row>
    <row r="115" spans="4:5" x14ac:dyDescent="0.2">
      <c r="D115" s="8"/>
      <c r="E115" s="8"/>
    </row>
    <row r="116" spans="4:5" x14ac:dyDescent="0.2">
      <c r="D116" s="8"/>
      <c r="E116" s="8"/>
    </row>
    <row r="117" spans="4:5" x14ac:dyDescent="0.2">
      <c r="D117" s="8"/>
      <c r="E117" s="8"/>
    </row>
    <row r="118" spans="4:5" x14ac:dyDescent="0.2">
      <c r="D118" s="8"/>
      <c r="E118" s="8"/>
    </row>
    <row r="119" spans="4:5" x14ac:dyDescent="0.2">
      <c r="D119" s="8"/>
      <c r="E119" s="8"/>
    </row>
    <row r="120" spans="4:5" x14ac:dyDescent="0.2">
      <c r="D120" s="8"/>
      <c r="E120" s="8"/>
    </row>
    <row r="121" spans="4:5" x14ac:dyDescent="0.2">
      <c r="D121" s="8"/>
      <c r="E121" s="8"/>
    </row>
    <row r="122" spans="4:5" x14ac:dyDescent="0.2">
      <c r="D122" s="8"/>
      <c r="E122" s="8"/>
    </row>
    <row r="123" spans="4:5" x14ac:dyDescent="0.2">
      <c r="D123" s="8"/>
      <c r="E123" s="8"/>
    </row>
    <row r="124" spans="4:5" x14ac:dyDescent="0.2">
      <c r="D124" s="8"/>
      <c r="E124" s="8"/>
    </row>
    <row r="125" spans="4:5" x14ac:dyDescent="0.2">
      <c r="D125" s="8"/>
      <c r="E125" s="8"/>
    </row>
    <row r="126" spans="4:5" x14ac:dyDescent="0.2">
      <c r="D126" s="8"/>
      <c r="E126" s="8"/>
    </row>
    <row r="127" spans="4:5" x14ac:dyDescent="0.2">
      <c r="D127" s="8"/>
      <c r="E127" s="8"/>
    </row>
    <row r="128" spans="4:5" x14ac:dyDescent="0.2">
      <c r="D128" s="8"/>
      <c r="E128" s="8"/>
    </row>
    <row r="129" spans="4:5" x14ac:dyDescent="0.2">
      <c r="D129" s="8"/>
      <c r="E129" s="8"/>
    </row>
    <row r="130" spans="4:5" x14ac:dyDescent="0.2">
      <c r="D130" s="8"/>
      <c r="E130" s="8"/>
    </row>
    <row r="131" spans="4:5" x14ac:dyDescent="0.2">
      <c r="D131" s="8"/>
      <c r="E131" s="8"/>
    </row>
    <row r="132" spans="4:5" x14ac:dyDescent="0.2">
      <c r="D132" s="8"/>
      <c r="E132" s="8"/>
    </row>
    <row r="133" spans="4:5" x14ac:dyDescent="0.2">
      <c r="D133" s="8"/>
      <c r="E133" s="8"/>
    </row>
    <row r="134" spans="4:5" x14ac:dyDescent="0.2">
      <c r="D134" s="8"/>
      <c r="E134" s="8"/>
    </row>
    <row r="135" spans="4:5" x14ac:dyDescent="0.2">
      <c r="D135" s="8"/>
      <c r="E135" s="8"/>
    </row>
    <row r="136" spans="4:5" x14ac:dyDescent="0.2">
      <c r="D136" s="8"/>
      <c r="E136" s="8"/>
    </row>
    <row r="137" spans="4:5" x14ac:dyDescent="0.2">
      <c r="D137" s="8"/>
      <c r="E137" s="8"/>
    </row>
    <row r="138" spans="4:5" x14ac:dyDescent="0.2">
      <c r="D138" s="8"/>
      <c r="E138" s="8"/>
    </row>
    <row r="139" spans="4:5" x14ac:dyDescent="0.2">
      <c r="D139" s="8"/>
      <c r="E139" s="8"/>
    </row>
    <row r="140" spans="4:5" x14ac:dyDescent="0.2">
      <c r="D140" s="8"/>
      <c r="E140" s="8"/>
    </row>
    <row r="141" spans="4:5" x14ac:dyDescent="0.2">
      <c r="D141" s="8"/>
      <c r="E141" s="8"/>
    </row>
    <row r="142" spans="4:5" x14ac:dyDescent="0.2">
      <c r="D142" s="8"/>
      <c r="E142" s="8"/>
    </row>
    <row r="143" spans="4:5" x14ac:dyDescent="0.2">
      <c r="D143" s="8"/>
      <c r="E143" s="8"/>
    </row>
    <row r="144" spans="4:5" x14ac:dyDescent="0.2">
      <c r="D144" s="8"/>
      <c r="E144" s="8"/>
    </row>
    <row r="145" spans="4:5" x14ac:dyDescent="0.2">
      <c r="D145" s="8"/>
      <c r="E145" s="8"/>
    </row>
    <row r="146" spans="4:5" x14ac:dyDescent="0.2">
      <c r="D146" s="8"/>
      <c r="E146" s="8"/>
    </row>
    <row r="147" spans="4:5" x14ac:dyDescent="0.2">
      <c r="D147" s="8"/>
      <c r="E147" s="8"/>
    </row>
    <row r="148" spans="4:5" x14ac:dyDescent="0.2">
      <c r="D148" s="8"/>
      <c r="E148" s="8"/>
    </row>
    <row r="149" spans="4:5" x14ac:dyDescent="0.2">
      <c r="D149" s="8"/>
      <c r="E149" s="8"/>
    </row>
    <row r="150" spans="4:5" x14ac:dyDescent="0.2">
      <c r="D150" s="8"/>
      <c r="E150" s="8"/>
    </row>
    <row r="151" spans="4:5" x14ac:dyDescent="0.2">
      <c r="D151" s="8"/>
      <c r="E151" s="8"/>
    </row>
    <row r="152" spans="4:5" x14ac:dyDescent="0.2">
      <c r="D152" s="8"/>
      <c r="E152" s="8"/>
    </row>
    <row r="153" spans="4:5" x14ac:dyDescent="0.2">
      <c r="D153" s="8"/>
      <c r="E153" s="8"/>
    </row>
    <row r="154" spans="4:5" x14ac:dyDescent="0.2">
      <c r="D154" s="8"/>
      <c r="E154" s="8"/>
    </row>
    <row r="155" spans="4:5" x14ac:dyDescent="0.2">
      <c r="D155" s="8"/>
      <c r="E155" s="8"/>
    </row>
    <row r="156" spans="4:5" x14ac:dyDescent="0.2">
      <c r="D156" s="8"/>
      <c r="E156" s="8"/>
    </row>
    <row r="157" spans="4:5" x14ac:dyDescent="0.2">
      <c r="D157" s="8"/>
      <c r="E157" s="8"/>
    </row>
    <row r="158" spans="4:5" x14ac:dyDescent="0.2">
      <c r="D158" s="8"/>
      <c r="E158" s="8"/>
    </row>
    <row r="159" spans="4:5" x14ac:dyDescent="0.2">
      <c r="D159" s="8"/>
      <c r="E159" s="8"/>
    </row>
    <row r="160" spans="4:5" x14ac:dyDescent="0.2">
      <c r="D160" s="8"/>
      <c r="E160" s="8"/>
    </row>
    <row r="161" spans="4:5" x14ac:dyDescent="0.2">
      <c r="D161" s="8"/>
      <c r="E161" s="8"/>
    </row>
    <row r="162" spans="4:5" x14ac:dyDescent="0.2">
      <c r="D162" s="8"/>
      <c r="E162" s="8"/>
    </row>
    <row r="163" spans="4:5" x14ac:dyDescent="0.2">
      <c r="D163" s="8"/>
      <c r="E163" s="8"/>
    </row>
    <row r="164" spans="4:5" x14ac:dyDescent="0.2">
      <c r="D164" s="8"/>
      <c r="E164" s="8"/>
    </row>
    <row r="165" spans="4:5" x14ac:dyDescent="0.2">
      <c r="D165" s="8"/>
      <c r="E165" s="8"/>
    </row>
    <row r="166" spans="4:5" x14ac:dyDescent="0.2">
      <c r="D166" s="8"/>
      <c r="E166" s="8"/>
    </row>
    <row r="167" spans="4:5" x14ac:dyDescent="0.2">
      <c r="D167" s="8"/>
      <c r="E167" s="8"/>
    </row>
    <row r="168" spans="4:5" x14ac:dyDescent="0.2">
      <c r="D168" s="8"/>
      <c r="E168" s="8"/>
    </row>
    <row r="169" spans="4:5" x14ac:dyDescent="0.2">
      <c r="D169" s="8"/>
      <c r="E169" s="8"/>
    </row>
    <row r="170" spans="4:5" x14ac:dyDescent="0.2">
      <c r="D170" s="8"/>
      <c r="E170" s="8"/>
    </row>
    <row r="171" spans="4:5" x14ac:dyDescent="0.2">
      <c r="D171" s="8"/>
      <c r="E171" s="8"/>
    </row>
    <row r="172" spans="4:5" x14ac:dyDescent="0.2">
      <c r="D172" s="8"/>
      <c r="E172" s="8"/>
    </row>
    <row r="173" spans="4:5" x14ac:dyDescent="0.2">
      <c r="D173" s="8"/>
      <c r="E173" s="8"/>
    </row>
    <row r="174" spans="4:5" x14ac:dyDescent="0.2">
      <c r="D174" s="8"/>
      <c r="E174" s="8"/>
    </row>
    <row r="175" spans="4:5" x14ac:dyDescent="0.2">
      <c r="D175" s="8"/>
      <c r="E175" s="8"/>
    </row>
    <row r="176" spans="4:5" x14ac:dyDescent="0.2">
      <c r="D176" s="8"/>
      <c r="E176" s="8"/>
    </row>
    <row r="177" spans="4:5" x14ac:dyDescent="0.2">
      <c r="D177" s="8"/>
      <c r="E177" s="8"/>
    </row>
    <row r="178" spans="4:5" x14ac:dyDescent="0.2">
      <c r="D178" s="8"/>
      <c r="E178" s="8"/>
    </row>
    <row r="179" spans="4:5" x14ac:dyDescent="0.2">
      <c r="D179" s="8"/>
      <c r="E179" s="8"/>
    </row>
    <row r="180" spans="4:5" x14ac:dyDescent="0.2">
      <c r="D180" s="8"/>
      <c r="E180" s="8"/>
    </row>
    <row r="181" spans="4:5" x14ac:dyDescent="0.2">
      <c r="D181" s="8"/>
      <c r="E181" s="8"/>
    </row>
    <row r="182" spans="4:5" x14ac:dyDescent="0.2">
      <c r="D182" s="8"/>
      <c r="E182" s="8"/>
    </row>
    <row r="183" spans="4:5" x14ac:dyDescent="0.2">
      <c r="D183" s="8"/>
      <c r="E183" s="8"/>
    </row>
    <row r="184" spans="4:5" x14ac:dyDescent="0.2">
      <c r="D184" s="8"/>
      <c r="E184" s="8"/>
    </row>
    <row r="185" spans="4:5" x14ac:dyDescent="0.2">
      <c r="D185" s="8"/>
      <c r="E185" s="8"/>
    </row>
    <row r="186" spans="4:5" x14ac:dyDescent="0.2">
      <c r="D186" s="8"/>
      <c r="E186" s="8"/>
    </row>
    <row r="187" spans="4:5" x14ac:dyDescent="0.2">
      <c r="D187" s="8"/>
      <c r="E187" s="8"/>
    </row>
    <row r="188" spans="4:5" x14ac:dyDescent="0.2">
      <c r="D188" s="8"/>
      <c r="E188" s="8"/>
    </row>
    <row r="189" spans="4:5" x14ac:dyDescent="0.2">
      <c r="D189" s="8"/>
      <c r="E189" s="8"/>
    </row>
    <row r="190" spans="4:5" x14ac:dyDescent="0.2">
      <c r="D190" s="8"/>
      <c r="E190" s="8"/>
    </row>
    <row r="191" spans="4:5" x14ac:dyDescent="0.2">
      <c r="D191" s="8"/>
      <c r="E191" s="8"/>
    </row>
    <row r="192" spans="4:5" x14ac:dyDescent="0.2">
      <c r="D192" s="8"/>
      <c r="E192" s="8"/>
    </row>
    <row r="193" spans="4:5" x14ac:dyDescent="0.2">
      <c r="D193" s="8"/>
      <c r="E193" s="8"/>
    </row>
    <row r="194" spans="4:5" x14ac:dyDescent="0.2">
      <c r="D194" s="8"/>
      <c r="E194" s="8"/>
    </row>
    <row r="195" spans="4:5" x14ac:dyDescent="0.2">
      <c r="D195" s="8"/>
      <c r="E195" s="8"/>
    </row>
    <row r="196" spans="4:5" x14ac:dyDescent="0.2">
      <c r="D196" s="8"/>
      <c r="E196" s="8"/>
    </row>
    <row r="197" spans="4:5" x14ac:dyDescent="0.2">
      <c r="D197" s="8"/>
      <c r="E197" s="8"/>
    </row>
    <row r="198" spans="4:5" x14ac:dyDescent="0.2">
      <c r="D198" s="8"/>
      <c r="E198" s="8"/>
    </row>
    <row r="199" spans="4:5" x14ac:dyDescent="0.2">
      <c r="D199" s="8"/>
      <c r="E199" s="8"/>
    </row>
    <row r="200" spans="4:5" x14ac:dyDescent="0.2">
      <c r="D200" s="8"/>
      <c r="E200" s="8"/>
    </row>
    <row r="201" spans="4:5" x14ac:dyDescent="0.2">
      <c r="D201" s="8"/>
      <c r="E201" s="8"/>
    </row>
    <row r="202" spans="4:5" x14ac:dyDescent="0.2">
      <c r="D202" s="8"/>
      <c r="E202" s="8"/>
    </row>
    <row r="203" spans="4:5" x14ac:dyDescent="0.2">
      <c r="D203" s="8"/>
      <c r="E203" s="8"/>
    </row>
    <row r="204" spans="4:5" x14ac:dyDescent="0.2">
      <c r="D204" s="8"/>
      <c r="E204" s="8"/>
    </row>
    <row r="205" spans="4:5" x14ac:dyDescent="0.2">
      <c r="D205" s="8"/>
      <c r="E205" s="8"/>
    </row>
    <row r="206" spans="4:5" x14ac:dyDescent="0.2">
      <c r="D206" s="8"/>
      <c r="E206" s="8"/>
    </row>
    <row r="207" spans="4:5" x14ac:dyDescent="0.2">
      <c r="D207" s="8"/>
      <c r="E207" s="8"/>
    </row>
    <row r="208" spans="4:5" x14ac:dyDescent="0.2">
      <c r="D208" s="8"/>
      <c r="E208" s="8"/>
    </row>
    <row r="209" spans="4:5" x14ac:dyDescent="0.2">
      <c r="D209" s="8"/>
      <c r="E209" s="8"/>
    </row>
    <row r="210" spans="4:5" x14ac:dyDescent="0.2">
      <c r="D210" s="8"/>
      <c r="E210" s="8"/>
    </row>
    <row r="211" spans="4:5" x14ac:dyDescent="0.2">
      <c r="D211" s="8"/>
      <c r="E211" s="8"/>
    </row>
    <row r="212" spans="4:5" x14ac:dyDescent="0.2">
      <c r="D212" s="8"/>
      <c r="E212" s="8"/>
    </row>
    <row r="213" spans="4:5" x14ac:dyDescent="0.2">
      <c r="D213" s="8"/>
      <c r="E213" s="8"/>
    </row>
    <row r="214" spans="4:5" x14ac:dyDescent="0.2">
      <c r="D214" s="8"/>
      <c r="E214" s="8"/>
    </row>
    <row r="215" spans="4:5" x14ac:dyDescent="0.2">
      <c r="D215" s="8"/>
      <c r="E215" s="8"/>
    </row>
    <row r="216" spans="4:5" x14ac:dyDescent="0.2">
      <c r="D216" s="8"/>
      <c r="E216" s="8"/>
    </row>
    <row r="217" spans="4:5" x14ac:dyDescent="0.2">
      <c r="D217" s="8"/>
      <c r="E217" s="8"/>
    </row>
    <row r="218" spans="4:5" x14ac:dyDescent="0.2">
      <c r="D218" s="8"/>
      <c r="E218" s="8"/>
    </row>
    <row r="219" spans="4:5" x14ac:dyDescent="0.2">
      <c r="D219" s="8"/>
      <c r="E219" s="8"/>
    </row>
    <row r="220" spans="4:5" x14ac:dyDescent="0.2">
      <c r="D220" s="8"/>
      <c r="E220" s="8"/>
    </row>
    <row r="221" spans="4:5" x14ac:dyDescent="0.2">
      <c r="D221" s="8"/>
      <c r="E221" s="8"/>
    </row>
    <row r="222" spans="4:5" x14ac:dyDescent="0.2">
      <c r="D222" s="8"/>
      <c r="E222" s="8"/>
    </row>
    <row r="223" spans="4:5" x14ac:dyDescent="0.2">
      <c r="D223" s="8"/>
      <c r="E223" s="8"/>
    </row>
    <row r="224" spans="4:5" x14ac:dyDescent="0.2">
      <c r="D224" s="8"/>
      <c r="E224" s="8"/>
    </row>
    <row r="225" spans="4:5" x14ac:dyDescent="0.2">
      <c r="D225" s="8"/>
      <c r="E225" s="8"/>
    </row>
    <row r="226" spans="4:5" x14ac:dyDescent="0.2">
      <c r="D226" s="8"/>
      <c r="E226" s="8"/>
    </row>
    <row r="227" spans="4:5" x14ac:dyDescent="0.2">
      <c r="D227" s="8"/>
      <c r="E227" s="8"/>
    </row>
    <row r="228" spans="4:5" x14ac:dyDescent="0.2">
      <c r="D228" s="8"/>
      <c r="E228" s="8"/>
    </row>
    <row r="229" spans="4:5" x14ac:dyDescent="0.2">
      <c r="D229" s="8"/>
      <c r="E229" s="8"/>
    </row>
    <row r="230" spans="4:5" x14ac:dyDescent="0.2">
      <c r="D230" s="8"/>
      <c r="E230" s="8"/>
    </row>
    <row r="231" spans="4:5" x14ac:dyDescent="0.2">
      <c r="D231" s="8"/>
      <c r="E231" s="8"/>
    </row>
    <row r="232" spans="4:5" x14ac:dyDescent="0.2">
      <c r="D232" s="8"/>
      <c r="E232" s="8"/>
    </row>
    <row r="233" spans="4:5" x14ac:dyDescent="0.2">
      <c r="D233" s="8"/>
      <c r="E233" s="8"/>
    </row>
    <row r="234" spans="4:5" x14ac:dyDescent="0.2">
      <c r="D234" s="8"/>
      <c r="E234" s="8"/>
    </row>
    <row r="235" spans="4:5" x14ac:dyDescent="0.2">
      <c r="D235" s="8"/>
      <c r="E235" s="8"/>
    </row>
    <row r="236" spans="4:5" x14ac:dyDescent="0.2">
      <c r="D236" s="8"/>
      <c r="E236" s="8"/>
    </row>
    <row r="237" spans="4:5" x14ac:dyDescent="0.2">
      <c r="D237" s="8"/>
      <c r="E237" s="8"/>
    </row>
    <row r="238" spans="4:5" x14ac:dyDescent="0.2">
      <c r="D238" s="8"/>
      <c r="E238" s="8"/>
    </row>
    <row r="239" spans="4:5" x14ac:dyDescent="0.2">
      <c r="D239" s="8"/>
      <c r="E239" s="8"/>
    </row>
    <row r="240" spans="4:5" x14ac:dyDescent="0.2">
      <c r="D240" s="8"/>
      <c r="E240" s="8"/>
    </row>
    <row r="241" spans="4:5" x14ac:dyDescent="0.2">
      <c r="D241" s="8"/>
      <c r="E241" s="8"/>
    </row>
    <row r="242" spans="4:5" x14ac:dyDescent="0.2">
      <c r="D242" s="8"/>
      <c r="E242" s="8"/>
    </row>
    <row r="243" spans="4:5" x14ac:dyDescent="0.2">
      <c r="D243" s="8"/>
      <c r="E243" s="8"/>
    </row>
    <row r="244" spans="4:5" x14ac:dyDescent="0.2">
      <c r="D244" s="8"/>
      <c r="E244" s="8"/>
    </row>
    <row r="245" spans="4:5" x14ac:dyDescent="0.2">
      <c r="D245" s="8"/>
      <c r="E245" s="8"/>
    </row>
    <row r="246" spans="4:5" x14ac:dyDescent="0.2">
      <c r="D246" s="8"/>
      <c r="E246" s="8"/>
    </row>
    <row r="247" spans="4:5" x14ac:dyDescent="0.2">
      <c r="D247" s="8"/>
      <c r="E247" s="8"/>
    </row>
    <row r="248" spans="4:5" x14ac:dyDescent="0.2">
      <c r="D248" s="8"/>
      <c r="E248" s="8"/>
    </row>
    <row r="249" spans="4:5" x14ac:dyDescent="0.2">
      <c r="D249" s="8"/>
      <c r="E249" s="8"/>
    </row>
    <row r="250" spans="4:5" x14ac:dyDescent="0.2">
      <c r="D250" s="8"/>
      <c r="E250" s="8"/>
    </row>
    <row r="251" spans="4:5" x14ac:dyDescent="0.2">
      <c r="D251" s="8"/>
      <c r="E251" s="8"/>
    </row>
    <row r="252" spans="4:5" x14ac:dyDescent="0.2">
      <c r="D252" s="8"/>
      <c r="E252" s="8"/>
    </row>
    <row r="253" spans="4:5" x14ac:dyDescent="0.2">
      <c r="D253" s="8"/>
      <c r="E253" s="8"/>
    </row>
    <row r="254" spans="4:5" x14ac:dyDescent="0.2">
      <c r="D254" s="8"/>
      <c r="E254" s="8"/>
    </row>
    <row r="255" spans="4:5" x14ac:dyDescent="0.2">
      <c r="D255" s="8"/>
      <c r="E255" s="8"/>
    </row>
  </sheetData>
  <mergeCells count="1">
    <mergeCell ref="H1:I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5"/>
  <sheetViews>
    <sheetView topLeftCell="J7" zoomScale="90" zoomScaleNormal="90" workbookViewId="0">
      <selection activeCell="E4" sqref="E4:E49"/>
    </sheetView>
  </sheetViews>
  <sheetFormatPr defaultRowHeight="12.75" x14ac:dyDescent="0.2"/>
  <cols>
    <col min="7" max="7" width="11" style="8" bestFit="1" customWidth="1"/>
  </cols>
  <sheetData>
    <row r="1" spans="1:13" x14ac:dyDescent="0.2">
      <c r="A1" t="s">
        <v>21</v>
      </c>
      <c r="B1" s="19" t="s">
        <v>21</v>
      </c>
      <c r="C1" s="10"/>
      <c r="D1" s="1"/>
      <c r="E1" s="19" t="s">
        <v>38</v>
      </c>
      <c r="F1" s="19" t="s">
        <v>38</v>
      </c>
      <c r="G1" s="20" t="s">
        <v>21</v>
      </c>
      <c r="H1" s="21" t="s">
        <v>29</v>
      </c>
      <c r="I1" s="21"/>
    </row>
    <row r="2" spans="1:13" x14ac:dyDescent="0.2">
      <c r="D2" s="1" t="s">
        <v>18</v>
      </c>
      <c r="E2" t="s">
        <v>19</v>
      </c>
      <c r="F2" s="8" t="s">
        <v>20</v>
      </c>
      <c r="G2" s="1" t="s">
        <v>37</v>
      </c>
      <c r="H2" s="1" t="s">
        <v>22</v>
      </c>
      <c r="I2" s="9" t="e">
        <f ca="1">MIN(G3:G52)</f>
        <v>#VALUE!</v>
      </c>
    </row>
    <row r="3" spans="1:13" x14ac:dyDescent="0.2">
      <c r="A3">
        <v>1</v>
      </c>
      <c r="B3">
        <v>188</v>
      </c>
      <c r="C3">
        <f>2+(1+2*B3)</f>
        <v>379</v>
      </c>
      <c r="D3" s="8">
        <f ca="1">OFFSET('Tosca data'!$E$2,(1+2*B3),(0))</f>
        <v>-150.50682407283901</v>
      </c>
      <c r="E3" s="8">
        <f>'Map data'!G8*1000</f>
        <v>-147.46</v>
      </c>
      <c r="F3" s="8">
        <f ca="1">E3-D3</f>
        <v>3.0468240728390015</v>
      </c>
      <c r="G3" s="8">
        <f ca="1">(F3/E3)*100</f>
        <v>-2.0662037656578063</v>
      </c>
      <c r="H3" s="1" t="s">
        <v>23</v>
      </c>
      <c r="I3" s="9" t="e">
        <f ca="1">MAX(G3:G52)</f>
        <v>#VALUE!</v>
      </c>
      <c r="K3" s="15">
        <f ca="1">F50/E50</f>
        <v>0.12690588221162205</v>
      </c>
      <c r="M3" s="15" t="s">
        <v>21</v>
      </c>
    </row>
    <row r="4" spans="1:13" x14ac:dyDescent="0.2">
      <c r="A4">
        <v>2</v>
      </c>
      <c r="B4">
        <f>B3+1</f>
        <v>189</v>
      </c>
      <c r="C4">
        <f t="shared" ref="C4:C49" si="0">2+(1+2*B4)</f>
        <v>381</v>
      </c>
      <c r="D4" s="8">
        <f ca="1">OFFSET('Tosca data'!$E$2,(1+2*B4),(0))</f>
        <v>-156.01219876721501</v>
      </c>
      <c r="E4" s="8">
        <f>'Map data'!G9*1000</f>
        <v>-153.13999999999999</v>
      </c>
      <c r="F4" s="8">
        <f t="shared" ref="F4:F43" ca="1" si="1">E4-D4</f>
        <v>2.8721987672150249</v>
      </c>
      <c r="G4" s="8">
        <f t="shared" ref="G4:G43" ca="1" si="2">(F4/E4)*100</f>
        <v>-1.8755379177321569</v>
      </c>
      <c r="H4" s="1" t="s">
        <v>24</v>
      </c>
      <c r="I4" s="9" t="e">
        <f ca="1">I3-I2</f>
        <v>#VALUE!</v>
      </c>
    </row>
    <row r="5" spans="1:13" x14ac:dyDescent="0.2">
      <c r="A5">
        <v>3</v>
      </c>
      <c r="B5">
        <f t="shared" ref="B5:B49" si="3">B4+1</f>
        <v>190</v>
      </c>
      <c r="C5">
        <f t="shared" si="0"/>
        <v>383</v>
      </c>
      <c r="D5" s="8">
        <f ca="1">OFFSET('Tosca data'!$E$2,(1+2*B5),(0))</f>
        <v>-156.95272652271399</v>
      </c>
      <c r="E5" s="8">
        <f>'Map data'!G10*1000</f>
        <v>-154.1</v>
      </c>
      <c r="F5" s="8">
        <f t="shared" ca="1" si="1"/>
        <v>2.8527265227139935</v>
      </c>
      <c r="G5" s="8">
        <f t="shared" ca="1" si="2"/>
        <v>-1.8512177305087565</v>
      </c>
    </row>
    <row r="6" spans="1:13" x14ac:dyDescent="0.2">
      <c r="A6">
        <v>4</v>
      </c>
      <c r="B6">
        <f t="shared" si="3"/>
        <v>191</v>
      </c>
      <c r="C6">
        <f t="shared" si="0"/>
        <v>385</v>
      </c>
      <c r="D6" s="8">
        <f ca="1">OFFSET('Tosca data'!$E$2,(1+2*B6),(0))</f>
        <v>-151.513159154134</v>
      </c>
      <c r="E6" s="8">
        <f>'Map data'!G11*1000</f>
        <v>-148.04999999999998</v>
      </c>
      <c r="F6" s="8">
        <f t="shared" ca="1" si="1"/>
        <v>3.4631591541340185</v>
      </c>
      <c r="G6" s="8">
        <f t="shared" ca="1" si="2"/>
        <v>-2.3391821372063619</v>
      </c>
    </row>
    <row r="7" spans="1:13" x14ac:dyDescent="0.2">
      <c r="A7">
        <v>5</v>
      </c>
      <c r="B7">
        <f t="shared" si="3"/>
        <v>192</v>
      </c>
      <c r="C7">
        <f t="shared" si="0"/>
        <v>387</v>
      </c>
      <c r="D7" s="8">
        <f ca="1">OFFSET('Tosca data'!$E$2,(1+2*B7),(0))</f>
        <v>-138.14019981598599</v>
      </c>
      <c r="E7" s="8">
        <f>'Map data'!G12*1000</f>
        <v>-137.12</v>
      </c>
      <c r="F7" s="8">
        <f t="shared" ca="1" si="1"/>
        <v>1.0201998159859897</v>
      </c>
      <c r="G7" s="8">
        <f t="shared" ca="1" si="2"/>
        <v>-0.74401970244019089</v>
      </c>
    </row>
    <row r="8" spans="1:13" x14ac:dyDescent="0.2">
      <c r="A8">
        <v>6</v>
      </c>
      <c r="B8">
        <f t="shared" si="3"/>
        <v>193</v>
      </c>
      <c r="C8">
        <f t="shared" si="0"/>
        <v>389</v>
      </c>
      <c r="D8" s="8">
        <f ca="1">OFFSET('Tosca data'!$E$2,(1+2*B8),(0))</f>
        <v>-114.37998868275599</v>
      </c>
      <c r="E8" s="8">
        <f>'Map data'!G13*1000</f>
        <v>-109.31</v>
      </c>
      <c r="F8" s="8">
        <f t="shared" ca="1" si="1"/>
        <v>5.0699886827559908</v>
      </c>
      <c r="G8" s="8">
        <f t="shared" ca="1" si="2"/>
        <v>-4.6381746251541403</v>
      </c>
    </row>
    <row r="9" spans="1:13" x14ac:dyDescent="0.2">
      <c r="A9">
        <v>7</v>
      </c>
      <c r="B9">
        <f t="shared" si="3"/>
        <v>194</v>
      </c>
      <c r="C9">
        <f t="shared" si="0"/>
        <v>391</v>
      </c>
      <c r="D9" s="8">
        <f ca="1">OFFSET('Tosca data'!$E$2,(1+2*B9),(0))</f>
        <v>-79.345876931488206</v>
      </c>
      <c r="E9" s="8">
        <f>'Map data'!G14*1000</f>
        <v>-72.489999999999995</v>
      </c>
      <c r="F9" s="8">
        <f t="shared" ca="1" si="1"/>
        <v>6.8558769314882113</v>
      </c>
      <c r="G9" s="8">
        <f t="shared" ca="1" si="2"/>
        <v>-9.4576864829469063</v>
      </c>
    </row>
    <row r="10" spans="1:13" x14ac:dyDescent="0.2">
      <c r="A10">
        <v>8</v>
      </c>
      <c r="B10">
        <f t="shared" si="3"/>
        <v>195</v>
      </c>
      <c r="C10">
        <f t="shared" si="0"/>
        <v>393</v>
      </c>
      <c r="D10" s="8">
        <f ca="1">OFFSET('Tosca data'!$E$2,(1+2*B10),(0))</f>
        <v>-33.882373635694002</v>
      </c>
      <c r="E10" s="8">
        <f>'Map data'!G15*1000</f>
        <v>-23.970000000000002</v>
      </c>
      <c r="F10" s="8">
        <f t="shared" ca="1" si="1"/>
        <v>9.9123736356939993</v>
      </c>
      <c r="G10" s="8">
        <f t="shared" ca="1" si="2"/>
        <v>-41.353248375861483</v>
      </c>
    </row>
    <row r="11" spans="1:13" x14ac:dyDescent="0.2">
      <c r="A11">
        <v>9</v>
      </c>
      <c r="B11">
        <f t="shared" si="3"/>
        <v>196</v>
      </c>
      <c r="C11">
        <f t="shared" si="0"/>
        <v>395</v>
      </c>
      <c r="D11" s="8">
        <f ca="1">OFFSET('Tosca data'!$E$2,(1+2*B11),(0))</f>
        <v>20.9413608159491</v>
      </c>
      <c r="E11" s="8">
        <f>'Map data'!G16*1000</f>
        <v>34.71</v>
      </c>
      <c r="F11" s="8">
        <f t="shared" ca="1" si="1"/>
        <v>13.768639184050901</v>
      </c>
      <c r="G11" s="8">
        <f t="shared" ca="1" si="2"/>
        <v>39.667643860705567</v>
      </c>
    </row>
    <row r="12" spans="1:13" x14ac:dyDescent="0.2">
      <c r="A12">
        <v>10</v>
      </c>
      <c r="B12">
        <f t="shared" si="3"/>
        <v>197</v>
      </c>
      <c r="C12">
        <f t="shared" si="0"/>
        <v>397</v>
      </c>
      <c r="D12" s="8">
        <f ca="1">OFFSET('Tosca data'!$E$2,(1+2*B12),(0))</f>
        <v>81.431545466475995</v>
      </c>
      <c r="E12" s="8">
        <f>'Map data'!G17*1000</f>
        <v>99.86</v>
      </c>
      <c r="F12" s="8">
        <f t="shared" ca="1" si="1"/>
        <v>18.428454533524004</v>
      </c>
      <c r="G12" s="8">
        <f t="shared" ca="1" si="2"/>
        <v>18.454290540280397</v>
      </c>
    </row>
    <row r="13" spans="1:13" x14ac:dyDescent="0.2">
      <c r="A13">
        <v>11</v>
      </c>
      <c r="B13">
        <f t="shared" si="3"/>
        <v>198</v>
      </c>
      <c r="C13">
        <f t="shared" si="0"/>
        <v>399</v>
      </c>
      <c r="D13" s="8">
        <f ca="1">OFFSET('Tosca data'!$E$2,(1+2*B13),(0))</f>
        <v>143.459379430647</v>
      </c>
      <c r="E13" s="8">
        <f>'Map data'!G18*1000</f>
        <v>167.11</v>
      </c>
      <c r="F13" s="8">
        <f t="shared" ca="1" si="1"/>
        <v>23.650620569353009</v>
      </c>
      <c r="G13" s="8">
        <f t="shared" ca="1" si="2"/>
        <v>14.152726090211839</v>
      </c>
    </row>
    <row r="14" spans="1:13" x14ac:dyDescent="0.2">
      <c r="A14">
        <v>12</v>
      </c>
      <c r="B14">
        <f t="shared" si="3"/>
        <v>199</v>
      </c>
      <c r="C14">
        <f t="shared" si="0"/>
        <v>401</v>
      </c>
      <c r="D14" s="8">
        <f ca="1">OFFSET('Tosca data'!$E$2,(1+2*B14),(0))</f>
        <v>202.14225420989101</v>
      </c>
      <c r="E14" s="8">
        <f>'Map data'!G19*1000</f>
        <v>230.99</v>
      </c>
      <c r="F14" s="8">
        <f t="shared" ca="1" si="1"/>
        <v>28.847745790109002</v>
      </c>
      <c r="G14" s="8">
        <f t="shared" ca="1" si="2"/>
        <v>12.488742278933721</v>
      </c>
    </row>
    <row r="15" spans="1:13" x14ac:dyDescent="0.2">
      <c r="A15">
        <v>13</v>
      </c>
      <c r="B15">
        <f t="shared" si="3"/>
        <v>200</v>
      </c>
      <c r="C15">
        <f t="shared" si="0"/>
        <v>403</v>
      </c>
      <c r="D15" s="8">
        <f ca="1">OFFSET('Tosca data'!$E$2,(1+2*B15),(0))</f>
        <v>253.59084744445099</v>
      </c>
      <c r="E15" s="8">
        <f>'Map data'!G20*1000</f>
        <v>286.42</v>
      </c>
      <c r="F15" s="8">
        <f t="shared" ca="1" si="1"/>
        <v>32.82915255554903</v>
      </c>
      <c r="G15" s="8">
        <f t="shared" ca="1" si="2"/>
        <v>11.461892519917964</v>
      </c>
    </row>
    <row r="16" spans="1:13" x14ac:dyDescent="0.2">
      <c r="A16">
        <v>14</v>
      </c>
      <c r="B16">
        <f t="shared" si="3"/>
        <v>201</v>
      </c>
      <c r="C16">
        <f t="shared" si="0"/>
        <v>405</v>
      </c>
      <c r="D16" s="8">
        <f ca="1">OFFSET('Tosca data'!$E$2,(1+2*B16),(0))</f>
        <v>294.78772706456499</v>
      </c>
      <c r="E16" s="8">
        <f>'Map data'!G21*1000</f>
        <v>331.23</v>
      </c>
      <c r="F16" s="8">
        <f t="shared" ca="1" si="1"/>
        <v>36.442272935435028</v>
      </c>
      <c r="G16" s="8">
        <f t="shared" ca="1" si="2"/>
        <v>11.002105164216715</v>
      </c>
    </row>
    <row r="17" spans="1:7" x14ac:dyDescent="0.2">
      <c r="A17">
        <v>15</v>
      </c>
      <c r="B17">
        <f t="shared" si="3"/>
        <v>202</v>
      </c>
      <c r="C17">
        <f t="shared" si="0"/>
        <v>407</v>
      </c>
      <c r="D17" s="8">
        <f ca="1">OFFSET('Tosca data'!$E$2,(1+2*B17),(0))</f>
        <v>324.86148501569897</v>
      </c>
      <c r="E17" s="8">
        <f>'Map data'!G22*1000</f>
        <v>363.01</v>
      </c>
      <c r="F17" s="8">
        <f t="shared" ca="1" si="1"/>
        <v>38.148514984301016</v>
      </c>
      <c r="G17" s="8">
        <f t="shared" ca="1" si="2"/>
        <v>10.508943275474785</v>
      </c>
    </row>
    <row r="18" spans="1:7" x14ac:dyDescent="0.2">
      <c r="A18">
        <v>16</v>
      </c>
      <c r="B18">
        <f t="shared" si="3"/>
        <v>203</v>
      </c>
      <c r="C18">
        <f t="shared" si="0"/>
        <v>409</v>
      </c>
      <c r="D18" s="8">
        <f ca="1">OFFSET('Tosca data'!$E$2,(1+2*B18),(0))</f>
        <v>343.94185513388197</v>
      </c>
      <c r="E18" s="8">
        <f>'Map data'!G23*1000</f>
        <v>384.63000000000005</v>
      </c>
      <c r="F18" s="8">
        <f t="shared" ca="1" si="1"/>
        <v>40.68814486611808</v>
      </c>
      <c r="G18" s="8">
        <f t="shared" ca="1" si="2"/>
        <v>10.578515681594798</v>
      </c>
    </row>
    <row r="19" spans="1:7" x14ac:dyDescent="0.2">
      <c r="A19">
        <v>17</v>
      </c>
      <c r="B19">
        <f t="shared" si="3"/>
        <v>204</v>
      </c>
      <c r="C19">
        <f t="shared" si="0"/>
        <v>411</v>
      </c>
      <c r="D19" s="8">
        <f ca="1">OFFSET('Tosca data'!$E$2,(1+2*B19),(0))</f>
        <v>353.97033840681098</v>
      </c>
      <c r="E19" s="8">
        <f>'Map data'!G24*1000</f>
        <v>393.99</v>
      </c>
      <c r="F19" s="8">
        <f t="shared" ca="1" si="1"/>
        <v>40.019661593189028</v>
      </c>
      <c r="G19" s="8">
        <f t="shared" ca="1" si="2"/>
        <v>10.157532321426693</v>
      </c>
    </row>
    <row r="20" spans="1:7" x14ac:dyDescent="0.2">
      <c r="A20">
        <v>18</v>
      </c>
      <c r="B20">
        <f t="shared" si="3"/>
        <v>205</v>
      </c>
      <c r="C20">
        <f t="shared" si="0"/>
        <v>413</v>
      </c>
      <c r="D20" s="8">
        <f ca="1">OFFSET('Tosca data'!$E$2,(1+2*B20),(0))</f>
        <v>356.72456096588502</v>
      </c>
      <c r="E20" s="8">
        <f>'Map data'!G25*1000</f>
        <v>395.92</v>
      </c>
      <c r="F20" s="8">
        <f t="shared" ca="1" si="1"/>
        <v>39.195439034114997</v>
      </c>
      <c r="G20" s="8">
        <f t="shared" ca="1" si="2"/>
        <v>9.8998381072224184</v>
      </c>
    </row>
    <row r="21" spans="1:7" x14ac:dyDescent="0.2">
      <c r="A21">
        <v>19</v>
      </c>
      <c r="B21">
        <f t="shared" si="3"/>
        <v>206</v>
      </c>
      <c r="C21">
        <f t="shared" si="0"/>
        <v>415</v>
      </c>
      <c r="D21" s="8">
        <f ca="1">OFFSET('Tosca data'!$E$2,(1+2*B21),(0))</f>
        <v>354.91055732736203</v>
      </c>
      <c r="E21" s="8">
        <f>'Map data'!G26*1000</f>
        <v>392.98</v>
      </c>
      <c r="F21" s="8">
        <f t="shared" ca="1" si="1"/>
        <v>38.06944267263799</v>
      </c>
      <c r="G21" s="8">
        <f t="shared" ca="1" si="2"/>
        <v>9.6873740833217958</v>
      </c>
    </row>
    <row r="22" spans="1:7" x14ac:dyDescent="0.2">
      <c r="A22">
        <v>20</v>
      </c>
      <c r="B22">
        <f t="shared" si="3"/>
        <v>207</v>
      </c>
      <c r="C22">
        <f t="shared" si="0"/>
        <v>417</v>
      </c>
      <c r="D22" s="8">
        <f ca="1">OFFSET('Tosca data'!$E$2,(1+2*B22),(0))</f>
        <v>350.31932120832198</v>
      </c>
      <c r="E22" s="8">
        <f>'Map data'!G27*1000</f>
        <v>386.34000000000003</v>
      </c>
      <c r="F22" s="8">
        <f t="shared" ca="1" si="1"/>
        <v>36.020678791678051</v>
      </c>
      <c r="G22" s="8">
        <f t="shared" ca="1" si="2"/>
        <v>9.3235695997510089</v>
      </c>
    </row>
    <row r="23" spans="1:7" x14ac:dyDescent="0.2">
      <c r="A23">
        <v>21</v>
      </c>
      <c r="B23">
        <f t="shared" si="3"/>
        <v>208</v>
      </c>
      <c r="C23">
        <f t="shared" si="0"/>
        <v>419</v>
      </c>
      <c r="D23" s="8">
        <f ca="1">OFFSET('Tosca data'!$E$2,(1+2*B23),(0))</f>
        <v>344.27090834870103</v>
      </c>
      <c r="E23" s="8">
        <f>'Map data'!G28*1000</f>
        <v>378.32</v>
      </c>
      <c r="F23" s="8">
        <f t="shared" ca="1" si="1"/>
        <v>34.049091651298966</v>
      </c>
      <c r="G23" s="8">
        <f t="shared" ca="1" si="2"/>
        <v>9.0000770911659345</v>
      </c>
    </row>
    <row r="24" spans="1:7" x14ac:dyDescent="0.2">
      <c r="A24">
        <v>22</v>
      </c>
      <c r="B24">
        <f t="shared" si="3"/>
        <v>209</v>
      </c>
      <c r="C24">
        <f t="shared" si="0"/>
        <v>421</v>
      </c>
      <c r="D24" s="8">
        <f ca="1">OFFSET('Tosca data'!$E$2,(1+2*B24),(0))</f>
        <v>337.35862065612599</v>
      </c>
      <c r="E24" s="8">
        <f>'Map data'!G29*1000</f>
        <v>369.89</v>
      </c>
      <c r="F24" s="8">
        <f t="shared" ca="1" si="1"/>
        <v>32.531379343873994</v>
      </c>
      <c r="G24" s="8">
        <f t="shared" ca="1" si="2"/>
        <v>8.7948793814036588</v>
      </c>
    </row>
    <row r="25" spans="1:7" x14ac:dyDescent="0.2">
      <c r="A25">
        <v>23</v>
      </c>
      <c r="B25">
        <f t="shared" si="3"/>
        <v>210</v>
      </c>
      <c r="C25">
        <f t="shared" si="0"/>
        <v>423</v>
      </c>
      <c r="D25" s="8">
        <f ca="1">OFFSET('Tosca data'!$E$2,(1+2*B25),(0))</f>
        <v>331.86588396332797</v>
      </c>
      <c r="E25" s="8">
        <f>'Map data'!G30*1000</f>
        <v>362.79</v>
      </c>
      <c r="F25" s="8">
        <f t="shared" ca="1" si="1"/>
        <v>30.924116036672046</v>
      </c>
      <c r="G25" s="8">
        <f t="shared" ca="1" si="2"/>
        <v>8.523971453643167</v>
      </c>
    </row>
    <row r="26" spans="1:7" x14ac:dyDescent="0.2">
      <c r="A26">
        <v>24</v>
      </c>
      <c r="B26">
        <f t="shared" si="3"/>
        <v>211</v>
      </c>
      <c r="C26">
        <f t="shared" si="0"/>
        <v>425</v>
      </c>
      <c r="D26" s="8">
        <f ca="1">OFFSET('Tosca data'!$E$2,(1+2*B26),(0))</f>
        <v>327.29645172578199</v>
      </c>
      <c r="E26" s="8">
        <f>'Map data'!G31*1000</f>
        <v>356.54999999999995</v>
      </c>
      <c r="F26" s="8">
        <f t="shared" ca="1" si="1"/>
        <v>29.253548274217962</v>
      </c>
      <c r="G26" s="8">
        <f t="shared" ca="1" si="2"/>
        <v>8.2046131746509516</v>
      </c>
    </row>
    <row r="27" spans="1:7" x14ac:dyDescent="0.2">
      <c r="A27">
        <v>25</v>
      </c>
      <c r="B27">
        <f t="shared" si="3"/>
        <v>212</v>
      </c>
      <c r="C27">
        <f t="shared" si="0"/>
        <v>427</v>
      </c>
      <c r="D27" s="8">
        <f ca="1">OFFSET('Tosca data'!$E$2,(1+2*B27),(0))</f>
        <v>323.392760188203</v>
      </c>
      <c r="E27" s="8">
        <f>'Map data'!G32*1000</f>
        <v>352.28999999999996</v>
      </c>
      <c r="F27" s="8">
        <f t="shared" ca="1" si="1"/>
        <v>28.897239811796965</v>
      </c>
      <c r="G27" s="8">
        <f t="shared" ca="1" si="2"/>
        <v>8.2026852342663616</v>
      </c>
    </row>
    <row r="28" spans="1:7" x14ac:dyDescent="0.2">
      <c r="A28">
        <v>26</v>
      </c>
      <c r="B28">
        <f t="shared" si="3"/>
        <v>213</v>
      </c>
      <c r="C28">
        <f t="shared" si="0"/>
        <v>429</v>
      </c>
      <c r="D28" s="8">
        <f ca="1">OFFSET('Tosca data'!$E$2,(1+2*B28),(0))</f>
        <v>320.88204018522299</v>
      </c>
      <c r="E28" s="8">
        <f>'Map data'!G33*1000</f>
        <v>349.34</v>
      </c>
      <c r="F28" s="8">
        <f t="shared" ca="1" si="1"/>
        <v>28.457959814776984</v>
      </c>
      <c r="G28" s="8">
        <f t="shared" ca="1" si="2"/>
        <v>8.1462070804308091</v>
      </c>
    </row>
    <row r="29" spans="1:7" x14ac:dyDescent="0.2">
      <c r="A29">
        <v>27</v>
      </c>
      <c r="B29">
        <f t="shared" si="3"/>
        <v>214</v>
      </c>
      <c r="C29">
        <f t="shared" si="0"/>
        <v>431</v>
      </c>
      <c r="D29" s="8">
        <f ca="1">OFFSET('Tosca data'!$E$2,(1+2*B29),(0))</f>
        <v>320.79742968232301</v>
      </c>
      <c r="E29" s="8">
        <f>'Map data'!G34*1000</f>
        <v>348.41</v>
      </c>
      <c r="F29" s="8">
        <f t="shared" ca="1" si="1"/>
        <v>27.612570317677012</v>
      </c>
      <c r="G29" s="8">
        <f t="shared" ca="1" si="2"/>
        <v>7.9253093532553622</v>
      </c>
    </row>
    <row r="30" spans="1:7" x14ac:dyDescent="0.2">
      <c r="A30">
        <v>28</v>
      </c>
      <c r="B30">
        <f t="shared" si="3"/>
        <v>215</v>
      </c>
      <c r="C30">
        <f t="shared" si="0"/>
        <v>433</v>
      </c>
      <c r="D30" s="8">
        <f ca="1">OFFSET('Tosca data'!$E$2,(1+2*B30),(0))</f>
        <v>321.437769799607</v>
      </c>
      <c r="E30" s="8">
        <f>'Map data'!G35*1000</f>
        <v>349.34999999999997</v>
      </c>
      <c r="F30" s="8">
        <f t="shared" ca="1" si="1"/>
        <v>27.912230200392969</v>
      </c>
      <c r="G30" s="8">
        <f t="shared" ca="1" si="2"/>
        <v>7.9897610420475091</v>
      </c>
    </row>
    <row r="31" spans="1:7" x14ac:dyDescent="0.2">
      <c r="A31">
        <v>29</v>
      </c>
      <c r="B31">
        <f t="shared" si="3"/>
        <v>216</v>
      </c>
      <c r="C31">
        <f t="shared" si="0"/>
        <v>435</v>
      </c>
      <c r="D31" s="8">
        <f ca="1">OFFSET('Tosca data'!$E$2,(1+2*B31),(0))</f>
        <v>323.43025724708099</v>
      </c>
      <c r="E31" s="8">
        <f>'Map data'!G36*1000</f>
        <v>351.36</v>
      </c>
      <c r="F31" s="8">
        <f t="shared" ca="1" si="1"/>
        <v>27.929742752919026</v>
      </c>
      <c r="G31" s="8">
        <f t="shared" ca="1" si="2"/>
        <v>7.9490388071832383</v>
      </c>
    </row>
    <row r="32" spans="1:7" x14ac:dyDescent="0.2">
      <c r="A32">
        <v>30</v>
      </c>
      <c r="B32">
        <f t="shared" si="3"/>
        <v>217</v>
      </c>
      <c r="C32">
        <f t="shared" si="0"/>
        <v>437</v>
      </c>
      <c r="D32" s="8">
        <f ca="1">OFFSET('Tosca data'!$E$2,(1+2*B32),(0))</f>
        <v>326.50450169400801</v>
      </c>
      <c r="E32" s="8">
        <f>'Map data'!G37*1000</f>
        <v>354.98</v>
      </c>
      <c r="F32" s="8">
        <f t="shared" ca="1" si="1"/>
        <v>28.475498305992005</v>
      </c>
      <c r="G32" s="8">
        <f t="shared" ca="1" si="2"/>
        <v>8.021719056282608</v>
      </c>
    </row>
    <row r="33" spans="1:7" x14ac:dyDescent="0.2">
      <c r="A33">
        <v>31</v>
      </c>
      <c r="B33">
        <f t="shared" si="3"/>
        <v>218</v>
      </c>
      <c r="C33">
        <f t="shared" si="0"/>
        <v>439</v>
      </c>
      <c r="D33" s="8">
        <f ca="1">OFFSET('Tosca data'!$E$2,(1+2*B33),(0))</f>
        <v>329.33306797709201</v>
      </c>
      <c r="E33" s="8">
        <f>'Map data'!G38*1000</f>
        <v>359.21999999999997</v>
      </c>
      <c r="F33" s="8">
        <f t="shared" ca="1" si="1"/>
        <v>29.886932022907956</v>
      </c>
      <c r="G33" s="8">
        <f t="shared" ca="1" si="2"/>
        <v>8.3199521248560657</v>
      </c>
    </row>
    <row r="34" spans="1:7" x14ac:dyDescent="0.2">
      <c r="A34">
        <v>32</v>
      </c>
      <c r="B34">
        <f t="shared" si="3"/>
        <v>219</v>
      </c>
      <c r="C34">
        <f t="shared" si="0"/>
        <v>441</v>
      </c>
      <c r="D34" s="8">
        <f ca="1">OFFSET('Tosca data'!$E$2,(1+2*B34),(0))</f>
        <v>332.41359437172503</v>
      </c>
      <c r="E34" s="8">
        <f>'Map data'!G39*1000</f>
        <v>363.45</v>
      </c>
      <c r="F34" s="8">
        <f t="shared" ca="1" si="1"/>
        <v>31.036405628274963</v>
      </c>
      <c r="G34" s="8">
        <f t="shared" ca="1" si="2"/>
        <v>8.5393879841174751</v>
      </c>
    </row>
    <row r="35" spans="1:7" x14ac:dyDescent="0.2">
      <c r="A35">
        <v>33</v>
      </c>
      <c r="B35">
        <f t="shared" si="3"/>
        <v>220</v>
      </c>
      <c r="C35">
        <f t="shared" si="0"/>
        <v>443</v>
      </c>
      <c r="D35" s="8">
        <f ca="1">OFFSET('Tosca data'!$E$2,(1+2*B35),(0))</f>
        <v>333.88437684970302</v>
      </c>
      <c r="E35" s="8">
        <f>'Map data'!G40*1000</f>
        <v>367.39</v>
      </c>
      <c r="F35" s="8">
        <f t="shared" ca="1" si="1"/>
        <v>33.505623150296969</v>
      </c>
      <c r="G35" s="8">
        <f t="shared" ca="1" si="2"/>
        <v>9.1199061352505417</v>
      </c>
    </row>
    <row r="36" spans="1:7" x14ac:dyDescent="0.2">
      <c r="A36">
        <v>34</v>
      </c>
      <c r="B36">
        <f t="shared" si="3"/>
        <v>221</v>
      </c>
      <c r="C36">
        <f t="shared" si="0"/>
        <v>445</v>
      </c>
      <c r="D36" s="8">
        <f ca="1">OFFSET('Tosca data'!$E$2,(1+2*B36),(0))</f>
        <v>333.15792656801699</v>
      </c>
      <c r="E36" s="8">
        <f>'Map data'!G41*1000</f>
        <v>369.38</v>
      </c>
      <c r="F36" s="8">
        <f t="shared" ca="1" si="1"/>
        <v>36.222073431983006</v>
      </c>
      <c r="G36" s="8">
        <f t="shared" ca="1" si="2"/>
        <v>9.8061815561164671</v>
      </c>
    </row>
    <row r="37" spans="1:7" x14ac:dyDescent="0.2">
      <c r="A37">
        <v>35</v>
      </c>
      <c r="B37">
        <f t="shared" si="3"/>
        <v>222</v>
      </c>
      <c r="C37">
        <f t="shared" si="0"/>
        <v>447</v>
      </c>
      <c r="D37" s="8">
        <f ca="1">OFFSET('Tosca data'!$E$2,(1+2*B37),(0))</f>
        <v>328.96889894126701</v>
      </c>
      <c r="E37" s="8">
        <f>'Map data'!G42*1000</f>
        <v>368.84</v>
      </c>
      <c r="F37" s="8">
        <f t="shared" ca="1" si="1"/>
        <v>39.871101058732961</v>
      </c>
      <c r="G37" s="8">
        <f t="shared" ca="1" si="2"/>
        <v>10.809863642428414</v>
      </c>
    </row>
    <row r="38" spans="1:7" x14ac:dyDescent="0.2">
      <c r="A38">
        <v>36</v>
      </c>
      <c r="B38">
        <f t="shared" si="3"/>
        <v>223</v>
      </c>
      <c r="C38">
        <f t="shared" si="0"/>
        <v>449</v>
      </c>
      <c r="D38" s="8">
        <f ca="1">OFFSET('Tosca data'!$E$2,(1+2*B38),(0))</f>
        <v>320.03757419573702</v>
      </c>
      <c r="E38" s="8">
        <f>'Map data'!G43*1000</f>
        <v>363.57</v>
      </c>
      <c r="F38" s="8">
        <f t="shared" ca="1" si="1"/>
        <v>43.532425804262971</v>
      </c>
      <c r="G38" s="8">
        <f t="shared" ca="1" si="2"/>
        <v>11.97360227858816</v>
      </c>
    </row>
    <row r="39" spans="1:7" x14ac:dyDescent="0.2">
      <c r="A39">
        <v>37</v>
      </c>
      <c r="B39">
        <f t="shared" si="3"/>
        <v>224</v>
      </c>
      <c r="C39">
        <f t="shared" si="0"/>
        <v>451</v>
      </c>
      <c r="D39" s="8">
        <f ca="1">OFFSET('Tosca data'!$E$2,(1+2*B39),(0))</f>
        <v>305.22998215035602</v>
      </c>
      <c r="E39" s="8">
        <f>'Map data'!G44*1000</f>
        <v>352.24</v>
      </c>
      <c r="F39" s="8">
        <f t="shared" ca="1" si="1"/>
        <v>47.010017849643987</v>
      </c>
      <c r="G39" s="8">
        <f t="shared" ca="1" si="2"/>
        <v>13.346019148774696</v>
      </c>
    </row>
    <row r="40" spans="1:7" x14ac:dyDescent="0.2">
      <c r="A40">
        <v>38</v>
      </c>
      <c r="B40">
        <f t="shared" si="3"/>
        <v>225</v>
      </c>
      <c r="C40">
        <f t="shared" si="0"/>
        <v>453</v>
      </c>
      <c r="D40" s="8">
        <f ca="1">OFFSET('Tosca data'!$E$2,(1+2*B40),(0))</f>
        <v>284.795501663008</v>
      </c>
      <c r="E40" s="8">
        <f>'Map data'!G45*1000</f>
        <v>334.25</v>
      </c>
      <c r="F40" s="8">
        <f t="shared" ca="1" si="1"/>
        <v>49.454498336992003</v>
      </c>
      <c r="G40" s="8">
        <f t="shared" ca="1" si="2"/>
        <v>14.795661432159163</v>
      </c>
    </row>
    <row r="41" spans="1:7" x14ac:dyDescent="0.2">
      <c r="A41">
        <v>39</v>
      </c>
      <c r="B41">
        <f t="shared" si="3"/>
        <v>226</v>
      </c>
      <c r="C41">
        <f t="shared" si="0"/>
        <v>455</v>
      </c>
      <c r="D41" s="8">
        <f ca="1">OFFSET('Tosca data'!$E$2,(1+2*B41),(0))</f>
        <v>256.75040972855697</v>
      </c>
      <c r="E41" s="8">
        <f>'Map data'!G46*1000</f>
        <v>309.63</v>
      </c>
      <c r="F41" s="8">
        <f t="shared" ca="1" si="1"/>
        <v>52.879590271443021</v>
      </c>
      <c r="G41" s="8">
        <f t="shared" ca="1" si="2"/>
        <v>17.078316142312769</v>
      </c>
    </row>
    <row r="42" spans="1:7" x14ac:dyDescent="0.2">
      <c r="A42">
        <v>40</v>
      </c>
      <c r="B42">
        <f t="shared" si="3"/>
        <v>227</v>
      </c>
      <c r="C42">
        <f t="shared" si="0"/>
        <v>457</v>
      </c>
      <c r="D42" s="8">
        <f ca="1">OFFSET('Tosca data'!$E$2,(1+2*B42),(0))</f>
        <v>223.148321410666</v>
      </c>
      <c r="E42" s="8">
        <f>'Map data'!G47*1000</f>
        <v>276.63</v>
      </c>
      <c r="F42" s="8">
        <f t="shared" ca="1" si="1"/>
        <v>53.481678589333995</v>
      </c>
      <c r="G42" s="8">
        <f t="shared" ca="1" si="2"/>
        <v>19.333289444143439</v>
      </c>
    </row>
    <row r="43" spans="1:7" x14ac:dyDescent="0.2">
      <c r="A43">
        <v>41</v>
      </c>
      <c r="B43">
        <f t="shared" si="3"/>
        <v>228</v>
      </c>
      <c r="C43">
        <f t="shared" si="0"/>
        <v>459</v>
      </c>
      <c r="D43" s="8">
        <f ca="1">OFFSET('Tosca data'!$E$2,(1+2*B43),(0))</f>
        <v>184.79662905590499</v>
      </c>
      <c r="E43" s="8">
        <f>'Map data'!G48*1000</f>
        <v>238.49</v>
      </c>
      <c r="F43" s="8">
        <f t="shared" ca="1" si="1"/>
        <v>53.693370944095022</v>
      </c>
      <c r="G43" s="8">
        <f t="shared" ca="1" si="2"/>
        <v>22.513887770596259</v>
      </c>
    </row>
    <row r="44" spans="1:7" x14ac:dyDescent="0.2">
      <c r="A44">
        <v>42</v>
      </c>
      <c r="B44">
        <f t="shared" si="3"/>
        <v>229</v>
      </c>
      <c r="C44">
        <f t="shared" si="0"/>
        <v>461</v>
      </c>
      <c r="D44" s="8">
        <f ca="1">OFFSET('Tosca data'!$E$2,(1+2*B44),(0))</f>
        <v>144.609129006312</v>
      </c>
      <c r="E44" s="8">
        <f>'Map data'!G49*1000</f>
        <v>196.64999999999998</v>
      </c>
      <c r="F44" s="8">
        <f t="shared" ref="F44:F49" ca="1" si="4">E44-D44</f>
        <v>52.040870993687975</v>
      </c>
      <c r="G44" s="8">
        <f t="shared" ref="G44:G49" ca="1" si="5">(F44/E44)*100</f>
        <v>26.463702513952697</v>
      </c>
    </row>
    <row r="45" spans="1:7" x14ac:dyDescent="0.2">
      <c r="A45">
        <v>43</v>
      </c>
      <c r="B45">
        <f t="shared" si="3"/>
        <v>230</v>
      </c>
      <c r="C45">
        <f t="shared" si="0"/>
        <v>463</v>
      </c>
      <c r="D45" s="8">
        <f ca="1">OFFSET('Tosca data'!$E$2,(1+2*B45),(0))</f>
        <v>104.91659958876799</v>
      </c>
      <c r="E45" s="8">
        <f>'Map data'!G50*1000</f>
        <v>152.82000000000002</v>
      </c>
      <c r="F45" s="8">
        <f t="shared" ca="1" si="4"/>
        <v>47.903400411232028</v>
      </c>
      <c r="G45" s="8">
        <f t="shared" ca="1" si="5"/>
        <v>31.346290021745858</v>
      </c>
    </row>
    <row r="46" spans="1:7" x14ac:dyDescent="0.2">
      <c r="A46">
        <v>44</v>
      </c>
      <c r="B46">
        <f t="shared" si="3"/>
        <v>231</v>
      </c>
      <c r="C46">
        <f t="shared" si="0"/>
        <v>465</v>
      </c>
      <c r="D46" s="8">
        <f ca="1">OFFSET('Tosca data'!$E$2,(1+2*B46),(0))</f>
        <v>66.507617390678902</v>
      </c>
      <c r="E46" s="8">
        <f>'Map data'!G51*1000</f>
        <v>110.11999999999999</v>
      </c>
      <c r="F46" s="8">
        <f t="shared" ca="1" si="4"/>
        <v>43.612382609321088</v>
      </c>
      <c r="G46" s="8">
        <f t="shared" ca="1" si="5"/>
        <v>39.604415736760892</v>
      </c>
    </row>
    <row r="47" spans="1:7" x14ac:dyDescent="0.2">
      <c r="A47">
        <v>45</v>
      </c>
      <c r="B47">
        <f t="shared" si="3"/>
        <v>232</v>
      </c>
      <c r="C47">
        <f t="shared" si="0"/>
        <v>467</v>
      </c>
      <c r="D47" s="8">
        <f ca="1">OFFSET('Tosca data'!$E$2,(1+2*B47),(0))</f>
        <v>32.286390175708803</v>
      </c>
      <c r="E47" s="8">
        <f>'Map data'!G52*1000</f>
        <v>71.05</v>
      </c>
      <c r="F47" s="8">
        <f t="shared" ca="1" si="4"/>
        <v>38.763609824291194</v>
      </c>
      <c r="G47" s="8">
        <f t="shared" ca="1" si="5"/>
        <v>54.558212279086838</v>
      </c>
    </row>
    <row r="48" spans="1:7" x14ac:dyDescent="0.2">
      <c r="A48">
        <v>46</v>
      </c>
      <c r="B48">
        <f t="shared" si="3"/>
        <v>233</v>
      </c>
      <c r="C48">
        <f t="shared" si="0"/>
        <v>469</v>
      </c>
      <c r="D48" s="8">
        <f ca="1">OFFSET('Tosca data'!$E$2,(1+2*B48),(0))</f>
        <v>2.99057555398231</v>
      </c>
      <c r="E48" s="8">
        <f>'Map data'!G53*1000</f>
        <v>36.119999999999997</v>
      </c>
      <c r="F48" s="8">
        <f t="shared" ca="1" si="4"/>
        <v>33.129424446017687</v>
      </c>
      <c r="G48" s="8">
        <f t="shared" ca="1" si="5"/>
        <v>91.720444202706787</v>
      </c>
    </row>
    <row r="49" spans="1:10" x14ac:dyDescent="0.2">
      <c r="A49">
        <v>47</v>
      </c>
      <c r="B49">
        <f t="shared" si="3"/>
        <v>234</v>
      </c>
      <c r="C49">
        <f t="shared" si="0"/>
        <v>471</v>
      </c>
      <c r="D49" s="8" t="e">
        <f ca="1">OFFSET('[1]Tosca 3500A -Yoffset data'!$E$2,(1+2*B49),(0))</f>
        <v>#VALUE!</v>
      </c>
      <c r="E49" s="8">
        <f>'Map data'!G54*1000</f>
        <v>0.84000000000000008</v>
      </c>
      <c r="F49" s="8" t="e">
        <f t="shared" ca="1" si="4"/>
        <v>#VALUE!</v>
      </c>
      <c r="G49" s="8" t="e">
        <f t="shared" ca="1" si="5"/>
        <v>#VALUE!</v>
      </c>
      <c r="J49" s="10"/>
    </row>
    <row r="50" spans="1:10" x14ac:dyDescent="0.2">
      <c r="C50" s="10" t="s">
        <v>30</v>
      </c>
      <c r="D50" s="8"/>
      <c r="E50" s="14">
        <f>SUM(E3:E45)</f>
        <v>10147.389999999998</v>
      </c>
      <c r="F50" s="14">
        <f ca="1">SUM(F3:F45)</f>
        <v>1287.7634800953913</v>
      </c>
      <c r="G50" s="8">
        <f>E50-D50</f>
        <v>10147.389999999998</v>
      </c>
    </row>
    <row r="51" spans="1:10" x14ac:dyDescent="0.2">
      <c r="D51" s="8"/>
      <c r="E51" s="14"/>
    </row>
    <row r="52" spans="1:10" x14ac:dyDescent="0.2">
      <c r="E52" s="8"/>
    </row>
    <row r="53" spans="1:10" x14ac:dyDescent="0.2">
      <c r="D53" s="14" t="e">
        <f ca="1">SUM(D3:D51)</f>
        <v>#VALUE!</v>
      </c>
      <c r="E53" s="8"/>
    </row>
    <row r="54" spans="1:10" x14ac:dyDescent="0.2">
      <c r="E54" s="8"/>
    </row>
    <row r="55" spans="1:10" x14ac:dyDescent="0.2">
      <c r="E55" s="8"/>
    </row>
    <row r="56" spans="1:10" x14ac:dyDescent="0.2">
      <c r="E56" s="8"/>
    </row>
    <row r="57" spans="1:10" x14ac:dyDescent="0.2">
      <c r="E57" s="8"/>
    </row>
    <row r="58" spans="1:10" x14ac:dyDescent="0.2">
      <c r="E58" s="8"/>
    </row>
    <row r="59" spans="1:10" x14ac:dyDescent="0.2">
      <c r="E59" s="8"/>
    </row>
    <row r="60" spans="1:10" x14ac:dyDescent="0.2">
      <c r="E60" s="8"/>
    </row>
    <row r="61" spans="1:10" x14ac:dyDescent="0.2">
      <c r="E61" s="8"/>
    </row>
    <row r="62" spans="1:10" x14ac:dyDescent="0.2">
      <c r="E62" s="8"/>
    </row>
    <row r="63" spans="1:10" x14ac:dyDescent="0.2">
      <c r="E63" s="8"/>
    </row>
    <row r="64" spans="1:10" x14ac:dyDescent="0.2">
      <c r="E64" s="8"/>
    </row>
    <row r="65" spans="5:5" x14ac:dyDescent="0.2">
      <c r="E65" s="8"/>
    </row>
    <row r="66" spans="5:5" x14ac:dyDescent="0.2">
      <c r="E66" s="8"/>
    </row>
    <row r="67" spans="5:5" x14ac:dyDescent="0.2">
      <c r="E67" s="8"/>
    </row>
    <row r="68" spans="5:5" x14ac:dyDescent="0.2">
      <c r="E68" s="8"/>
    </row>
    <row r="69" spans="5:5" x14ac:dyDescent="0.2">
      <c r="E69" s="8"/>
    </row>
    <row r="70" spans="5:5" x14ac:dyDescent="0.2">
      <c r="E70" s="8"/>
    </row>
    <row r="71" spans="5:5" x14ac:dyDescent="0.2">
      <c r="E71" s="8"/>
    </row>
    <row r="72" spans="5:5" x14ac:dyDescent="0.2">
      <c r="E72" s="8"/>
    </row>
    <row r="73" spans="5:5" x14ac:dyDescent="0.2">
      <c r="E73" s="8"/>
    </row>
    <row r="74" spans="5:5" x14ac:dyDescent="0.2">
      <c r="E74" s="8"/>
    </row>
    <row r="75" spans="5:5" x14ac:dyDescent="0.2">
      <c r="E75" s="8"/>
    </row>
    <row r="76" spans="5:5" x14ac:dyDescent="0.2">
      <c r="E76" s="8"/>
    </row>
    <row r="77" spans="5:5" x14ac:dyDescent="0.2">
      <c r="E77" s="8"/>
    </row>
    <row r="78" spans="5:5" x14ac:dyDescent="0.2">
      <c r="E78" s="8"/>
    </row>
    <row r="79" spans="5:5" x14ac:dyDescent="0.2">
      <c r="E79" s="8"/>
    </row>
    <row r="80" spans="5:5" x14ac:dyDescent="0.2">
      <c r="E80" s="8"/>
    </row>
    <row r="81" spans="5:5" x14ac:dyDescent="0.2">
      <c r="E81" s="8"/>
    </row>
    <row r="82" spans="5:5" x14ac:dyDescent="0.2">
      <c r="E82" s="8"/>
    </row>
    <row r="83" spans="5:5" x14ac:dyDescent="0.2">
      <c r="E83" s="8"/>
    </row>
    <row r="84" spans="5:5" x14ac:dyDescent="0.2">
      <c r="E84" s="8"/>
    </row>
    <row r="85" spans="5:5" x14ac:dyDescent="0.2">
      <c r="E85" s="8"/>
    </row>
    <row r="86" spans="5:5" x14ac:dyDescent="0.2">
      <c r="E86" s="8"/>
    </row>
    <row r="87" spans="5:5" x14ac:dyDescent="0.2">
      <c r="E87" s="8"/>
    </row>
    <row r="88" spans="5:5" x14ac:dyDescent="0.2">
      <c r="E88" s="8"/>
    </row>
    <row r="89" spans="5:5" x14ac:dyDescent="0.2">
      <c r="E89" s="8"/>
    </row>
    <row r="90" spans="5:5" x14ac:dyDescent="0.2">
      <c r="E90" s="8"/>
    </row>
    <row r="91" spans="5:5" x14ac:dyDescent="0.2">
      <c r="E91" s="8"/>
    </row>
    <row r="92" spans="5:5" x14ac:dyDescent="0.2">
      <c r="E92" s="8"/>
    </row>
    <row r="93" spans="5:5" x14ac:dyDescent="0.2">
      <c r="E93" s="8"/>
    </row>
    <row r="94" spans="5:5" x14ac:dyDescent="0.2">
      <c r="E94" s="8"/>
    </row>
    <row r="95" spans="5:5" x14ac:dyDescent="0.2">
      <c r="E95" s="8"/>
    </row>
    <row r="96" spans="5:5" x14ac:dyDescent="0.2">
      <c r="E96" s="8"/>
    </row>
    <row r="97" spans="5:5" x14ac:dyDescent="0.2">
      <c r="E97" s="8"/>
    </row>
    <row r="98" spans="5:5" x14ac:dyDescent="0.2">
      <c r="E98" s="8"/>
    </row>
    <row r="99" spans="5:5" x14ac:dyDescent="0.2">
      <c r="E99" s="8"/>
    </row>
    <row r="100" spans="5:5" x14ac:dyDescent="0.2">
      <c r="E100" s="8"/>
    </row>
    <row r="101" spans="5:5" x14ac:dyDescent="0.2">
      <c r="E101" s="8"/>
    </row>
    <row r="102" spans="5:5" x14ac:dyDescent="0.2">
      <c r="E102" s="8"/>
    </row>
    <row r="103" spans="5:5" x14ac:dyDescent="0.2">
      <c r="E103" s="8"/>
    </row>
    <row r="104" spans="5:5" x14ac:dyDescent="0.2">
      <c r="E104" s="8"/>
    </row>
    <row r="105" spans="5:5" x14ac:dyDescent="0.2">
      <c r="E105" s="8"/>
    </row>
    <row r="106" spans="5:5" x14ac:dyDescent="0.2">
      <c r="E106" s="8"/>
    </row>
    <row r="107" spans="5:5" x14ac:dyDescent="0.2">
      <c r="E107" s="8"/>
    </row>
    <row r="108" spans="5:5" x14ac:dyDescent="0.2">
      <c r="E108" s="8"/>
    </row>
    <row r="109" spans="5:5" x14ac:dyDescent="0.2">
      <c r="E109" s="8"/>
    </row>
    <row r="110" spans="5:5" x14ac:dyDescent="0.2">
      <c r="E110" s="8"/>
    </row>
    <row r="111" spans="5:5" x14ac:dyDescent="0.2">
      <c r="E111" s="8"/>
    </row>
    <row r="112" spans="5:5" x14ac:dyDescent="0.2">
      <c r="E112" s="8"/>
    </row>
    <row r="113" spans="5:5" x14ac:dyDescent="0.2">
      <c r="E113" s="8"/>
    </row>
    <row r="114" spans="5:5" x14ac:dyDescent="0.2">
      <c r="E114" s="8"/>
    </row>
    <row r="115" spans="5:5" x14ac:dyDescent="0.2">
      <c r="E115" s="8"/>
    </row>
    <row r="116" spans="5:5" x14ac:dyDescent="0.2">
      <c r="E116" s="8"/>
    </row>
    <row r="117" spans="5:5" x14ac:dyDescent="0.2">
      <c r="E117" s="8"/>
    </row>
    <row r="118" spans="5:5" x14ac:dyDescent="0.2">
      <c r="E118" s="8"/>
    </row>
    <row r="119" spans="5:5" x14ac:dyDescent="0.2">
      <c r="E119" s="8"/>
    </row>
    <row r="120" spans="5:5" x14ac:dyDescent="0.2">
      <c r="E120" s="8"/>
    </row>
    <row r="121" spans="5:5" x14ac:dyDescent="0.2">
      <c r="E121" s="8"/>
    </row>
    <row r="122" spans="5:5" x14ac:dyDescent="0.2">
      <c r="E122" s="8"/>
    </row>
    <row r="123" spans="5:5" x14ac:dyDescent="0.2">
      <c r="E123" s="8"/>
    </row>
    <row r="124" spans="5:5" x14ac:dyDescent="0.2">
      <c r="E124" s="8"/>
    </row>
    <row r="125" spans="5:5" x14ac:dyDescent="0.2">
      <c r="E125" s="8"/>
    </row>
    <row r="126" spans="5:5" x14ac:dyDescent="0.2">
      <c r="E126" s="8"/>
    </row>
    <row r="127" spans="5:5" x14ac:dyDescent="0.2">
      <c r="E127" s="8"/>
    </row>
    <row r="128" spans="5:5" x14ac:dyDescent="0.2">
      <c r="E128" s="8"/>
    </row>
    <row r="129" spans="5:5" x14ac:dyDescent="0.2">
      <c r="E129" s="8"/>
    </row>
    <row r="130" spans="5:5" x14ac:dyDescent="0.2">
      <c r="E130" s="8"/>
    </row>
    <row r="131" spans="5:5" x14ac:dyDescent="0.2">
      <c r="E131" s="8"/>
    </row>
    <row r="132" spans="5:5" x14ac:dyDescent="0.2">
      <c r="E132" s="8"/>
    </row>
    <row r="133" spans="5:5" x14ac:dyDescent="0.2">
      <c r="E133" s="8"/>
    </row>
    <row r="134" spans="5:5" x14ac:dyDescent="0.2">
      <c r="E134" s="8"/>
    </row>
    <row r="135" spans="5:5" x14ac:dyDescent="0.2">
      <c r="E135" s="8"/>
    </row>
    <row r="136" spans="5:5" x14ac:dyDescent="0.2">
      <c r="E136" s="8"/>
    </row>
    <row r="137" spans="5:5" x14ac:dyDescent="0.2">
      <c r="E137" s="8"/>
    </row>
    <row r="138" spans="5:5" x14ac:dyDescent="0.2">
      <c r="E138" s="8"/>
    </row>
    <row r="139" spans="5:5" x14ac:dyDescent="0.2">
      <c r="E139" s="8"/>
    </row>
    <row r="140" spans="5:5" x14ac:dyDescent="0.2">
      <c r="E140" s="8"/>
    </row>
    <row r="141" spans="5:5" x14ac:dyDescent="0.2">
      <c r="E141" s="8"/>
    </row>
    <row r="142" spans="5:5" x14ac:dyDescent="0.2">
      <c r="E142" s="8"/>
    </row>
    <row r="143" spans="5:5" x14ac:dyDescent="0.2">
      <c r="E143" s="8"/>
    </row>
    <row r="144" spans="5:5" x14ac:dyDescent="0.2">
      <c r="E144" s="8"/>
    </row>
    <row r="145" spans="5:5" x14ac:dyDescent="0.2">
      <c r="E145" s="8"/>
    </row>
    <row r="146" spans="5:5" x14ac:dyDescent="0.2">
      <c r="E146" s="8"/>
    </row>
    <row r="147" spans="5:5" x14ac:dyDescent="0.2">
      <c r="E147" s="8"/>
    </row>
    <row r="148" spans="5:5" x14ac:dyDescent="0.2">
      <c r="E148" s="8"/>
    </row>
    <row r="149" spans="5:5" x14ac:dyDescent="0.2">
      <c r="E149" s="8"/>
    </row>
    <row r="150" spans="5:5" x14ac:dyDescent="0.2">
      <c r="E150" s="8"/>
    </row>
    <row r="151" spans="5:5" x14ac:dyDescent="0.2">
      <c r="E151" s="8"/>
    </row>
    <row r="152" spans="5:5" x14ac:dyDescent="0.2">
      <c r="E152" s="8"/>
    </row>
    <row r="153" spans="5:5" x14ac:dyDescent="0.2">
      <c r="E153" s="8"/>
    </row>
    <row r="154" spans="5:5" x14ac:dyDescent="0.2">
      <c r="E154" s="8"/>
    </row>
    <row r="155" spans="5:5" x14ac:dyDescent="0.2">
      <c r="E155" s="8"/>
    </row>
    <row r="156" spans="5:5" x14ac:dyDescent="0.2">
      <c r="E156" s="8"/>
    </row>
    <row r="157" spans="5:5" x14ac:dyDescent="0.2">
      <c r="E157" s="8"/>
    </row>
    <row r="158" spans="5:5" x14ac:dyDescent="0.2">
      <c r="E158" s="8"/>
    </row>
    <row r="159" spans="5:5" x14ac:dyDescent="0.2">
      <c r="E159" s="8"/>
    </row>
    <row r="160" spans="5:5" x14ac:dyDescent="0.2">
      <c r="E160" s="8"/>
    </row>
    <row r="161" spans="5:5" x14ac:dyDescent="0.2">
      <c r="E161" s="8"/>
    </row>
    <row r="162" spans="5:5" x14ac:dyDescent="0.2">
      <c r="E162" s="8"/>
    </row>
    <row r="163" spans="5:5" x14ac:dyDescent="0.2">
      <c r="E163" s="8"/>
    </row>
    <row r="164" spans="5:5" x14ac:dyDescent="0.2">
      <c r="E164" s="8"/>
    </row>
    <row r="165" spans="5:5" x14ac:dyDescent="0.2">
      <c r="E165" s="8"/>
    </row>
    <row r="166" spans="5:5" x14ac:dyDescent="0.2">
      <c r="E166" s="8"/>
    </row>
    <row r="167" spans="5:5" x14ac:dyDescent="0.2">
      <c r="E167" s="8"/>
    </row>
    <row r="168" spans="5:5" x14ac:dyDescent="0.2">
      <c r="E168" s="8"/>
    </row>
    <row r="169" spans="5:5" x14ac:dyDescent="0.2">
      <c r="E169" s="8"/>
    </row>
    <row r="170" spans="5:5" x14ac:dyDescent="0.2">
      <c r="E170" s="8"/>
    </row>
    <row r="171" spans="5:5" x14ac:dyDescent="0.2">
      <c r="E171" s="8"/>
    </row>
    <row r="172" spans="5:5" x14ac:dyDescent="0.2">
      <c r="E172" s="8"/>
    </row>
    <row r="173" spans="5:5" x14ac:dyDescent="0.2">
      <c r="E173" s="8"/>
    </row>
    <row r="174" spans="5:5" x14ac:dyDescent="0.2">
      <c r="E174" s="8"/>
    </row>
    <row r="175" spans="5:5" x14ac:dyDescent="0.2">
      <c r="E175" s="8"/>
    </row>
    <row r="176" spans="5:5" x14ac:dyDescent="0.2">
      <c r="E176" s="8"/>
    </row>
    <row r="177" spans="5:5" x14ac:dyDescent="0.2">
      <c r="E177" s="8"/>
    </row>
    <row r="178" spans="5:5" x14ac:dyDescent="0.2">
      <c r="E178" s="8"/>
    </row>
    <row r="179" spans="5:5" x14ac:dyDescent="0.2">
      <c r="E179" s="8"/>
    </row>
    <row r="180" spans="5:5" x14ac:dyDescent="0.2">
      <c r="E180" s="8"/>
    </row>
    <row r="181" spans="5:5" x14ac:dyDescent="0.2">
      <c r="E181" s="8"/>
    </row>
    <row r="182" spans="5:5" x14ac:dyDescent="0.2">
      <c r="E182" s="8"/>
    </row>
    <row r="183" spans="5:5" x14ac:dyDescent="0.2">
      <c r="E183" s="8"/>
    </row>
    <row r="184" spans="5:5" x14ac:dyDescent="0.2">
      <c r="E184" s="8"/>
    </row>
    <row r="185" spans="5:5" x14ac:dyDescent="0.2">
      <c r="E185" s="8"/>
    </row>
    <row r="186" spans="5:5" x14ac:dyDescent="0.2">
      <c r="E186" s="8"/>
    </row>
    <row r="187" spans="5:5" x14ac:dyDescent="0.2">
      <c r="E187" s="8"/>
    </row>
    <row r="188" spans="5:5" x14ac:dyDescent="0.2">
      <c r="E188" s="8"/>
    </row>
    <row r="189" spans="5:5" x14ac:dyDescent="0.2">
      <c r="E189" s="8"/>
    </row>
    <row r="190" spans="5:5" x14ac:dyDescent="0.2">
      <c r="E190" s="8"/>
    </row>
    <row r="191" spans="5:5" x14ac:dyDescent="0.2">
      <c r="E191" s="8"/>
    </row>
    <row r="192" spans="5:5" x14ac:dyDescent="0.2">
      <c r="E192" s="8"/>
    </row>
    <row r="193" spans="5:5" x14ac:dyDescent="0.2">
      <c r="E193" s="8"/>
    </row>
    <row r="194" spans="5:5" x14ac:dyDescent="0.2">
      <c r="E194" s="8"/>
    </row>
    <row r="195" spans="5:5" x14ac:dyDescent="0.2">
      <c r="E195" s="8"/>
    </row>
    <row r="196" spans="5:5" x14ac:dyDescent="0.2">
      <c r="E196" s="8"/>
    </row>
    <row r="197" spans="5:5" x14ac:dyDescent="0.2">
      <c r="E197" s="8"/>
    </row>
    <row r="198" spans="5:5" x14ac:dyDescent="0.2">
      <c r="E198" s="8"/>
    </row>
    <row r="199" spans="5:5" x14ac:dyDescent="0.2">
      <c r="E199" s="8"/>
    </row>
    <row r="200" spans="5:5" x14ac:dyDescent="0.2">
      <c r="E200" s="8"/>
    </row>
    <row r="201" spans="5:5" x14ac:dyDescent="0.2">
      <c r="E201" s="8"/>
    </row>
    <row r="202" spans="5:5" x14ac:dyDescent="0.2">
      <c r="E202" s="8"/>
    </row>
    <row r="203" spans="5:5" x14ac:dyDescent="0.2">
      <c r="E203" s="8"/>
    </row>
    <row r="204" spans="5:5" x14ac:dyDescent="0.2">
      <c r="E204" s="8"/>
    </row>
    <row r="205" spans="5:5" x14ac:dyDescent="0.2">
      <c r="E205" s="8"/>
    </row>
    <row r="206" spans="5:5" x14ac:dyDescent="0.2">
      <c r="E206" s="8"/>
    </row>
    <row r="207" spans="5:5" x14ac:dyDescent="0.2">
      <c r="E207" s="8"/>
    </row>
    <row r="208" spans="5:5" x14ac:dyDescent="0.2">
      <c r="E208" s="8"/>
    </row>
    <row r="209" spans="5:5" x14ac:dyDescent="0.2">
      <c r="E209" s="8"/>
    </row>
    <row r="210" spans="5:5" x14ac:dyDescent="0.2">
      <c r="E210" s="8"/>
    </row>
    <row r="211" spans="5:5" x14ac:dyDescent="0.2">
      <c r="E211" s="8"/>
    </row>
    <row r="212" spans="5:5" x14ac:dyDescent="0.2">
      <c r="E212" s="8"/>
    </row>
    <row r="213" spans="5:5" x14ac:dyDescent="0.2">
      <c r="E213" s="8"/>
    </row>
    <row r="214" spans="5:5" x14ac:dyDescent="0.2">
      <c r="E214" s="8"/>
    </row>
    <row r="215" spans="5:5" x14ac:dyDescent="0.2">
      <c r="E215" s="8"/>
    </row>
    <row r="216" spans="5:5" x14ac:dyDescent="0.2">
      <c r="E216" s="8"/>
    </row>
    <row r="217" spans="5:5" x14ac:dyDescent="0.2">
      <c r="E217" s="8"/>
    </row>
    <row r="218" spans="5:5" x14ac:dyDescent="0.2">
      <c r="E218" s="8"/>
    </row>
    <row r="219" spans="5:5" x14ac:dyDescent="0.2">
      <c r="E219" s="8"/>
    </row>
    <row r="220" spans="5:5" x14ac:dyDescent="0.2">
      <c r="E220" s="8"/>
    </row>
    <row r="221" spans="5:5" x14ac:dyDescent="0.2">
      <c r="E221" s="8"/>
    </row>
    <row r="222" spans="5:5" x14ac:dyDescent="0.2">
      <c r="E222" s="8"/>
    </row>
    <row r="223" spans="5:5" x14ac:dyDescent="0.2">
      <c r="E223" s="8"/>
    </row>
    <row r="224" spans="5:5" x14ac:dyDescent="0.2">
      <c r="E224" s="8"/>
    </row>
    <row r="225" spans="5:5" x14ac:dyDescent="0.2">
      <c r="E225" s="8"/>
    </row>
    <row r="226" spans="5:5" x14ac:dyDescent="0.2">
      <c r="E226" s="8"/>
    </row>
    <row r="227" spans="5:5" x14ac:dyDescent="0.2">
      <c r="E227" s="8"/>
    </row>
    <row r="228" spans="5:5" x14ac:dyDescent="0.2">
      <c r="E228" s="8"/>
    </row>
    <row r="229" spans="5:5" x14ac:dyDescent="0.2">
      <c r="E229" s="8"/>
    </row>
    <row r="230" spans="5:5" x14ac:dyDescent="0.2">
      <c r="E230" s="8"/>
    </row>
    <row r="231" spans="5:5" x14ac:dyDescent="0.2">
      <c r="E231" s="8"/>
    </row>
    <row r="232" spans="5:5" x14ac:dyDescent="0.2">
      <c r="E232" s="8"/>
    </row>
    <row r="233" spans="5:5" x14ac:dyDescent="0.2">
      <c r="E233" s="8"/>
    </row>
    <row r="234" spans="5:5" x14ac:dyDescent="0.2">
      <c r="E234" s="8"/>
    </row>
    <row r="235" spans="5:5" x14ac:dyDescent="0.2">
      <c r="E235" s="8"/>
    </row>
    <row r="236" spans="5:5" x14ac:dyDescent="0.2">
      <c r="E236" s="8"/>
    </row>
    <row r="237" spans="5:5" x14ac:dyDescent="0.2">
      <c r="E237" s="8"/>
    </row>
    <row r="238" spans="5:5" x14ac:dyDescent="0.2">
      <c r="E238" s="8"/>
    </row>
    <row r="239" spans="5:5" x14ac:dyDescent="0.2">
      <c r="E239" s="8"/>
    </row>
    <row r="240" spans="5:5" x14ac:dyDescent="0.2">
      <c r="E240" s="8"/>
    </row>
    <row r="241" spans="5:5" x14ac:dyDescent="0.2">
      <c r="E241" s="8"/>
    </row>
    <row r="242" spans="5:5" x14ac:dyDescent="0.2">
      <c r="E242" s="8"/>
    </row>
    <row r="243" spans="5:5" x14ac:dyDescent="0.2">
      <c r="E243" s="8"/>
    </row>
    <row r="244" spans="5:5" x14ac:dyDescent="0.2">
      <c r="E244" s="8"/>
    </row>
    <row r="245" spans="5:5" x14ac:dyDescent="0.2">
      <c r="E245" s="8"/>
    </row>
    <row r="246" spans="5:5" x14ac:dyDescent="0.2">
      <c r="E246" s="8"/>
    </row>
    <row r="247" spans="5:5" x14ac:dyDescent="0.2">
      <c r="E247" s="8"/>
    </row>
    <row r="248" spans="5:5" x14ac:dyDescent="0.2">
      <c r="E248" s="8"/>
    </row>
    <row r="249" spans="5:5" x14ac:dyDescent="0.2">
      <c r="E249" s="8"/>
    </row>
    <row r="250" spans="5:5" x14ac:dyDescent="0.2">
      <c r="E250" s="8"/>
    </row>
    <row r="251" spans="5:5" x14ac:dyDescent="0.2">
      <c r="E251" s="8"/>
    </row>
    <row r="252" spans="5:5" x14ac:dyDescent="0.2">
      <c r="E252" s="8"/>
    </row>
    <row r="253" spans="5:5" x14ac:dyDescent="0.2">
      <c r="E253" s="8"/>
    </row>
    <row r="254" spans="5:5" x14ac:dyDescent="0.2">
      <c r="E254" s="8"/>
    </row>
    <row r="255" spans="5:5" x14ac:dyDescent="0.2">
      <c r="E255" s="8"/>
    </row>
  </sheetData>
  <mergeCells count="1">
    <mergeCell ref="H1:I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5"/>
  <sheetViews>
    <sheetView zoomScale="90" zoomScaleNormal="90" workbookViewId="0">
      <selection activeCell="D3" sqref="D3:E49"/>
    </sheetView>
  </sheetViews>
  <sheetFormatPr defaultRowHeight="12.75" x14ac:dyDescent="0.2"/>
  <cols>
    <col min="7" max="7" width="11" style="8" bestFit="1" customWidth="1"/>
  </cols>
  <sheetData>
    <row r="1" spans="1:13" x14ac:dyDescent="0.2">
      <c r="A1" t="s">
        <v>21</v>
      </c>
      <c r="B1" s="19" t="s">
        <v>21</v>
      </c>
      <c r="C1" s="10"/>
      <c r="D1" s="19" t="s">
        <v>38</v>
      </c>
      <c r="E1" s="19" t="s">
        <v>38</v>
      </c>
      <c r="F1" s="19" t="s">
        <v>38</v>
      </c>
      <c r="G1" s="20" t="s">
        <v>21</v>
      </c>
      <c r="H1" s="21" t="s">
        <v>29</v>
      </c>
      <c r="I1" s="21"/>
    </row>
    <row r="2" spans="1:13" x14ac:dyDescent="0.2">
      <c r="D2" t="s">
        <v>18</v>
      </c>
      <c r="E2" t="s">
        <v>19</v>
      </c>
      <c r="F2" s="8" t="s">
        <v>20</v>
      </c>
      <c r="G2" s="1" t="s">
        <v>37</v>
      </c>
      <c r="H2" s="1" t="s">
        <v>22</v>
      </c>
      <c r="I2" s="9" t="e">
        <f>MIN(G3:G52)</f>
        <v>#DIV/0!</v>
      </c>
    </row>
    <row r="3" spans="1:13" x14ac:dyDescent="0.2">
      <c r="A3">
        <v>1</v>
      </c>
      <c r="B3">
        <v>227</v>
      </c>
      <c r="C3">
        <f>2+(1+2*B3)</f>
        <v>457</v>
      </c>
      <c r="D3" s="8"/>
      <c r="E3" s="8"/>
      <c r="F3" s="8">
        <f>E3-D3</f>
        <v>0</v>
      </c>
      <c r="G3" s="8" t="e">
        <f>(F3/E3)*100</f>
        <v>#DIV/0!</v>
      </c>
      <c r="H3" s="1" t="s">
        <v>23</v>
      </c>
      <c r="I3" s="9" t="e">
        <f>MAX(G3:G52)</f>
        <v>#DIV/0!</v>
      </c>
      <c r="K3" s="15" t="e">
        <f>F50/E50</f>
        <v>#DIV/0!</v>
      </c>
      <c r="M3" s="15" t="s">
        <v>21</v>
      </c>
    </row>
    <row r="4" spans="1:13" x14ac:dyDescent="0.2">
      <c r="A4">
        <v>2</v>
      </c>
      <c r="B4">
        <f>B3+1</f>
        <v>228</v>
      </c>
      <c r="C4">
        <f t="shared" ref="C4:C49" si="0">2+(1+2*B4)</f>
        <v>459</v>
      </c>
      <c r="D4" s="8"/>
      <c r="E4" s="8"/>
      <c r="F4" s="8">
        <f t="shared" ref="F4:F45" si="1">E4-D4</f>
        <v>0</v>
      </c>
      <c r="G4" s="8" t="e">
        <f t="shared" ref="G4:G45" si="2">(F4/E4)*100</f>
        <v>#DIV/0!</v>
      </c>
      <c r="H4" s="1" t="s">
        <v>24</v>
      </c>
      <c r="I4" s="9" t="e">
        <f>I3-I2</f>
        <v>#DIV/0!</v>
      </c>
    </row>
    <row r="5" spans="1:13" x14ac:dyDescent="0.2">
      <c r="A5">
        <v>3</v>
      </c>
      <c r="B5">
        <f t="shared" ref="B5:B49" si="3">B4+1</f>
        <v>229</v>
      </c>
      <c r="C5">
        <f t="shared" si="0"/>
        <v>461</v>
      </c>
      <c r="D5" s="8"/>
      <c r="E5" s="8"/>
      <c r="F5" s="8">
        <f t="shared" si="1"/>
        <v>0</v>
      </c>
      <c r="G5" s="8" t="e">
        <f t="shared" si="2"/>
        <v>#DIV/0!</v>
      </c>
    </row>
    <row r="6" spans="1:13" x14ac:dyDescent="0.2">
      <c r="A6">
        <v>4</v>
      </c>
      <c r="B6">
        <f t="shared" si="3"/>
        <v>230</v>
      </c>
      <c r="C6">
        <f t="shared" si="0"/>
        <v>463</v>
      </c>
      <c r="D6" s="8"/>
      <c r="E6" s="8"/>
      <c r="F6" s="8">
        <f t="shared" si="1"/>
        <v>0</v>
      </c>
      <c r="G6" s="8" t="e">
        <f t="shared" si="2"/>
        <v>#DIV/0!</v>
      </c>
    </row>
    <row r="7" spans="1:13" x14ac:dyDescent="0.2">
      <c r="A7">
        <v>5</v>
      </c>
      <c r="B7">
        <f t="shared" si="3"/>
        <v>231</v>
      </c>
      <c r="C7">
        <f t="shared" si="0"/>
        <v>465</v>
      </c>
      <c r="D7" s="8"/>
      <c r="E7" s="8"/>
      <c r="F7" s="8">
        <f t="shared" si="1"/>
        <v>0</v>
      </c>
      <c r="G7" s="8" t="e">
        <f t="shared" si="2"/>
        <v>#DIV/0!</v>
      </c>
    </row>
    <row r="8" spans="1:13" x14ac:dyDescent="0.2">
      <c r="A8">
        <v>6</v>
      </c>
      <c r="B8">
        <f t="shared" si="3"/>
        <v>232</v>
      </c>
      <c r="C8">
        <f t="shared" si="0"/>
        <v>467</v>
      </c>
      <c r="D8" s="8"/>
      <c r="E8" s="8"/>
      <c r="F8" s="8">
        <f t="shared" si="1"/>
        <v>0</v>
      </c>
      <c r="G8" s="8" t="e">
        <f t="shared" si="2"/>
        <v>#DIV/0!</v>
      </c>
    </row>
    <row r="9" spans="1:13" x14ac:dyDescent="0.2">
      <c r="A9">
        <v>7</v>
      </c>
      <c r="B9">
        <f t="shared" si="3"/>
        <v>233</v>
      </c>
      <c r="C9">
        <f t="shared" si="0"/>
        <v>469</v>
      </c>
      <c r="D9" s="8"/>
      <c r="E9" s="8"/>
      <c r="F9" s="8">
        <f t="shared" si="1"/>
        <v>0</v>
      </c>
      <c r="G9" s="8" t="e">
        <f t="shared" si="2"/>
        <v>#DIV/0!</v>
      </c>
    </row>
    <row r="10" spans="1:13" x14ac:dyDescent="0.2">
      <c r="A10">
        <v>8</v>
      </c>
      <c r="B10">
        <f t="shared" si="3"/>
        <v>234</v>
      </c>
      <c r="C10">
        <f t="shared" si="0"/>
        <v>471</v>
      </c>
      <c r="D10" s="8"/>
      <c r="E10" s="8"/>
      <c r="F10" s="8">
        <f t="shared" si="1"/>
        <v>0</v>
      </c>
      <c r="G10" s="8" t="e">
        <f t="shared" si="2"/>
        <v>#DIV/0!</v>
      </c>
    </row>
    <row r="11" spans="1:13" x14ac:dyDescent="0.2">
      <c r="A11">
        <v>9</v>
      </c>
      <c r="B11">
        <f t="shared" si="3"/>
        <v>235</v>
      </c>
      <c r="C11">
        <f t="shared" si="0"/>
        <v>473</v>
      </c>
      <c r="D11" s="8"/>
      <c r="E11" s="8"/>
      <c r="F11" s="8">
        <f t="shared" si="1"/>
        <v>0</v>
      </c>
      <c r="G11" s="8" t="e">
        <f t="shared" si="2"/>
        <v>#DIV/0!</v>
      </c>
    </row>
    <row r="12" spans="1:13" x14ac:dyDescent="0.2">
      <c r="A12">
        <v>10</v>
      </c>
      <c r="B12">
        <f t="shared" si="3"/>
        <v>236</v>
      </c>
      <c r="C12">
        <f t="shared" si="0"/>
        <v>475</v>
      </c>
      <c r="D12" s="8"/>
      <c r="E12" s="8"/>
      <c r="F12" s="8">
        <f t="shared" si="1"/>
        <v>0</v>
      </c>
      <c r="G12" s="8" t="e">
        <f t="shared" si="2"/>
        <v>#DIV/0!</v>
      </c>
    </row>
    <row r="13" spans="1:13" x14ac:dyDescent="0.2">
      <c r="A13">
        <v>11</v>
      </c>
      <c r="B13">
        <f t="shared" si="3"/>
        <v>237</v>
      </c>
      <c r="C13">
        <f t="shared" si="0"/>
        <v>477</v>
      </c>
      <c r="D13" s="8"/>
      <c r="E13" s="8"/>
      <c r="F13" s="8">
        <f t="shared" si="1"/>
        <v>0</v>
      </c>
      <c r="G13" s="8" t="e">
        <f t="shared" si="2"/>
        <v>#DIV/0!</v>
      </c>
    </row>
    <row r="14" spans="1:13" x14ac:dyDescent="0.2">
      <c r="A14">
        <v>12</v>
      </c>
      <c r="B14">
        <f t="shared" si="3"/>
        <v>238</v>
      </c>
      <c r="C14">
        <f t="shared" si="0"/>
        <v>479</v>
      </c>
      <c r="D14" s="8"/>
      <c r="E14" s="8"/>
      <c r="F14" s="8">
        <f t="shared" si="1"/>
        <v>0</v>
      </c>
      <c r="G14" s="8" t="e">
        <f t="shared" si="2"/>
        <v>#DIV/0!</v>
      </c>
    </row>
    <row r="15" spans="1:13" x14ac:dyDescent="0.2">
      <c r="A15">
        <v>13</v>
      </c>
      <c r="B15">
        <f t="shared" si="3"/>
        <v>239</v>
      </c>
      <c r="C15">
        <f t="shared" si="0"/>
        <v>481</v>
      </c>
      <c r="D15" s="8"/>
      <c r="E15" s="8"/>
      <c r="F15" s="8">
        <f t="shared" si="1"/>
        <v>0</v>
      </c>
      <c r="G15" s="8" t="e">
        <f t="shared" si="2"/>
        <v>#DIV/0!</v>
      </c>
    </row>
    <row r="16" spans="1:13" x14ac:dyDescent="0.2">
      <c r="A16">
        <v>14</v>
      </c>
      <c r="B16">
        <f t="shared" si="3"/>
        <v>240</v>
      </c>
      <c r="C16">
        <f t="shared" si="0"/>
        <v>483</v>
      </c>
      <c r="D16" s="8"/>
      <c r="E16" s="8"/>
      <c r="F16" s="8">
        <f t="shared" si="1"/>
        <v>0</v>
      </c>
      <c r="G16" s="8" t="e">
        <f t="shared" si="2"/>
        <v>#DIV/0!</v>
      </c>
    </row>
    <row r="17" spans="1:7" x14ac:dyDescent="0.2">
      <c r="A17">
        <v>15</v>
      </c>
      <c r="B17">
        <f t="shared" si="3"/>
        <v>241</v>
      </c>
      <c r="C17">
        <f t="shared" si="0"/>
        <v>485</v>
      </c>
      <c r="D17" s="8"/>
      <c r="E17" s="8"/>
      <c r="F17" s="8">
        <f t="shared" si="1"/>
        <v>0</v>
      </c>
      <c r="G17" s="8" t="e">
        <f t="shared" si="2"/>
        <v>#DIV/0!</v>
      </c>
    </row>
    <row r="18" spans="1:7" x14ac:dyDescent="0.2">
      <c r="A18">
        <v>16</v>
      </c>
      <c r="B18">
        <f t="shared" si="3"/>
        <v>242</v>
      </c>
      <c r="C18">
        <f t="shared" si="0"/>
        <v>487</v>
      </c>
      <c r="D18" s="8"/>
      <c r="E18" s="8"/>
      <c r="F18" s="8">
        <f t="shared" si="1"/>
        <v>0</v>
      </c>
      <c r="G18" s="8" t="e">
        <f t="shared" si="2"/>
        <v>#DIV/0!</v>
      </c>
    </row>
    <row r="19" spans="1:7" x14ac:dyDescent="0.2">
      <c r="A19">
        <v>17</v>
      </c>
      <c r="B19">
        <f t="shared" si="3"/>
        <v>243</v>
      </c>
      <c r="C19">
        <f t="shared" si="0"/>
        <v>489</v>
      </c>
      <c r="D19" s="8"/>
      <c r="E19" s="8"/>
      <c r="F19" s="8">
        <f t="shared" si="1"/>
        <v>0</v>
      </c>
      <c r="G19" s="8" t="e">
        <f t="shared" si="2"/>
        <v>#DIV/0!</v>
      </c>
    </row>
    <row r="20" spans="1:7" x14ac:dyDescent="0.2">
      <c r="A20">
        <v>18</v>
      </c>
      <c r="B20">
        <f t="shared" si="3"/>
        <v>244</v>
      </c>
      <c r="C20">
        <f t="shared" si="0"/>
        <v>491</v>
      </c>
      <c r="D20" s="8"/>
      <c r="E20" s="8"/>
      <c r="F20" s="8">
        <f t="shared" si="1"/>
        <v>0</v>
      </c>
      <c r="G20" s="8" t="e">
        <f t="shared" si="2"/>
        <v>#DIV/0!</v>
      </c>
    </row>
    <row r="21" spans="1:7" x14ac:dyDescent="0.2">
      <c r="A21">
        <v>19</v>
      </c>
      <c r="B21">
        <f t="shared" si="3"/>
        <v>245</v>
      </c>
      <c r="C21">
        <f t="shared" si="0"/>
        <v>493</v>
      </c>
      <c r="D21" s="8"/>
      <c r="E21" s="8"/>
      <c r="F21" s="8">
        <f t="shared" si="1"/>
        <v>0</v>
      </c>
      <c r="G21" s="8" t="e">
        <f t="shared" si="2"/>
        <v>#DIV/0!</v>
      </c>
    </row>
    <row r="22" spans="1:7" x14ac:dyDescent="0.2">
      <c r="A22">
        <v>20</v>
      </c>
      <c r="B22">
        <f t="shared" si="3"/>
        <v>246</v>
      </c>
      <c r="C22">
        <f t="shared" si="0"/>
        <v>495</v>
      </c>
      <c r="D22" s="8"/>
      <c r="E22" s="8"/>
      <c r="F22" s="8">
        <f t="shared" si="1"/>
        <v>0</v>
      </c>
      <c r="G22" s="8" t="e">
        <f t="shared" si="2"/>
        <v>#DIV/0!</v>
      </c>
    </row>
    <row r="23" spans="1:7" x14ac:dyDescent="0.2">
      <c r="A23">
        <v>21</v>
      </c>
      <c r="B23">
        <f t="shared" si="3"/>
        <v>247</v>
      </c>
      <c r="C23">
        <f t="shared" si="0"/>
        <v>497</v>
      </c>
      <c r="D23" s="8"/>
      <c r="E23" s="8"/>
      <c r="F23" s="8">
        <f t="shared" si="1"/>
        <v>0</v>
      </c>
      <c r="G23" s="8" t="e">
        <f t="shared" si="2"/>
        <v>#DIV/0!</v>
      </c>
    </row>
    <row r="24" spans="1:7" x14ac:dyDescent="0.2">
      <c r="A24">
        <v>22</v>
      </c>
      <c r="B24">
        <f t="shared" si="3"/>
        <v>248</v>
      </c>
      <c r="C24">
        <f t="shared" si="0"/>
        <v>499</v>
      </c>
      <c r="D24" s="8"/>
      <c r="E24" s="8"/>
      <c r="F24" s="8">
        <f t="shared" si="1"/>
        <v>0</v>
      </c>
      <c r="G24" s="8" t="e">
        <f t="shared" si="2"/>
        <v>#DIV/0!</v>
      </c>
    </row>
    <row r="25" spans="1:7" x14ac:dyDescent="0.2">
      <c r="A25">
        <v>23</v>
      </c>
      <c r="B25">
        <f t="shared" si="3"/>
        <v>249</v>
      </c>
      <c r="C25">
        <f t="shared" si="0"/>
        <v>501</v>
      </c>
      <c r="D25" s="8"/>
      <c r="E25" s="8"/>
      <c r="F25" s="8">
        <f t="shared" si="1"/>
        <v>0</v>
      </c>
      <c r="G25" s="8" t="e">
        <f t="shared" si="2"/>
        <v>#DIV/0!</v>
      </c>
    </row>
    <row r="26" spans="1:7" x14ac:dyDescent="0.2">
      <c r="A26">
        <v>24</v>
      </c>
      <c r="B26">
        <f t="shared" si="3"/>
        <v>250</v>
      </c>
      <c r="C26">
        <f t="shared" si="0"/>
        <v>503</v>
      </c>
      <c r="D26" s="8"/>
      <c r="E26" s="8"/>
      <c r="F26" s="8">
        <f t="shared" si="1"/>
        <v>0</v>
      </c>
      <c r="G26" s="8" t="e">
        <f t="shared" si="2"/>
        <v>#DIV/0!</v>
      </c>
    </row>
    <row r="27" spans="1:7" x14ac:dyDescent="0.2">
      <c r="A27">
        <v>25</v>
      </c>
      <c r="B27">
        <f t="shared" si="3"/>
        <v>251</v>
      </c>
      <c r="C27">
        <f t="shared" si="0"/>
        <v>505</v>
      </c>
      <c r="D27" s="8"/>
      <c r="E27" s="8"/>
      <c r="F27" s="8">
        <f t="shared" si="1"/>
        <v>0</v>
      </c>
      <c r="G27" s="8" t="e">
        <f t="shared" si="2"/>
        <v>#DIV/0!</v>
      </c>
    </row>
    <row r="28" spans="1:7" x14ac:dyDescent="0.2">
      <c r="A28">
        <v>26</v>
      </c>
      <c r="B28">
        <f t="shared" si="3"/>
        <v>252</v>
      </c>
      <c r="C28">
        <f t="shared" si="0"/>
        <v>507</v>
      </c>
      <c r="D28" s="8"/>
      <c r="E28" s="8"/>
      <c r="F28" s="8">
        <f t="shared" si="1"/>
        <v>0</v>
      </c>
      <c r="G28" s="8" t="e">
        <f t="shared" si="2"/>
        <v>#DIV/0!</v>
      </c>
    </row>
    <row r="29" spans="1:7" x14ac:dyDescent="0.2">
      <c r="A29">
        <v>27</v>
      </c>
      <c r="B29">
        <f t="shared" si="3"/>
        <v>253</v>
      </c>
      <c r="C29">
        <f t="shared" si="0"/>
        <v>509</v>
      </c>
      <c r="D29" s="8"/>
      <c r="E29" s="8"/>
      <c r="F29" s="8">
        <f t="shared" si="1"/>
        <v>0</v>
      </c>
      <c r="G29" s="8" t="e">
        <f t="shared" si="2"/>
        <v>#DIV/0!</v>
      </c>
    </row>
    <row r="30" spans="1:7" x14ac:dyDescent="0.2">
      <c r="A30">
        <v>28</v>
      </c>
      <c r="B30">
        <f t="shared" si="3"/>
        <v>254</v>
      </c>
      <c r="C30">
        <f t="shared" si="0"/>
        <v>511</v>
      </c>
      <c r="D30" s="8"/>
      <c r="E30" s="8"/>
      <c r="F30" s="8">
        <f t="shared" si="1"/>
        <v>0</v>
      </c>
      <c r="G30" s="8" t="e">
        <f t="shared" si="2"/>
        <v>#DIV/0!</v>
      </c>
    </row>
    <row r="31" spans="1:7" x14ac:dyDescent="0.2">
      <c r="A31">
        <v>29</v>
      </c>
      <c r="B31">
        <f t="shared" si="3"/>
        <v>255</v>
      </c>
      <c r="C31">
        <f t="shared" si="0"/>
        <v>513</v>
      </c>
      <c r="D31" s="8"/>
      <c r="E31" s="8"/>
      <c r="F31" s="8">
        <f t="shared" si="1"/>
        <v>0</v>
      </c>
      <c r="G31" s="8" t="e">
        <f t="shared" si="2"/>
        <v>#DIV/0!</v>
      </c>
    </row>
    <row r="32" spans="1:7" x14ac:dyDescent="0.2">
      <c r="A32">
        <v>30</v>
      </c>
      <c r="B32">
        <f t="shared" si="3"/>
        <v>256</v>
      </c>
      <c r="C32">
        <f t="shared" si="0"/>
        <v>515</v>
      </c>
      <c r="D32" s="8"/>
      <c r="E32" s="8"/>
      <c r="F32" s="8">
        <f t="shared" si="1"/>
        <v>0</v>
      </c>
      <c r="G32" s="8" t="e">
        <f t="shared" si="2"/>
        <v>#DIV/0!</v>
      </c>
    </row>
    <row r="33" spans="1:7" x14ac:dyDescent="0.2">
      <c r="A33">
        <v>31</v>
      </c>
      <c r="B33">
        <f t="shared" si="3"/>
        <v>257</v>
      </c>
      <c r="C33">
        <f t="shared" si="0"/>
        <v>517</v>
      </c>
      <c r="D33" s="8"/>
      <c r="E33" s="8"/>
      <c r="F33" s="8">
        <f t="shared" si="1"/>
        <v>0</v>
      </c>
      <c r="G33" s="8" t="e">
        <f t="shared" si="2"/>
        <v>#DIV/0!</v>
      </c>
    </row>
    <row r="34" spans="1:7" x14ac:dyDescent="0.2">
      <c r="A34">
        <v>32</v>
      </c>
      <c r="B34">
        <f t="shared" si="3"/>
        <v>258</v>
      </c>
      <c r="C34">
        <f t="shared" si="0"/>
        <v>519</v>
      </c>
      <c r="D34" s="8"/>
      <c r="E34" s="8"/>
      <c r="F34" s="8">
        <f t="shared" si="1"/>
        <v>0</v>
      </c>
      <c r="G34" s="8" t="e">
        <f t="shared" si="2"/>
        <v>#DIV/0!</v>
      </c>
    </row>
    <row r="35" spans="1:7" x14ac:dyDescent="0.2">
      <c r="A35">
        <v>33</v>
      </c>
      <c r="B35">
        <f t="shared" si="3"/>
        <v>259</v>
      </c>
      <c r="C35">
        <f t="shared" si="0"/>
        <v>521</v>
      </c>
      <c r="D35" s="8"/>
      <c r="E35" s="8"/>
      <c r="F35" s="8">
        <f t="shared" si="1"/>
        <v>0</v>
      </c>
      <c r="G35" s="8" t="e">
        <f t="shared" si="2"/>
        <v>#DIV/0!</v>
      </c>
    </row>
    <row r="36" spans="1:7" x14ac:dyDescent="0.2">
      <c r="A36">
        <v>34</v>
      </c>
      <c r="B36">
        <f t="shared" si="3"/>
        <v>260</v>
      </c>
      <c r="C36">
        <f t="shared" si="0"/>
        <v>523</v>
      </c>
      <c r="D36" s="8"/>
      <c r="E36" s="8"/>
      <c r="F36" s="8">
        <f t="shared" si="1"/>
        <v>0</v>
      </c>
      <c r="G36" s="8" t="e">
        <f t="shared" si="2"/>
        <v>#DIV/0!</v>
      </c>
    </row>
    <row r="37" spans="1:7" x14ac:dyDescent="0.2">
      <c r="A37">
        <v>35</v>
      </c>
      <c r="B37">
        <f t="shared" si="3"/>
        <v>261</v>
      </c>
      <c r="C37">
        <f t="shared" si="0"/>
        <v>525</v>
      </c>
      <c r="D37" s="8"/>
      <c r="E37" s="8"/>
      <c r="F37" s="8">
        <f t="shared" si="1"/>
        <v>0</v>
      </c>
      <c r="G37" s="8" t="e">
        <f t="shared" si="2"/>
        <v>#DIV/0!</v>
      </c>
    </row>
    <row r="38" spans="1:7" x14ac:dyDescent="0.2">
      <c r="A38">
        <v>36</v>
      </c>
      <c r="B38">
        <f t="shared" si="3"/>
        <v>262</v>
      </c>
      <c r="C38">
        <f t="shared" si="0"/>
        <v>527</v>
      </c>
      <c r="D38" s="8"/>
      <c r="E38" s="8"/>
      <c r="F38" s="8">
        <f t="shared" si="1"/>
        <v>0</v>
      </c>
      <c r="G38" s="8" t="e">
        <f t="shared" si="2"/>
        <v>#DIV/0!</v>
      </c>
    </row>
    <row r="39" spans="1:7" x14ac:dyDescent="0.2">
      <c r="A39">
        <v>37</v>
      </c>
      <c r="B39">
        <f t="shared" si="3"/>
        <v>263</v>
      </c>
      <c r="C39">
        <f t="shared" si="0"/>
        <v>529</v>
      </c>
      <c r="D39" s="8"/>
      <c r="E39" s="8"/>
      <c r="F39" s="8">
        <f t="shared" si="1"/>
        <v>0</v>
      </c>
      <c r="G39" s="8" t="e">
        <f t="shared" si="2"/>
        <v>#DIV/0!</v>
      </c>
    </row>
    <row r="40" spans="1:7" x14ac:dyDescent="0.2">
      <c r="A40">
        <v>38</v>
      </c>
      <c r="B40">
        <f t="shared" si="3"/>
        <v>264</v>
      </c>
      <c r="C40">
        <f t="shared" si="0"/>
        <v>531</v>
      </c>
      <c r="D40" s="8"/>
      <c r="E40" s="8"/>
      <c r="F40" s="8">
        <f t="shared" si="1"/>
        <v>0</v>
      </c>
      <c r="G40" s="8" t="e">
        <f t="shared" si="2"/>
        <v>#DIV/0!</v>
      </c>
    </row>
    <row r="41" spans="1:7" x14ac:dyDescent="0.2">
      <c r="A41">
        <v>39</v>
      </c>
      <c r="B41">
        <f t="shared" si="3"/>
        <v>265</v>
      </c>
      <c r="C41">
        <f t="shared" si="0"/>
        <v>533</v>
      </c>
      <c r="D41" s="8"/>
      <c r="E41" s="8"/>
      <c r="F41" s="8">
        <f t="shared" si="1"/>
        <v>0</v>
      </c>
      <c r="G41" s="8" t="e">
        <f t="shared" si="2"/>
        <v>#DIV/0!</v>
      </c>
    </row>
    <row r="42" spans="1:7" x14ac:dyDescent="0.2">
      <c r="A42">
        <v>40</v>
      </c>
      <c r="B42">
        <f t="shared" si="3"/>
        <v>266</v>
      </c>
      <c r="C42">
        <f t="shared" si="0"/>
        <v>535</v>
      </c>
      <c r="D42" s="8"/>
      <c r="E42" s="8"/>
      <c r="F42" s="8">
        <f t="shared" si="1"/>
        <v>0</v>
      </c>
      <c r="G42" s="8" t="e">
        <f t="shared" si="2"/>
        <v>#DIV/0!</v>
      </c>
    </row>
    <row r="43" spans="1:7" x14ac:dyDescent="0.2">
      <c r="A43">
        <v>41</v>
      </c>
      <c r="B43">
        <f t="shared" si="3"/>
        <v>267</v>
      </c>
      <c r="C43">
        <f t="shared" si="0"/>
        <v>537</v>
      </c>
      <c r="D43" s="8"/>
      <c r="E43" s="8"/>
      <c r="F43" s="8">
        <f t="shared" si="1"/>
        <v>0</v>
      </c>
      <c r="G43" s="8" t="e">
        <f t="shared" si="2"/>
        <v>#DIV/0!</v>
      </c>
    </row>
    <row r="44" spans="1:7" x14ac:dyDescent="0.2">
      <c r="A44">
        <v>42</v>
      </c>
      <c r="B44">
        <f t="shared" si="3"/>
        <v>268</v>
      </c>
      <c r="C44">
        <f t="shared" si="0"/>
        <v>539</v>
      </c>
      <c r="D44" s="8"/>
      <c r="E44" s="8"/>
      <c r="F44" s="8">
        <f t="shared" si="1"/>
        <v>0</v>
      </c>
      <c r="G44" s="8" t="e">
        <f t="shared" si="2"/>
        <v>#DIV/0!</v>
      </c>
    </row>
    <row r="45" spans="1:7" x14ac:dyDescent="0.2">
      <c r="A45">
        <v>43</v>
      </c>
      <c r="B45">
        <f t="shared" si="3"/>
        <v>269</v>
      </c>
      <c r="C45">
        <f t="shared" si="0"/>
        <v>541</v>
      </c>
      <c r="D45" s="8"/>
      <c r="E45" s="8"/>
      <c r="F45" s="8">
        <f t="shared" si="1"/>
        <v>0</v>
      </c>
      <c r="G45" s="8" t="e">
        <f t="shared" si="2"/>
        <v>#DIV/0!</v>
      </c>
    </row>
    <row r="46" spans="1:7" x14ac:dyDescent="0.2">
      <c r="A46">
        <v>44</v>
      </c>
      <c r="B46">
        <f t="shared" si="3"/>
        <v>270</v>
      </c>
      <c r="C46">
        <f t="shared" si="0"/>
        <v>543</v>
      </c>
      <c r="D46" s="8"/>
      <c r="E46" s="8"/>
      <c r="F46" s="8">
        <f t="shared" ref="F46:F48" si="4">E46-D46</f>
        <v>0</v>
      </c>
      <c r="G46" s="8" t="e">
        <f t="shared" ref="G46:G48" si="5">(F46/E46)*100</f>
        <v>#DIV/0!</v>
      </c>
    </row>
    <row r="47" spans="1:7" x14ac:dyDescent="0.2">
      <c r="A47">
        <v>45</v>
      </c>
      <c r="B47">
        <f t="shared" si="3"/>
        <v>271</v>
      </c>
      <c r="C47">
        <f t="shared" si="0"/>
        <v>545</v>
      </c>
      <c r="D47" s="8"/>
      <c r="E47" s="8"/>
      <c r="F47" s="8">
        <f t="shared" si="4"/>
        <v>0</v>
      </c>
      <c r="G47" s="8" t="e">
        <f t="shared" si="5"/>
        <v>#DIV/0!</v>
      </c>
    </row>
    <row r="48" spans="1:7" x14ac:dyDescent="0.2">
      <c r="A48">
        <v>46</v>
      </c>
      <c r="B48">
        <f t="shared" si="3"/>
        <v>272</v>
      </c>
      <c r="C48">
        <f t="shared" si="0"/>
        <v>547</v>
      </c>
      <c r="D48" s="8"/>
      <c r="E48" s="8"/>
      <c r="F48" s="8">
        <f t="shared" si="4"/>
        <v>0</v>
      </c>
      <c r="G48" s="8" t="e">
        <f t="shared" si="5"/>
        <v>#DIV/0!</v>
      </c>
    </row>
    <row r="49" spans="1:10" x14ac:dyDescent="0.2">
      <c r="A49">
        <v>47</v>
      </c>
      <c r="B49">
        <f t="shared" si="3"/>
        <v>273</v>
      </c>
      <c r="C49">
        <f t="shared" si="0"/>
        <v>549</v>
      </c>
      <c r="D49" s="8"/>
      <c r="E49" s="8"/>
      <c r="F49" s="8"/>
      <c r="J49" s="10"/>
    </row>
    <row r="50" spans="1:10" x14ac:dyDescent="0.2">
      <c r="C50" s="10" t="s">
        <v>30</v>
      </c>
      <c r="D50" s="14">
        <f>SUM(D3:D45)</f>
        <v>0</v>
      </c>
      <c r="E50" s="14">
        <f>SUM(E3:E45)</f>
        <v>0</v>
      </c>
      <c r="F50" s="14">
        <f>SUM(F3:F45)</f>
        <v>0</v>
      </c>
      <c r="G50" s="8">
        <f>E50-D50</f>
        <v>0</v>
      </c>
    </row>
    <row r="51" spans="1:10" x14ac:dyDescent="0.2">
      <c r="C51" s="7"/>
      <c r="D51" s="14"/>
      <c r="E51" s="14"/>
    </row>
    <row r="52" spans="1:10" x14ac:dyDescent="0.2">
      <c r="C52" s="16"/>
      <c r="D52" s="14"/>
      <c r="E52" s="8"/>
    </row>
    <row r="53" spans="1:10" x14ac:dyDescent="0.2">
      <c r="C53" s="10"/>
      <c r="D53" s="14"/>
      <c r="E53" s="14"/>
    </row>
    <row r="54" spans="1:10" x14ac:dyDescent="0.2">
      <c r="D54" s="14"/>
      <c r="E54" s="8"/>
    </row>
    <row r="55" spans="1:10" x14ac:dyDescent="0.2">
      <c r="D55" s="14"/>
      <c r="E55" s="8"/>
    </row>
    <row r="56" spans="1:10" x14ac:dyDescent="0.2">
      <c r="D56" s="8" t="s">
        <v>21</v>
      </c>
      <c r="E56" s="8"/>
    </row>
    <row r="57" spans="1:10" x14ac:dyDescent="0.2">
      <c r="D57" s="17" t="s">
        <v>21</v>
      </c>
      <c r="E57" s="8"/>
    </row>
    <row r="58" spans="1:10" x14ac:dyDescent="0.2">
      <c r="D58" s="17" t="s">
        <v>21</v>
      </c>
      <c r="E58" s="8"/>
    </row>
    <row r="59" spans="1:10" x14ac:dyDescent="0.2">
      <c r="D59" s="8"/>
      <c r="E59" s="8"/>
    </row>
    <row r="60" spans="1:10" x14ac:dyDescent="0.2">
      <c r="D60" s="8"/>
      <c r="E60" s="8"/>
    </row>
    <row r="61" spans="1:10" x14ac:dyDescent="0.2">
      <c r="D61" s="8"/>
      <c r="E61" s="8"/>
    </row>
    <row r="62" spans="1:10" x14ac:dyDescent="0.2">
      <c r="D62" s="8"/>
      <c r="E62" s="8"/>
    </row>
    <row r="63" spans="1:10" x14ac:dyDescent="0.2">
      <c r="D63" s="8"/>
      <c r="E63" s="8"/>
    </row>
    <row r="64" spans="1:10" x14ac:dyDescent="0.2">
      <c r="D64" s="8"/>
      <c r="E64" s="8"/>
    </row>
    <row r="65" spans="4:5" x14ac:dyDescent="0.2">
      <c r="D65" s="8"/>
      <c r="E65" s="8"/>
    </row>
    <row r="66" spans="4:5" x14ac:dyDescent="0.2">
      <c r="D66" s="8"/>
      <c r="E66" s="8"/>
    </row>
    <row r="67" spans="4:5" x14ac:dyDescent="0.2">
      <c r="D67" s="8"/>
      <c r="E67" s="8"/>
    </row>
    <row r="68" spans="4:5" x14ac:dyDescent="0.2">
      <c r="D68" s="8"/>
      <c r="E68" s="8"/>
    </row>
    <row r="69" spans="4:5" x14ac:dyDescent="0.2">
      <c r="D69" s="8"/>
      <c r="E69" s="8"/>
    </row>
    <row r="70" spans="4:5" x14ac:dyDescent="0.2">
      <c r="D70" s="8"/>
      <c r="E70" s="8"/>
    </row>
    <row r="71" spans="4:5" x14ac:dyDescent="0.2">
      <c r="D71" s="8"/>
      <c r="E71" s="8"/>
    </row>
    <row r="72" spans="4:5" x14ac:dyDescent="0.2">
      <c r="D72" s="8"/>
      <c r="E72" s="8"/>
    </row>
    <row r="73" spans="4:5" x14ac:dyDescent="0.2">
      <c r="D73" s="8"/>
      <c r="E73" s="8"/>
    </row>
    <row r="74" spans="4:5" x14ac:dyDescent="0.2">
      <c r="D74" s="8"/>
      <c r="E74" s="8"/>
    </row>
    <row r="75" spans="4:5" x14ac:dyDescent="0.2">
      <c r="D75" s="8"/>
      <c r="E75" s="8"/>
    </row>
    <row r="76" spans="4:5" x14ac:dyDescent="0.2">
      <c r="D76" s="8"/>
      <c r="E76" s="8"/>
    </row>
    <row r="77" spans="4:5" x14ac:dyDescent="0.2">
      <c r="D77" s="8"/>
      <c r="E77" s="8"/>
    </row>
    <row r="78" spans="4:5" x14ac:dyDescent="0.2">
      <c r="D78" s="8"/>
      <c r="E78" s="8"/>
    </row>
    <row r="79" spans="4:5" x14ac:dyDescent="0.2">
      <c r="D79" s="8"/>
      <c r="E79" s="8"/>
    </row>
    <row r="80" spans="4:5" x14ac:dyDescent="0.2">
      <c r="D80" s="8"/>
      <c r="E80" s="8"/>
    </row>
    <row r="81" spans="4:5" x14ac:dyDescent="0.2">
      <c r="D81" s="8"/>
      <c r="E81" s="8"/>
    </row>
    <row r="82" spans="4:5" x14ac:dyDescent="0.2">
      <c r="D82" s="8"/>
      <c r="E82" s="8"/>
    </row>
    <row r="83" spans="4:5" x14ac:dyDescent="0.2">
      <c r="D83" s="8"/>
      <c r="E83" s="8"/>
    </row>
    <row r="84" spans="4:5" x14ac:dyDescent="0.2">
      <c r="D84" s="8"/>
      <c r="E84" s="8"/>
    </row>
    <row r="85" spans="4:5" x14ac:dyDescent="0.2">
      <c r="D85" s="8"/>
      <c r="E85" s="8"/>
    </row>
    <row r="86" spans="4:5" x14ac:dyDescent="0.2">
      <c r="D86" s="8"/>
      <c r="E86" s="8"/>
    </row>
    <row r="87" spans="4:5" x14ac:dyDescent="0.2">
      <c r="D87" s="8"/>
      <c r="E87" s="8"/>
    </row>
    <row r="88" spans="4:5" x14ac:dyDescent="0.2">
      <c r="D88" s="8"/>
      <c r="E88" s="8"/>
    </row>
    <row r="89" spans="4:5" x14ac:dyDescent="0.2">
      <c r="D89" s="8"/>
      <c r="E89" s="8"/>
    </row>
    <row r="90" spans="4:5" x14ac:dyDescent="0.2">
      <c r="D90" s="8"/>
      <c r="E90" s="8"/>
    </row>
    <row r="91" spans="4:5" x14ac:dyDescent="0.2">
      <c r="D91" s="8"/>
      <c r="E91" s="8"/>
    </row>
    <row r="92" spans="4:5" x14ac:dyDescent="0.2">
      <c r="D92" s="8"/>
      <c r="E92" s="8"/>
    </row>
    <row r="93" spans="4:5" x14ac:dyDescent="0.2">
      <c r="D93" s="8"/>
      <c r="E93" s="8"/>
    </row>
    <row r="94" spans="4:5" x14ac:dyDescent="0.2">
      <c r="D94" s="8"/>
      <c r="E94" s="8"/>
    </row>
    <row r="95" spans="4:5" x14ac:dyDescent="0.2">
      <c r="D95" s="8"/>
      <c r="E95" s="8"/>
    </row>
    <row r="96" spans="4:5" x14ac:dyDescent="0.2">
      <c r="D96" s="8"/>
      <c r="E96" s="8"/>
    </row>
    <row r="97" spans="4:5" x14ac:dyDescent="0.2">
      <c r="D97" s="8"/>
      <c r="E97" s="8"/>
    </row>
    <row r="98" spans="4:5" x14ac:dyDescent="0.2">
      <c r="D98" s="8"/>
      <c r="E98" s="8"/>
    </row>
    <row r="99" spans="4:5" x14ac:dyDescent="0.2">
      <c r="D99" s="8"/>
      <c r="E99" s="8"/>
    </row>
    <row r="100" spans="4:5" x14ac:dyDescent="0.2">
      <c r="D100" s="8"/>
      <c r="E100" s="8"/>
    </row>
    <row r="101" spans="4:5" x14ac:dyDescent="0.2">
      <c r="D101" s="8"/>
      <c r="E101" s="8"/>
    </row>
    <row r="102" spans="4:5" x14ac:dyDescent="0.2">
      <c r="D102" s="8"/>
      <c r="E102" s="8"/>
    </row>
    <row r="103" spans="4:5" x14ac:dyDescent="0.2">
      <c r="D103" s="8"/>
      <c r="E103" s="8"/>
    </row>
    <row r="104" spans="4:5" x14ac:dyDescent="0.2">
      <c r="D104" s="8"/>
      <c r="E104" s="8"/>
    </row>
    <row r="105" spans="4:5" x14ac:dyDescent="0.2">
      <c r="D105" s="8"/>
      <c r="E105" s="8"/>
    </row>
    <row r="106" spans="4:5" x14ac:dyDescent="0.2">
      <c r="D106" s="8"/>
      <c r="E106" s="8"/>
    </row>
    <row r="107" spans="4:5" x14ac:dyDescent="0.2">
      <c r="D107" s="8"/>
      <c r="E107" s="8"/>
    </row>
    <row r="108" spans="4:5" x14ac:dyDescent="0.2">
      <c r="D108" s="8"/>
      <c r="E108" s="8"/>
    </row>
    <row r="109" spans="4:5" x14ac:dyDescent="0.2">
      <c r="D109" s="8"/>
      <c r="E109" s="8"/>
    </row>
    <row r="110" spans="4:5" x14ac:dyDescent="0.2">
      <c r="D110" s="8"/>
      <c r="E110" s="8"/>
    </row>
    <row r="111" spans="4:5" x14ac:dyDescent="0.2">
      <c r="D111" s="8"/>
      <c r="E111" s="8"/>
    </row>
    <row r="112" spans="4:5" x14ac:dyDescent="0.2">
      <c r="D112" s="8"/>
      <c r="E112" s="8"/>
    </row>
    <row r="113" spans="4:5" x14ac:dyDescent="0.2">
      <c r="D113" s="8"/>
      <c r="E113" s="8"/>
    </row>
    <row r="114" spans="4:5" x14ac:dyDescent="0.2">
      <c r="D114" s="8"/>
      <c r="E114" s="8"/>
    </row>
    <row r="115" spans="4:5" x14ac:dyDescent="0.2">
      <c r="D115" s="8"/>
      <c r="E115" s="8"/>
    </row>
    <row r="116" spans="4:5" x14ac:dyDescent="0.2">
      <c r="D116" s="8"/>
      <c r="E116" s="8"/>
    </row>
    <row r="117" spans="4:5" x14ac:dyDescent="0.2">
      <c r="D117" s="8"/>
      <c r="E117" s="8"/>
    </row>
    <row r="118" spans="4:5" x14ac:dyDescent="0.2">
      <c r="D118" s="8"/>
      <c r="E118" s="8"/>
    </row>
    <row r="119" spans="4:5" x14ac:dyDescent="0.2">
      <c r="D119" s="8"/>
      <c r="E119" s="8"/>
    </row>
    <row r="120" spans="4:5" x14ac:dyDescent="0.2">
      <c r="D120" s="8"/>
      <c r="E120" s="8"/>
    </row>
    <row r="121" spans="4:5" x14ac:dyDescent="0.2">
      <c r="D121" s="8"/>
      <c r="E121" s="8"/>
    </row>
    <row r="122" spans="4:5" x14ac:dyDescent="0.2">
      <c r="D122" s="8"/>
      <c r="E122" s="8"/>
    </row>
    <row r="123" spans="4:5" x14ac:dyDescent="0.2">
      <c r="D123" s="8"/>
      <c r="E123" s="8"/>
    </row>
    <row r="124" spans="4:5" x14ac:dyDescent="0.2">
      <c r="D124" s="8"/>
      <c r="E124" s="8"/>
    </row>
    <row r="125" spans="4:5" x14ac:dyDescent="0.2">
      <c r="D125" s="8"/>
      <c r="E125" s="8"/>
    </row>
    <row r="126" spans="4:5" x14ac:dyDescent="0.2">
      <c r="D126" s="8"/>
      <c r="E126" s="8"/>
    </row>
    <row r="127" spans="4:5" x14ac:dyDescent="0.2">
      <c r="D127" s="8"/>
      <c r="E127" s="8"/>
    </row>
    <row r="128" spans="4:5" x14ac:dyDescent="0.2">
      <c r="D128" s="8"/>
      <c r="E128" s="8"/>
    </row>
    <row r="129" spans="4:5" x14ac:dyDescent="0.2">
      <c r="D129" s="8"/>
      <c r="E129" s="8"/>
    </row>
    <row r="130" spans="4:5" x14ac:dyDescent="0.2">
      <c r="D130" s="8"/>
      <c r="E130" s="8"/>
    </row>
    <row r="131" spans="4:5" x14ac:dyDescent="0.2">
      <c r="D131" s="8"/>
      <c r="E131" s="8"/>
    </row>
    <row r="132" spans="4:5" x14ac:dyDescent="0.2">
      <c r="D132" s="8"/>
      <c r="E132" s="8"/>
    </row>
    <row r="133" spans="4:5" x14ac:dyDescent="0.2">
      <c r="D133" s="8"/>
      <c r="E133" s="8"/>
    </row>
    <row r="134" spans="4:5" x14ac:dyDescent="0.2">
      <c r="D134" s="8"/>
      <c r="E134" s="8"/>
    </row>
    <row r="135" spans="4:5" x14ac:dyDescent="0.2">
      <c r="D135" s="8"/>
      <c r="E135" s="8"/>
    </row>
    <row r="136" spans="4:5" x14ac:dyDescent="0.2">
      <c r="D136" s="8"/>
      <c r="E136" s="8"/>
    </row>
    <row r="137" spans="4:5" x14ac:dyDescent="0.2">
      <c r="D137" s="8"/>
      <c r="E137" s="8"/>
    </row>
    <row r="138" spans="4:5" x14ac:dyDescent="0.2">
      <c r="D138" s="8"/>
      <c r="E138" s="8"/>
    </row>
    <row r="139" spans="4:5" x14ac:dyDescent="0.2">
      <c r="D139" s="8"/>
      <c r="E139" s="8"/>
    </row>
    <row r="140" spans="4:5" x14ac:dyDescent="0.2">
      <c r="D140" s="8"/>
      <c r="E140" s="8"/>
    </row>
    <row r="141" spans="4:5" x14ac:dyDescent="0.2">
      <c r="D141" s="8"/>
      <c r="E141" s="8"/>
    </row>
    <row r="142" spans="4:5" x14ac:dyDescent="0.2">
      <c r="D142" s="8"/>
      <c r="E142" s="8"/>
    </row>
    <row r="143" spans="4:5" x14ac:dyDescent="0.2">
      <c r="D143" s="8"/>
      <c r="E143" s="8"/>
    </row>
    <row r="144" spans="4:5" x14ac:dyDescent="0.2">
      <c r="D144" s="8"/>
      <c r="E144" s="8"/>
    </row>
    <row r="145" spans="4:5" x14ac:dyDescent="0.2">
      <c r="D145" s="8"/>
      <c r="E145" s="8"/>
    </row>
    <row r="146" spans="4:5" x14ac:dyDescent="0.2">
      <c r="D146" s="8"/>
      <c r="E146" s="8"/>
    </row>
    <row r="147" spans="4:5" x14ac:dyDescent="0.2">
      <c r="D147" s="8"/>
      <c r="E147" s="8"/>
    </row>
    <row r="148" spans="4:5" x14ac:dyDescent="0.2">
      <c r="D148" s="8"/>
      <c r="E148" s="8"/>
    </row>
    <row r="149" spans="4:5" x14ac:dyDescent="0.2">
      <c r="D149" s="8"/>
      <c r="E149" s="8"/>
    </row>
    <row r="150" spans="4:5" x14ac:dyDescent="0.2">
      <c r="D150" s="8"/>
      <c r="E150" s="8"/>
    </row>
    <row r="151" spans="4:5" x14ac:dyDescent="0.2">
      <c r="D151" s="8"/>
      <c r="E151" s="8"/>
    </row>
    <row r="152" spans="4:5" x14ac:dyDescent="0.2">
      <c r="D152" s="8"/>
      <c r="E152" s="8"/>
    </row>
    <row r="153" spans="4:5" x14ac:dyDescent="0.2">
      <c r="D153" s="8"/>
      <c r="E153" s="8"/>
    </row>
    <row r="154" spans="4:5" x14ac:dyDescent="0.2">
      <c r="D154" s="8"/>
      <c r="E154" s="8"/>
    </row>
    <row r="155" spans="4:5" x14ac:dyDescent="0.2">
      <c r="D155" s="8"/>
      <c r="E155" s="8"/>
    </row>
    <row r="156" spans="4:5" x14ac:dyDescent="0.2">
      <c r="D156" s="8"/>
      <c r="E156" s="8"/>
    </row>
    <row r="157" spans="4:5" x14ac:dyDescent="0.2">
      <c r="D157" s="8"/>
      <c r="E157" s="8"/>
    </row>
    <row r="158" spans="4:5" x14ac:dyDescent="0.2">
      <c r="D158" s="8"/>
      <c r="E158" s="8"/>
    </row>
    <row r="159" spans="4:5" x14ac:dyDescent="0.2">
      <c r="D159" s="8"/>
      <c r="E159" s="8"/>
    </row>
    <row r="160" spans="4:5" x14ac:dyDescent="0.2">
      <c r="D160" s="8"/>
      <c r="E160" s="8"/>
    </row>
    <row r="161" spans="4:5" x14ac:dyDescent="0.2">
      <c r="D161" s="8"/>
      <c r="E161" s="8"/>
    </row>
    <row r="162" spans="4:5" x14ac:dyDescent="0.2">
      <c r="D162" s="8"/>
      <c r="E162" s="8"/>
    </row>
    <row r="163" spans="4:5" x14ac:dyDescent="0.2">
      <c r="D163" s="8"/>
      <c r="E163" s="8"/>
    </row>
    <row r="164" spans="4:5" x14ac:dyDescent="0.2">
      <c r="D164" s="8"/>
      <c r="E164" s="8"/>
    </row>
    <row r="165" spans="4:5" x14ac:dyDescent="0.2">
      <c r="D165" s="8"/>
      <c r="E165" s="8"/>
    </row>
    <row r="166" spans="4:5" x14ac:dyDescent="0.2">
      <c r="D166" s="8"/>
      <c r="E166" s="8"/>
    </row>
    <row r="167" spans="4:5" x14ac:dyDescent="0.2">
      <c r="D167" s="8"/>
      <c r="E167" s="8"/>
    </row>
    <row r="168" spans="4:5" x14ac:dyDescent="0.2">
      <c r="D168" s="8"/>
      <c r="E168" s="8"/>
    </row>
    <row r="169" spans="4:5" x14ac:dyDescent="0.2">
      <c r="D169" s="8"/>
      <c r="E169" s="8"/>
    </row>
    <row r="170" spans="4:5" x14ac:dyDescent="0.2">
      <c r="D170" s="8"/>
      <c r="E170" s="8"/>
    </row>
    <row r="171" spans="4:5" x14ac:dyDescent="0.2">
      <c r="D171" s="8"/>
      <c r="E171" s="8"/>
    </row>
    <row r="172" spans="4:5" x14ac:dyDescent="0.2">
      <c r="D172" s="8"/>
      <c r="E172" s="8"/>
    </row>
    <row r="173" spans="4:5" x14ac:dyDescent="0.2">
      <c r="D173" s="8"/>
      <c r="E173" s="8"/>
    </row>
    <row r="174" spans="4:5" x14ac:dyDescent="0.2">
      <c r="D174" s="8"/>
      <c r="E174" s="8"/>
    </row>
    <row r="175" spans="4:5" x14ac:dyDescent="0.2">
      <c r="D175" s="8"/>
      <c r="E175" s="8"/>
    </row>
    <row r="176" spans="4:5" x14ac:dyDescent="0.2">
      <c r="D176" s="8"/>
      <c r="E176" s="8"/>
    </row>
    <row r="177" spans="4:5" x14ac:dyDescent="0.2">
      <c r="D177" s="8"/>
      <c r="E177" s="8"/>
    </row>
    <row r="178" spans="4:5" x14ac:dyDescent="0.2">
      <c r="D178" s="8"/>
      <c r="E178" s="8"/>
    </row>
    <row r="179" spans="4:5" x14ac:dyDescent="0.2">
      <c r="D179" s="8"/>
      <c r="E179" s="8"/>
    </row>
    <row r="180" spans="4:5" x14ac:dyDescent="0.2">
      <c r="D180" s="8"/>
      <c r="E180" s="8"/>
    </row>
    <row r="181" spans="4:5" x14ac:dyDescent="0.2">
      <c r="D181" s="8"/>
      <c r="E181" s="8"/>
    </row>
    <row r="182" spans="4:5" x14ac:dyDescent="0.2">
      <c r="D182" s="8"/>
      <c r="E182" s="8"/>
    </row>
    <row r="183" spans="4:5" x14ac:dyDescent="0.2">
      <c r="D183" s="8"/>
      <c r="E183" s="8"/>
    </row>
    <row r="184" spans="4:5" x14ac:dyDescent="0.2">
      <c r="D184" s="8"/>
      <c r="E184" s="8"/>
    </row>
    <row r="185" spans="4:5" x14ac:dyDescent="0.2">
      <c r="D185" s="8"/>
      <c r="E185" s="8"/>
    </row>
    <row r="186" spans="4:5" x14ac:dyDescent="0.2">
      <c r="D186" s="8"/>
      <c r="E186" s="8"/>
    </row>
    <row r="187" spans="4:5" x14ac:dyDescent="0.2">
      <c r="D187" s="8"/>
      <c r="E187" s="8"/>
    </row>
    <row r="188" spans="4:5" x14ac:dyDescent="0.2">
      <c r="D188" s="8"/>
      <c r="E188" s="8"/>
    </row>
    <row r="189" spans="4:5" x14ac:dyDescent="0.2">
      <c r="D189" s="8"/>
      <c r="E189" s="8"/>
    </row>
    <row r="190" spans="4:5" x14ac:dyDescent="0.2">
      <c r="D190" s="8"/>
      <c r="E190" s="8"/>
    </row>
    <row r="191" spans="4:5" x14ac:dyDescent="0.2">
      <c r="D191" s="8"/>
      <c r="E191" s="8"/>
    </row>
    <row r="192" spans="4:5" x14ac:dyDescent="0.2">
      <c r="D192" s="8"/>
      <c r="E192" s="8"/>
    </row>
    <row r="193" spans="4:5" x14ac:dyDescent="0.2">
      <c r="D193" s="8"/>
      <c r="E193" s="8"/>
    </row>
    <row r="194" spans="4:5" x14ac:dyDescent="0.2">
      <c r="D194" s="8"/>
      <c r="E194" s="8"/>
    </row>
    <row r="195" spans="4:5" x14ac:dyDescent="0.2">
      <c r="D195" s="8"/>
      <c r="E195" s="8"/>
    </row>
    <row r="196" spans="4:5" x14ac:dyDescent="0.2">
      <c r="D196" s="8"/>
      <c r="E196" s="8"/>
    </row>
    <row r="197" spans="4:5" x14ac:dyDescent="0.2">
      <c r="D197" s="8"/>
      <c r="E197" s="8"/>
    </row>
    <row r="198" spans="4:5" x14ac:dyDescent="0.2">
      <c r="D198" s="8"/>
      <c r="E198" s="8"/>
    </row>
    <row r="199" spans="4:5" x14ac:dyDescent="0.2">
      <c r="D199" s="8"/>
      <c r="E199" s="8"/>
    </row>
    <row r="200" spans="4:5" x14ac:dyDescent="0.2">
      <c r="D200" s="8"/>
      <c r="E200" s="8"/>
    </row>
    <row r="201" spans="4:5" x14ac:dyDescent="0.2">
      <c r="D201" s="8"/>
      <c r="E201" s="8"/>
    </row>
    <row r="202" spans="4:5" x14ac:dyDescent="0.2">
      <c r="D202" s="8"/>
      <c r="E202" s="8"/>
    </row>
    <row r="203" spans="4:5" x14ac:dyDescent="0.2">
      <c r="D203" s="8"/>
      <c r="E203" s="8"/>
    </row>
    <row r="204" spans="4:5" x14ac:dyDescent="0.2">
      <c r="D204" s="8"/>
      <c r="E204" s="8"/>
    </row>
    <row r="205" spans="4:5" x14ac:dyDescent="0.2">
      <c r="D205" s="8"/>
      <c r="E205" s="8"/>
    </row>
    <row r="206" spans="4:5" x14ac:dyDescent="0.2">
      <c r="D206" s="8"/>
      <c r="E206" s="8"/>
    </row>
    <row r="207" spans="4:5" x14ac:dyDescent="0.2">
      <c r="D207" s="8"/>
      <c r="E207" s="8"/>
    </row>
    <row r="208" spans="4:5" x14ac:dyDescent="0.2">
      <c r="D208" s="8"/>
      <c r="E208" s="8"/>
    </row>
    <row r="209" spans="4:5" x14ac:dyDescent="0.2">
      <c r="D209" s="8"/>
      <c r="E209" s="8"/>
    </row>
    <row r="210" spans="4:5" x14ac:dyDescent="0.2">
      <c r="D210" s="8"/>
      <c r="E210" s="8"/>
    </row>
    <row r="211" spans="4:5" x14ac:dyDescent="0.2">
      <c r="D211" s="8"/>
      <c r="E211" s="8"/>
    </row>
    <row r="212" spans="4:5" x14ac:dyDescent="0.2">
      <c r="D212" s="8"/>
      <c r="E212" s="8"/>
    </row>
    <row r="213" spans="4:5" x14ac:dyDescent="0.2">
      <c r="D213" s="8"/>
      <c r="E213" s="8"/>
    </row>
    <row r="214" spans="4:5" x14ac:dyDescent="0.2">
      <c r="D214" s="8"/>
      <c r="E214" s="8"/>
    </row>
    <row r="215" spans="4:5" x14ac:dyDescent="0.2">
      <c r="D215" s="8"/>
      <c r="E215" s="8"/>
    </row>
    <row r="216" spans="4:5" x14ac:dyDescent="0.2">
      <c r="D216" s="8"/>
      <c r="E216" s="8"/>
    </row>
    <row r="217" spans="4:5" x14ac:dyDescent="0.2">
      <c r="D217" s="8"/>
      <c r="E217" s="8"/>
    </row>
    <row r="218" spans="4:5" x14ac:dyDescent="0.2">
      <c r="D218" s="8"/>
      <c r="E218" s="8"/>
    </row>
    <row r="219" spans="4:5" x14ac:dyDescent="0.2">
      <c r="D219" s="8"/>
      <c r="E219" s="8"/>
    </row>
    <row r="220" spans="4:5" x14ac:dyDescent="0.2">
      <c r="D220" s="8"/>
      <c r="E220" s="8"/>
    </row>
    <row r="221" spans="4:5" x14ac:dyDescent="0.2">
      <c r="D221" s="8"/>
      <c r="E221" s="8"/>
    </row>
    <row r="222" spans="4:5" x14ac:dyDescent="0.2">
      <c r="D222" s="8"/>
      <c r="E222" s="8"/>
    </row>
    <row r="223" spans="4:5" x14ac:dyDescent="0.2">
      <c r="D223" s="8"/>
      <c r="E223" s="8"/>
    </row>
    <row r="224" spans="4:5" x14ac:dyDescent="0.2">
      <c r="D224" s="8"/>
      <c r="E224" s="8"/>
    </row>
    <row r="225" spans="4:5" x14ac:dyDescent="0.2">
      <c r="D225" s="8"/>
      <c r="E225" s="8"/>
    </row>
    <row r="226" spans="4:5" x14ac:dyDescent="0.2">
      <c r="D226" s="8"/>
      <c r="E226" s="8"/>
    </row>
    <row r="227" spans="4:5" x14ac:dyDescent="0.2">
      <c r="D227" s="8"/>
      <c r="E227" s="8"/>
    </row>
    <row r="228" spans="4:5" x14ac:dyDescent="0.2">
      <c r="D228" s="8"/>
      <c r="E228" s="8"/>
    </row>
    <row r="229" spans="4:5" x14ac:dyDescent="0.2">
      <c r="D229" s="8"/>
      <c r="E229" s="8"/>
    </row>
    <row r="230" spans="4:5" x14ac:dyDescent="0.2">
      <c r="D230" s="8"/>
      <c r="E230" s="8"/>
    </row>
    <row r="231" spans="4:5" x14ac:dyDescent="0.2">
      <c r="D231" s="8"/>
      <c r="E231" s="8"/>
    </row>
    <row r="232" spans="4:5" x14ac:dyDescent="0.2">
      <c r="D232" s="8"/>
      <c r="E232" s="8"/>
    </row>
    <row r="233" spans="4:5" x14ac:dyDescent="0.2">
      <c r="D233" s="8"/>
      <c r="E233" s="8"/>
    </row>
    <row r="234" spans="4:5" x14ac:dyDescent="0.2">
      <c r="D234" s="8"/>
      <c r="E234" s="8"/>
    </row>
    <row r="235" spans="4:5" x14ac:dyDescent="0.2">
      <c r="D235" s="8"/>
      <c r="E235" s="8"/>
    </row>
    <row r="236" spans="4:5" x14ac:dyDescent="0.2">
      <c r="D236" s="8"/>
      <c r="E236" s="8"/>
    </row>
    <row r="237" spans="4:5" x14ac:dyDescent="0.2">
      <c r="D237" s="8"/>
      <c r="E237" s="8"/>
    </row>
    <row r="238" spans="4:5" x14ac:dyDescent="0.2">
      <c r="D238" s="8"/>
      <c r="E238" s="8"/>
    </row>
    <row r="239" spans="4:5" x14ac:dyDescent="0.2">
      <c r="D239" s="8"/>
      <c r="E239" s="8"/>
    </row>
    <row r="240" spans="4:5" x14ac:dyDescent="0.2">
      <c r="D240" s="8"/>
      <c r="E240" s="8"/>
    </row>
    <row r="241" spans="4:5" x14ac:dyDescent="0.2">
      <c r="D241" s="8"/>
      <c r="E241" s="8"/>
    </row>
    <row r="242" spans="4:5" x14ac:dyDescent="0.2">
      <c r="D242" s="8"/>
      <c r="E242" s="8"/>
    </row>
    <row r="243" spans="4:5" x14ac:dyDescent="0.2">
      <c r="D243" s="8"/>
      <c r="E243" s="8"/>
    </row>
    <row r="244" spans="4:5" x14ac:dyDescent="0.2">
      <c r="D244" s="8"/>
      <c r="E244" s="8"/>
    </row>
    <row r="245" spans="4:5" x14ac:dyDescent="0.2">
      <c r="D245" s="8"/>
      <c r="E245" s="8"/>
    </row>
    <row r="246" spans="4:5" x14ac:dyDescent="0.2">
      <c r="D246" s="8"/>
      <c r="E246" s="8"/>
    </row>
    <row r="247" spans="4:5" x14ac:dyDescent="0.2">
      <c r="D247" s="8"/>
      <c r="E247" s="8"/>
    </row>
    <row r="248" spans="4:5" x14ac:dyDescent="0.2">
      <c r="D248" s="8"/>
      <c r="E248" s="8"/>
    </row>
    <row r="249" spans="4:5" x14ac:dyDescent="0.2">
      <c r="D249" s="8"/>
      <c r="E249" s="8"/>
    </row>
    <row r="250" spans="4:5" x14ac:dyDescent="0.2">
      <c r="D250" s="8"/>
      <c r="E250" s="8"/>
    </row>
    <row r="251" spans="4:5" x14ac:dyDescent="0.2">
      <c r="D251" s="8"/>
      <c r="E251" s="8"/>
    </row>
    <row r="252" spans="4:5" x14ac:dyDescent="0.2">
      <c r="D252" s="8"/>
      <c r="E252" s="8"/>
    </row>
    <row r="253" spans="4:5" x14ac:dyDescent="0.2">
      <c r="D253" s="8"/>
      <c r="E253" s="8"/>
    </row>
    <row r="254" spans="4:5" x14ac:dyDescent="0.2">
      <c r="D254" s="8"/>
      <c r="E254" s="8"/>
    </row>
    <row r="255" spans="4:5" x14ac:dyDescent="0.2">
      <c r="D255" s="8"/>
      <c r="E255" s="8"/>
    </row>
  </sheetData>
  <mergeCells count="1">
    <mergeCell ref="H1:I1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5" sqref="B45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Map data</vt:lpstr>
      <vt:lpstr>Tosca data</vt:lpstr>
      <vt:lpstr>Row 1 Diff</vt:lpstr>
      <vt:lpstr>Row 2 Diff</vt:lpstr>
      <vt:lpstr>Row 3 Diff</vt:lpstr>
      <vt:lpstr>Row 4 Diff</vt:lpstr>
      <vt:lpstr>Row 5 Diff</vt:lpstr>
      <vt:lpstr>Row 6 Diff</vt:lpstr>
      <vt:lpstr>Tosca Map</vt:lpstr>
      <vt:lpstr>'Tosca data'!Post_201510191040215481___Copy.lp</vt:lpstr>
    </vt:vector>
  </TitlesOfParts>
  <Company>Jefferson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fowler</dc:creator>
  <cp:lastModifiedBy>lassiter</cp:lastModifiedBy>
  <dcterms:created xsi:type="dcterms:W3CDTF">2015-03-13T17:29:18Z</dcterms:created>
  <dcterms:modified xsi:type="dcterms:W3CDTF">2016-02-05T16:05:48Z</dcterms:modified>
</cp:coreProperties>
</file>