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105" yWindow="885" windowWidth="12210" windowHeight="7710" activeTab="2"/>
  </bookViews>
  <sheets>
    <sheet name="Map data" sheetId="1" r:id="rId1"/>
    <sheet name="Tosca data" sheetId="2" r:id="rId2"/>
    <sheet name="Row 1 Diff" sheetId="4" r:id="rId3"/>
    <sheet name="Row 2 Diff" sheetId="6" r:id="rId4"/>
    <sheet name="Row 3 Diff" sheetId="3" r:id="rId5"/>
    <sheet name="Row 4 Diff" sheetId="7" r:id="rId6"/>
    <sheet name="Row 5 Diff" sheetId="8" r:id="rId7"/>
    <sheet name="Row 6 Diff" sheetId="9" r:id="rId8"/>
    <sheet name="Tosca Map" sheetId="10" r:id="rId9"/>
  </sheets>
  <definedNames>
    <definedName name="Post_201510191040215481___Copy.lp" localSheetId="1">'Tosca data'!$A$1:$I$551</definedName>
  </definedNames>
  <calcPr calcId="145621"/>
</workbook>
</file>

<file path=xl/calcChain.xml><?xml version="1.0" encoding="utf-8"?>
<calcChain xmlns="http://schemas.openxmlformats.org/spreadsheetml/2006/main">
  <c r="D3" i="8" l="1"/>
  <c r="D3" i="3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F34" i="4" s="1"/>
  <c r="G34" i="4" s="1"/>
  <c r="D33" i="4"/>
  <c r="D32" i="4"/>
  <c r="D31" i="4"/>
  <c r="D30" i="4"/>
  <c r="D29" i="4"/>
  <c r="D28" i="4"/>
  <c r="D27" i="4"/>
  <c r="D26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E49" i="4"/>
  <c r="E48" i="4"/>
  <c r="E47" i="4"/>
  <c r="E46" i="4"/>
  <c r="E45" i="4"/>
  <c r="E44" i="4"/>
  <c r="E43" i="4"/>
  <c r="E42" i="4"/>
  <c r="E41" i="4"/>
  <c r="E40" i="4"/>
  <c r="E39" i="4"/>
  <c r="E37" i="4"/>
  <c r="E36" i="4"/>
  <c r="E35" i="4"/>
  <c r="E34" i="4"/>
  <c r="E33" i="4"/>
  <c r="E32" i="4"/>
  <c r="E31" i="4"/>
  <c r="E30" i="4"/>
  <c r="E29" i="4"/>
  <c r="E28" i="4"/>
  <c r="E27" i="4"/>
  <c r="E26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4" i="4" l="1"/>
  <c r="B5" i="4"/>
  <c r="B6" i="4"/>
  <c r="B7" i="4"/>
  <c r="B8" i="4"/>
  <c r="B9" i="4"/>
  <c r="B10" i="4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4" i="7" l="1"/>
  <c r="B5" i="7"/>
  <c r="B6" i="7"/>
  <c r="B7" i="7"/>
  <c r="B8" i="7"/>
  <c r="B9" i="7"/>
  <c r="B10" i="7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C3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C3" i="8"/>
  <c r="B4" i="8"/>
  <c r="D4" i="8" s="1"/>
  <c r="C4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3" i="3"/>
  <c r="B4" i="3"/>
  <c r="D4" i="3" s="1"/>
  <c r="C4" i="3"/>
  <c r="B5" i="3"/>
  <c r="D5" i="3" s="1"/>
  <c r="C5" i="3"/>
  <c r="B6" i="3"/>
  <c r="D6" i="3" s="1"/>
  <c r="C6" i="3"/>
  <c r="C3" i="6"/>
  <c r="B4" i="6"/>
  <c r="C4" i="6"/>
  <c r="B5" i="6"/>
  <c r="C5" i="6" s="1"/>
  <c r="C3" i="4"/>
  <c r="C4" i="4"/>
  <c r="B5" i="8" l="1"/>
  <c r="B7" i="3"/>
  <c r="F7" i="7"/>
  <c r="G7" i="7" s="1"/>
  <c r="F9" i="7"/>
  <c r="G9" i="7" s="1"/>
  <c r="E50" i="3"/>
  <c r="E50" i="7"/>
  <c r="F46" i="9"/>
  <c r="G46" i="9" s="1"/>
  <c r="F44" i="9"/>
  <c r="G44" i="9" s="1"/>
  <c r="F42" i="9"/>
  <c r="G42" i="9" s="1"/>
  <c r="F32" i="9"/>
  <c r="G32" i="9" s="1"/>
  <c r="F30" i="9"/>
  <c r="G30" i="9" s="1"/>
  <c r="F28" i="9"/>
  <c r="G28" i="9" s="1"/>
  <c r="F26" i="9"/>
  <c r="G26" i="9" s="1"/>
  <c r="F24" i="9"/>
  <c r="G24" i="9" s="1"/>
  <c r="F22" i="9"/>
  <c r="G22" i="9" s="1"/>
  <c r="F20" i="9"/>
  <c r="G20" i="9" s="1"/>
  <c r="F18" i="9"/>
  <c r="G18" i="9" s="1"/>
  <c r="F16" i="9"/>
  <c r="G16" i="9" s="1"/>
  <c r="F14" i="9"/>
  <c r="G14" i="9" s="1"/>
  <c r="F12" i="9"/>
  <c r="G12" i="9" s="1"/>
  <c r="F10" i="9"/>
  <c r="G10" i="9" s="1"/>
  <c r="F8" i="9"/>
  <c r="G8" i="9" s="1"/>
  <c r="F6" i="9"/>
  <c r="G6" i="9" s="1"/>
  <c r="F4" i="9"/>
  <c r="G4" i="9" s="1"/>
  <c r="F40" i="9"/>
  <c r="G40" i="9" s="1"/>
  <c r="F36" i="9"/>
  <c r="G36" i="9" s="1"/>
  <c r="F5" i="3"/>
  <c r="G5" i="3" s="1"/>
  <c r="F3" i="3"/>
  <c r="G3" i="3" s="1"/>
  <c r="F48" i="9"/>
  <c r="G48" i="9" s="1"/>
  <c r="F34" i="9"/>
  <c r="G34" i="9" s="1"/>
  <c r="F38" i="9"/>
  <c r="G38" i="9" s="1"/>
  <c r="E50" i="9"/>
  <c r="E50" i="8"/>
  <c r="F47" i="9"/>
  <c r="G47" i="9" s="1"/>
  <c r="B6" i="6"/>
  <c r="E54" i="6"/>
  <c r="F5" i="6"/>
  <c r="G5" i="6" s="1"/>
  <c r="F39" i="9"/>
  <c r="G39" i="9" s="1"/>
  <c r="F25" i="9"/>
  <c r="G25" i="9" s="1"/>
  <c r="F45" i="9"/>
  <c r="G45" i="9" s="1"/>
  <c r="F23" i="9"/>
  <c r="G23" i="9" s="1"/>
  <c r="F43" i="9"/>
  <c r="G43" i="9" s="1"/>
  <c r="F37" i="9"/>
  <c r="G37" i="9" s="1"/>
  <c r="F33" i="9"/>
  <c r="G33" i="9" s="1"/>
  <c r="F29" i="9"/>
  <c r="G29" i="9" s="1"/>
  <c r="F21" i="9"/>
  <c r="G21" i="9" s="1"/>
  <c r="F17" i="9"/>
  <c r="G17" i="9" s="1"/>
  <c r="F13" i="9"/>
  <c r="G13" i="9" s="1"/>
  <c r="F9" i="9"/>
  <c r="G9" i="9" s="1"/>
  <c r="F3" i="9"/>
  <c r="F41" i="9"/>
  <c r="G41" i="9" s="1"/>
  <c r="F35" i="9"/>
  <c r="G35" i="9" s="1"/>
  <c r="F31" i="9"/>
  <c r="G31" i="9" s="1"/>
  <c r="F27" i="9"/>
  <c r="G27" i="9" s="1"/>
  <c r="F19" i="9"/>
  <c r="G19" i="9" s="1"/>
  <c r="F15" i="9"/>
  <c r="G15" i="9" s="1"/>
  <c r="F11" i="9"/>
  <c r="G11" i="9" s="1"/>
  <c r="F7" i="9"/>
  <c r="G7" i="9" s="1"/>
  <c r="F5" i="9"/>
  <c r="G5" i="9" s="1"/>
  <c r="F3" i="8"/>
  <c r="G3" i="8" s="1"/>
  <c r="F4" i="8"/>
  <c r="G4" i="8" s="1"/>
  <c r="F10" i="7"/>
  <c r="G10" i="7" s="1"/>
  <c r="B11" i="7"/>
  <c r="F6" i="7"/>
  <c r="G6" i="7" s="1"/>
  <c r="F8" i="7"/>
  <c r="G8" i="7" s="1"/>
  <c r="F5" i="7"/>
  <c r="G5" i="7" s="1"/>
  <c r="F3" i="7"/>
  <c r="G3" i="7" s="1"/>
  <c r="F4" i="7"/>
  <c r="G4" i="7" s="1"/>
  <c r="F6" i="3"/>
  <c r="G6" i="3" s="1"/>
  <c r="F4" i="3"/>
  <c r="G4" i="3" s="1"/>
  <c r="C5" i="4"/>
  <c r="E50" i="4"/>
  <c r="F4" i="6"/>
  <c r="G4" i="6" s="1"/>
  <c r="F3" i="6"/>
  <c r="G3" i="6" s="1"/>
  <c r="D50" i="9"/>
  <c r="C6" i="4"/>
  <c r="F6" i="4"/>
  <c r="G6" i="4" s="1"/>
  <c r="F5" i="4"/>
  <c r="G5" i="4" s="1"/>
  <c r="F4" i="4"/>
  <c r="G4" i="4" s="1"/>
  <c r="F3" i="4"/>
  <c r="G3" i="4" s="1"/>
  <c r="D5" i="8" l="1"/>
  <c r="C5" i="8"/>
  <c r="B6" i="8"/>
  <c r="D7" i="3"/>
  <c r="C7" i="3"/>
  <c r="B8" i="3"/>
  <c r="G50" i="9"/>
  <c r="F50" i="9"/>
  <c r="K3" i="9" s="1"/>
  <c r="C6" i="6"/>
  <c r="B7" i="6"/>
  <c r="G3" i="9"/>
  <c r="B12" i="7"/>
  <c r="C7" i="4"/>
  <c r="D6" i="8" l="1"/>
  <c r="F6" i="8" s="1"/>
  <c r="G6" i="8" s="1"/>
  <c r="C6" i="8"/>
  <c r="B7" i="8"/>
  <c r="F5" i="8"/>
  <c r="D8" i="3"/>
  <c r="F8" i="3" s="1"/>
  <c r="G8" i="3" s="1"/>
  <c r="C8" i="3"/>
  <c r="B9" i="3"/>
  <c r="F7" i="3"/>
  <c r="I2" i="9"/>
  <c r="I3" i="9"/>
  <c r="C7" i="6"/>
  <c r="F7" i="6"/>
  <c r="G7" i="6" s="1"/>
  <c r="B8" i="6"/>
  <c r="F6" i="6"/>
  <c r="F11" i="7"/>
  <c r="F12" i="7"/>
  <c r="G12" i="7" s="1"/>
  <c r="B13" i="7"/>
  <c r="F7" i="4"/>
  <c r="C8" i="4"/>
  <c r="F8" i="4"/>
  <c r="G8" i="4" s="1"/>
  <c r="G5" i="8" l="1"/>
  <c r="D7" i="8"/>
  <c r="C7" i="8"/>
  <c r="B8" i="8"/>
  <c r="G7" i="3"/>
  <c r="D9" i="3"/>
  <c r="C9" i="3"/>
  <c r="B10" i="3"/>
  <c r="I4" i="9"/>
  <c r="G6" i="6"/>
  <c r="B9" i="6"/>
  <c r="C8" i="6"/>
  <c r="B14" i="7"/>
  <c r="F13" i="7"/>
  <c r="G13" i="7" s="1"/>
  <c r="G11" i="7"/>
  <c r="C9" i="4"/>
  <c r="F9" i="4"/>
  <c r="G9" i="4" s="1"/>
  <c r="G7" i="4"/>
  <c r="D8" i="8" l="1"/>
  <c r="F8" i="8" s="1"/>
  <c r="G8" i="8" s="1"/>
  <c r="B9" i="8"/>
  <c r="C8" i="8"/>
  <c r="F7" i="8"/>
  <c r="D10" i="3"/>
  <c r="F10" i="3" s="1"/>
  <c r="G10" i="3" s="1"/>
  <c r="B11" i="3"/>
  <c r="C10" i="3"/>
  <c r="F9" i="3"/>
  <c r="F8" i="6"/>
  <c r="C9" i="6"/>
  <c r="F9" i="6"/>
  <c r="G9" i="6" s="1"/>
  <c r="B10" i="6"/>
  <c r="B15" i="7"/>
  <c r="C10" i="4"/>
  <c r="G7" i="8" l="1"/>
  <c r="D9" i="8"/>
  <c r="C9" i="8"/>
  <c r="B10" i="8"/>
  <c r="G9" i="3"/>
  <c r="D11" i="3"/>
  <c r="C11" i="3"/>
  <c r="B12" i="3"/>
  <c r="C10" i="6"/>
  <c r="F10" i="6"/>
  <c r="G10" i="6" s="1"/>
  <c r="B11" i="6"/>
  <c r="G8" i="6"/>
  <c r="F14" i="7"/>
  <c r="F15" i="7"/>
  <c r="G15" i="7" s="1"/>
  <c r="B16" i="7"/>
  <c r="C11" i="4"/>
  <c r="F11" i="4"/>
  <c r="G11" i="4" s="1"/>
  <c r="F10" i="4"/>
  <c r="D10" i="8" l="1"/>
  <c r="F10" i="8" s="1"/>
  <c r="G10" i="8" s="1"/>
  <c r="C10" i="8"/>
  <c r="B11" i="8"/>
  <c r="F9" i="8"/>
  <c r="D12" i="3"/>
  <c r="F12" i="3" s="1"/>
  <c r="G12" i="3" s="1"/>
  <c r="C12" i="3"/>
  <c r="B13" i="3"/>
  <c r="F11" i="3"/>
  <c r="C11" i="6"/>
  <c r="B12" i="6"/>
  <c r="F16" i="7"/>
  <c r="G16" i="7" s="1"/>
  <c r="B17" i="7"/>
  <c r="G14" i="7"/>
  <c r="G10" i="4"/>
  <c r="C12" i="4"/>
  <c r="G9" i="8" l="1"/>
  <c r="D11" i="8"/>
  <c r="C11" i="8"/>
  <c r="B12" i="8"/>
  <c r="G11" i="3"/>
  <c r="D13" i="3"/>
  <c r="C13" i="3"/>
  <c r="B14" i="3"/>
  <c r="C12" i="6"/>
  <c r="F12" i="6"/>
  <c r="G12" i="6" s="1"/>
  <c r="B13" i="6"/>
  <c r="F11" i="6"/>
  <c r="B18" i="7"/>
  <c r="C13" i="4"/>
  <c r="F13" i="4"/>
  <c r="G13" i="4" s="1"/>
  <c r="F12" i="4"/>
  <c r="D12" i="8" l="1"/>
  <c r="F12" i="8" s="1"/>
  <c r="G12" i="8" s="1"/>
  <c r="B13" i="8"/>
  <c r="C12" i="8"/>
  <c r="F11" i="8"/>
  <c r="D14" i="3"/>
  <c r="F14" i="3" s="1"/>
  <c r="G14" i="3" s="1"/>
  <c r="B15" i="3"/>
  <c r="C14" i="3"/>
  <c r="F13" i="3"/>
  <c r="G11" i="6"/>
  <c r="C13" i="6"/>
  <c r="B14" i="6"/>
  <c r="F18" i="7"/>
  <c r="G18" i="7" s="1"/>
  <c r="B19" i="7"/>
  <c r="F17" i="7"/>
  <c r="G12" i="4"/>
  <c r="C14" i="4"/>
  <c r="G11" i="8" l="1"/>
  <c r="D13" i="8"/>
  <c r="C13" i="8"/>
  <c r="B14" i="8"/>
  <c r="G13" i="3"/>
  <c r="D15" i="3"/>
  <c r="C15" i="3"/>
  <c r="B16" i="3"/>
  <c r="B15" i="6"/>
  <c r="F14" i="6"/>
  <c r="G14" i="6" s="1"/>
  <c r="C14" i="6"/>
  <c r="F13" i="6"/>
  <c r="G17" i="7"/>
  <c r="B20" i="7"/>
  <c r="F19" i="7"/>
  <c r="G19" i="7" s="1"/>
  <c r="C15" i="4"/>
  <c r="F15" i="4"/>
  <c r="G15" i="4" s="1"/>
  <c r="F14" i="4"/>
  <c r="D14" i="8" l="1"/>
  <c r="F14" i="8" s="1"/>
  <c r="G14" i="8" s="1"/>
  <c r="C14" i="8"/>
  <c r="B15" i="8"/>
  <c r="F13" i="8"/>
  <c r="D16" i="3"/>
  <c r="F16" i="3" s="1"/>
  <c r="G16" i="3" s="1"/>
  <c r="C16" i="3"/>
  <c r="B17" i="3"/>
  <c r="F15" i="3"/>
  <c r="G13" i="6"/>
  <c r="C15" i="6"/>
  <c r="F15" i="6"/>
  <c r="G15" i="6" s="1"/>
  <c r="B16" i="6"/>
  <c r="F20" i="7"/>
  <c r="G20" i="7" s="1"/>
  <c r="B21" i="7"/>
  <c r="G14" i="4"/>
  <c r="F16" i="4"/>
  <c r="G16" i="4" s="1"/>
  <c r="C16" i="4"/>
  <c r="G13" i="8" l="1"/>
  <c r="D15" i="8"/>
  <c r="F15" i="8" s="1"/>
  <c r="G15" i="8" s="1"/>
  <c r="C15" i="8"/>
  <c r="B16" i="8"/>
  <c r="G15" i="3"/>
  <c r="D17" i="3"/>
  <c r="F17" i="3" s="1"/>
  <c r="G17" i="3" s="1"/>
  <c r="C17" i="3"/>
  <c r="B18" i="3"/>
  <c r="C16" i="6"/>
  <c r="B17" i="6"/>
  <c r="F16" i="6"/>
  <c r="G16" i="6" s="1"/>
  <c r="B22" i="7"/>
  <c r="F21" i="7"/>
  <c r="G21" i="7" s="1"/>
  <c r="C17" i="4"/>
  <c r="F17" i="4"/>
  <c r="G17" i="4" s="1"/>
  <c r="D16" i="8" l="1"/>
  <c r="F16" i="8" s="1"/>
  <c r="G16" i="8" s="1"/>
  <c r="B17" i="8"/>
  <c r="C16" i="8"/>
  <c r="D18" i="3"/>
  <c r="F18" i="3" s="1"/>
  <c r="G18" i="3" s="1"/>
  <c r="B19" i="3"/>
  <c r="C18" i="3"/>
  <c r="C17" i="6"/>
  <c r="F17" i="6"/>
  <c r="G17" i="6" s="1"/>
  <c r="B18" i="6"/>
  <c r="B23" i="7"/>
  <c r="F22" i="7"/>
  <c r="G22" i="7" s="1"/>
  <c r="C18" i="4"/>
  <c r="F18" i="4"/>
  <c r="G18" i="4" s="1"/>
  <c r="D17" i="8" l="1"/>
  <c r="F17" i="8" s="1"/>
  <c r="G17" i="8" s="1"/>
  <c r="C17" i="8"/>
  <c r="B18" i="8"/>
  <c r="D19" i="3"/>
  <c r="F19" i="3" s="1"/>
  <c r="G19" i="3" s="1"/>
  <c r="C19" i="3"/>
  <c r="B20" i="3"/>
  <c r="C18" i="6"/>
  <c r="B19" i="6"/>
  <c r="F18" i="6"/>
  <c r="G18" i="6" s="1"/>
  <c r="F23" i="7"/>
  <c r="G23" i="7" s="1"/>
  <c r="B24" i="7"/>
  <c r="C19" i="4"/>
  <c r="F19" i="4"/>
  <c r="G19" i="4" s="1"/>
  <c r="D18" i="8" l="1"/>
  <c r="F18" i="8" s="1"/>
  <c r="G18" i="8" s="1"/>
  <c r="C18" i="8"/>
  <c r="B19" i="8"/>
  <c r="D20" i="3"/>
  <c r="F20" i="3" s="1"/>
  <c r="G20" i="3" s="1"/>
  <c r="C20" i="3"/>
  <c r="B21" i="3"/>
  <c r="C19" i="6"/>
  <c r="F19" i="6"/>
  <c r="G19" i="6" s="1"/>
  <c r="B20" i="6"/>
  <c r="F24" i="7"/>
  <c r="G24" i="7" s="1"/>
  <c r="B25" i="7"/>
  <c r="C20" i="4"/>
  <c r="F20" i="4"/>
  <c r="G20" i="4" s="1"/>
  <c r="D19" i="8" l="1"/>
  <c r="F19" i="8" s="1"/>
  <c r="G19" i="8" s="1"/>
  <c r="C19" i="8"/>
  <c r="B20" i="8"/>
  <c r="D21" i="3"/>
  <c r="F21" i="3" s="1"/>
  <c r="G21" i="3" s="1"/>
  <c r="C21" i="3"/>
  <c r="B22" i="3"/>
  <c r="F20" i="6"/>
  <c r="G20" i="6" s="1"/>
  <c r="C20" i="6"/>
  <c r="B21" i="6"/>
  <c r="B26" i="7"/>
  <c r="F25" i="7"/>
  <c r="G25" i="7" s="1"/>
  <c r="C21" i="4"/>
  <c r="F21" i="4"/>
  <c r="G21" i="4" s="1"/>
  <c r="D20" i="8" l="1"/>
  <c r="F20" i="8" s="1"/>
  <c r="G20" i="8" s="1"/>
  <c r="B21" i="8"/>
  <c r="C20" i="8"/>
  <c r="D22" i="3"/>
  <c r="F22" i="3" s="1"/>
  <c r="G22" i="3" s="1"/>
  <c r="B23" i="3"/>
  <c r="C22" i="3"/>
  <c r="C21" i="6"/>
  <c r="F21" i="6"/>
  <c r="G21" i="6" s="1"/>
  <c r="B26" i="6"/>
  <c r="F26" i="7"/>
  <c r="G26" i="7" s="1"/>
  <c r="B27" i="7"/>
  <c r="C26" i="4"/>
  <c r="D21" i="8" l="1"/>
  <c r="F21" i="8" s="1"/>
  <c r="G21" i="8" s="1"/>
  <c r="C21" i="8"/>
  <c r="B22" i="8"/>
  <c r="D23" i="3"/>
  <c r="C23" i="3"/>
  <c r="B24" i="3"/>
  <c r="C26" i="6"/>
  <c r="B27" i="6"/>
  <c r="F26" i="6"/>
  <c r="G26" i="6" s="1"/>
  <c r="B28" i="7"/>
  <c r="F27" i="7"/>
  <c r="G27" i="7" s="1"/>
  <c r="C27" i="4"/>
  <c r="D22" i="8" l="1"/>
  <c r="F22" i="8" s="1"/>
  <c r="G22" i="8" s="1"/>
  <c r="C22" i="8"/>
  <c r="B23" i="8"/>
  <c r="D24" i="3"/>
  <c r="F24" i="3" s="1"/>
  <c r="G24" i="3" s="1"/>
  <c r="C24" i="3"/>
  <c r="B25" i="3"/>
  <c r="B28" i="6"/>
  <c r="C27" i="6"/>
  <c r="F27" i="6"/>
  <c r="G27" i="6" s="1"/>
  <c r="F28" i="7"/>
  <c r="G28" i="7" s="1"/>
  <c r="B29" i="7"/>
  <c r="C28" i="4"/>
  <c r="D23" i="8" l="1"/>
  <c r="F23" i="8" s="1"/>
  <c r="G23" i="8" s="1"/>
  <c r="C23" i="8"/>
  <c r="B24" i="8"/>
  <c r="D25" i="3"/>
  <c r="F25" i="3" s="1"/>
  <c r="G25" i="3" s="1"/>
  <c r="C25" i="3"/>
  <c r="B26" i="3"/>
  <c r="C28" i="6"/>
  <c r="B29" i="6"/>
  <c r="B30" i="7"/>
  <c r="F29" i="7"/>
  <c r="G29" i="7" s="1"/>
  <c r="C29" i="4"/>
  <c r="D24" i="8" l="1"/>
  <c r="F24" i="8" s="1"/>
  <c r="G24" i="8" s="1"/>
  <c r="B25" i="8"/>
  <c r="C24" i="8"/>
  <c r="D26" i="3"/>
  <c r="F26" i="3" s="1"/>
  <c r="G26" i="3" s="1"/>
  <c r="B27" i="3"/>
  <c r="C26" i="3"/>
  <c r="C29" i="6"/>
  <c r="B30" i="6"/>
  <c r="F29" i="6"/>
  <c r="G29" i="6" s="1"/>
  <c r="B31" i="7"/>
  <c r="F30" i="7"/>
  <c r="G30" i="7" s="1"/>
  <c r="C30" i="4"/>
  <c r="F26" i="4"/>
  <c r="G26" i="4" s="1"/>
  <c r="D25" i="8" l="1"/>
  <c r="F25" i="8" s="1"/>
  <c r="G25" i="8" s="1"/>
  <c r="C25" i="8"/>
  <c r="B26" i="8"/>
  <c r="D27" i="3"/>
  <c r="F27" i="3" s="1"/>
  <c r="G27" i="3" s="1"/>
  <c r="C27" i="3"/>
  <c r="B28" i="3"/>
  <c r="F30" i="6"/>
  <c r="G30" i="6" s="1"/>
  <c r="C30" i="6"/>
  <c r="B31" i="6"/>
  <c r="F31" i="7"/>
  <c r="G31" i="7" s="1"/>
  <c r="B32" i="7"/>
  <c r="F27" i="4"/>
  <c r="G27" i="4" s="1"/>
  <c r="C31" i="4"/>
  <c r="D26" i="8" l="1"/>
  <c r="F26" i="8" s="1"/>
  <c r="G26" i="8" s="1"/>
  <c r="C26" i="8"/>
  <c r="B27" i="8"/>
  <c r="D28" i="3"/>
  <c r="F28" i="3" s="1"/>
  <c r="G28" i="3" s="1"/>
  <c r="C28" i="3"/>
  <c r="B29" i="3"/>
  <c r="F31" i="6"/>
  <c r="G31" i="6" s="1"/>
  <c r="C31" i="6"/>
  <c r="B32" i="6"/>
  <c r="F32" i="7"/>
  <c r="G32" i="7" s="1"/>
  <c r="B33" i="7"/>
  <c r="F28" i="4"/>
  <c r="G28" i="4" s="1"/>
  <c r="C32" i="4"/>
  <c r="D27" i="8" l="1"/>
  <c r="F27" i="8" s="1"/>
  <c r="G27" i="8" s="1"/>
  <c r="C27" i="8"/>
  <c r="B28" i="8"/>
  <c r="D29" i="3"/>
  <c r="F29" i="3" s="1"/>
  <c r="G29" i="3" s="1"/>
  <c r="C29" i="3"/>
  <c r="B30" i="3"/>
  <c r="C32" i="6"/>
  <c r="B33" i="6"/>
  <c r="F32" i="6"/>
  <c r="G32" i="6" s="1"/>
  <c r="F33" i="7"/>
  <c r="G33" i="7" s="1"/>
  <c r="B34" i="7"/>
  <c r="C33" i="4"/>
  <c r="F29" i="4"/>
  <c r="G29" i="4" s="1"/>
  <c r="D28" i="8" l="1"/>
  <c r="F28" i="8" s="1"/>
  <c r="G28" i="8" s="1"/>
  <c r="B29" i="8"/>
  <c r="C28" i="8"/>
  <c r="D30" i="3"/>
  <c r="F30" i="3" s="1"/>
  <c r="G30" i="3" s="1"/>
  <c r="B31" i="3"/>
  <c r="C30" i="3"/>
  <c r="C33" i="6"/>
  <c r="F33" i="6"/>
  <c r="G33" i="6" s="1"/>
  <c r="B34" i="6"/>
  <c r="F34" i="7"/>
  <c r="G34" i="7" s="1"/>
  <c r="B35" i="7"/>
  <c r="C34" i="4"/>
  <c r="F30" i="4"/>
  <c r="G30" i="4" s="1"/>
  <c r="D29" i="8" l="1"/>
  <c r="F29" i="8" s="1"/>
  <c r="G29" i="8" s="1"/>
  <c r="C29" i="8"/>
  <c r="B30" i="8"/>
  <c r="D31" i="3"/>
  <c r="F31" i="3" s="1"/>
  <c r="G31" i="3" s="1"/>
  <c r="C31" i="3"/>
  <c r="B32" i="3"/>
  <c r="F34" i="6"/>
  <c r="G34" i="6" s="1"/>
  <c r="B35" i="6"/>
  <c r="C34" i="6"/>
  <c r="B36" i="7"/>
  <c r="F35" i="7"/>
  <c r="G35" i="7" s="1"/>
  <c r="C35" i="4"/>
  <c r="F31" i="4"/>
  <c r="G31" i="4" s="1"/>
  <c r="D30" i="8" l="1"/>
  <c r="F30" i="8" s="1"/>
  <c r="G30" i="8" s="1"/>
  <c r="C30" i="8"/>
  <c r="B31" i="8"/>
  <c r="D32" i="3"/>
  <c r="F32" i="3" s="1"/>
  <c r="G32" i="3" s="1"/>
  <c r="C32" i="3"/>
  <c r="B33" i="3"/>
  <c r="B36" i="6"/>
  <c r="C35" i="6"/>
  <c r="F35" i="6"/>
  <c r="G35" i="6" s="1"/>
  <c r="F36" i="7"/>
  <c r="G36" i="7" s="1"/>
  <c r="B37" i="7"/>
  <c r="F32" i="4"/>
  <c r="G32" i="4" s="1"/>
  <c r="C36" i="4"/>
  <c r="D31" i="8" l="1"/>
  <c r="F31" i="8" s="1"/>
  <c r="G31" i="8" s="1"/>
  <c r="C31" i="8"/>
  <c r="B32" i="8"/>
  <c r="D33" i="3"/>
  <c r="F33" i="3" s="1"/>
  <c r="G33" i="3" s="1"/>
  <c r="C33" i="3"/>
  <c r="B34" i="3"/>
  <c r="C36" i="6"/>
  <c r="F36" i="6"/>
  <c r="G36" i="6" s="1"/>
  <c r="B37" i="6"/>
  <c r="B38" i="7"/>
  <c r="F37" i="7"/>
  <c r="G37" i="7" s="1"/>
  <c r="F33" i="4"/>
  <c r="G33" i="4" s="1"/>
  <c r="C37" i="4"/>
  <c r="D32" i="8" l="1"/>
  <c r="F32" i="8" s="1"/>
  <c r="G32" i="8" s="1"/>
  <c r="B33" i="8"/>
  <c r="C32" i="8"/>
  <c r="D34" i="3"/>
  <c r="F34" i="3" s="1"/>
  <c r="G34" i="3" s="1"/>
  <c r="B35" i="3"/>
  <c r="C34" i="3"/>
  <c r="F37" i="6"/>
  <c r="G37" i="6" s="1"/>
  <c r="C37" i="6"/>
  <c r="B38" i="6"/>
  <c r="B39" i="7"/>
  <c r="F38" i="7"/>
  <c r="G38" i="7" s="1"/>
  <c r="C38" i="4"/>
  <c r="D33" i="8" l="1"/>
  <c r="F33" i="8" s="1"/>
  <c r="G33" i="8" s="1"/>
  <c r="C33" i="8"/>
  <c r="B34" i="8"/>
  <c r="D35" i="3"/>
  <c r="F35" i="3" s="1"/>
  <c r="G35" i="3" s="1"/>
  <c r="C35" i="3"/>
  <c r="B36" i="3"/>
  <c r="F38" i="6"/>
  <c r="G38" i="6" s="1"/>
  <c r="C38" i="6"/>
  <c r="B39" i="6"/>
  <c r="F39" i="7"/>
  <c r="G39" i="7" s="1"/>
  <c r="B40" i="7"/>
  <c r="F35" i="4"/>
  <c r="G35" i="4" s="1"/>
  <c r="C39" i="4"/>
  <c r="D34" i="8" l="1"/>
  <c r="F34" i="8" s="1"/>
  <c r="G34" i="8" s="1"/>
  <c r="C34" i="8"/>
  <c r="B35" i="8"/>
  <c r="D36" i="3"/>
  <c r="F36" i="3" s="1"/>
  <c r="G36" i="3" s="1"/>
  <c r="C36" i="3"/>
  <c r="B37" i="3"/>
  <c r="C39" i="6"/>
  <c r="F39" i="6"/>
  <c r="G39" i="6" s="1"/>
  <c r="B40" i="6"/>
  <c r="F40" i="7"/>
  <c r="G40" i="7" s="1"/>
  <c r="B41" i="7"/>
  <c r="C40" i="4"/>
  <c r="F36" i="4"/>
  <c r="G36" i="4" s="1"/>
  <c r="D35" i="8" l="1"/>
  <c r="F35" i="8" s="1"/>
  <c r="G35" i="8" s="1"/>
  <c r="C35" i="8"/>
  <c r="B36" i="8"/>
  <c r="D37" i="3"/>
  <c r="F37" i="3" s="1"/>
  <c r="G37" i="3" s="1"/>
  <c r="C37" i="3"/>
  <c r="B38" i="3"/>
  <c r="C40" i="6"/>
  <c r="F40" i="6"/>
  <c r="G40" i="6" s="1"/>
  <c r="B41" i="6"/>
  <c r="F41" i="7"/>
  <c r="G41" i="7" s="1"/>
  <c r="B42" i="7"/>
  <c r="C41" i="4"/>
  <c r="F37" i="4"/>
  <c r="G37" i="4" s="1"/>
  <c r="D36" i="8" l="1"/>
  <c r="F36" i="8" s="1"/>
  <c r="G36" i="8" s="1"/>
  <c r="B37" i="8"/>
  <c r="C36" i="8"/>
  <c r="D38" i="3"/>
  <c r="F38" i="3" s="1"/>
  <c r="G38" i="3" s="1"/>
  <c r="B39" i="3"/>
  <c r="C38" i="3"/>
  <c r="C41" i="6"/>
  <c r="F41" i="6"/>
  <c r="G41" i="6" s="1"/>
  <c r="B42" i="6"/>
  <c r="F42" i="7"/>
  <c r="G42" i="7" s="1"/>
  <c r="B43" i="7"/>
  <c r="C42" i="4"/>
  <c r="D37" i="8" l="1"/>
  <c r="F37" i="8" s="1"/>
  <c r="G37" i="8" s="1"/>
  <c r="C37" i="8"/>
  <c r="B38" i="8"/>
  <c r="D39" i="3"/>
  <c r="F39" i="3" s="1"/>
  <c r="G39" i="3" s="1"/>
  <c r="C39" i="3"/>
  <c r="B40" i="3"/>
  <c r="F42" i="6"/>
  <c r="G42" i="6" s="1"/>
  <c r="C42" i="6"/>
  <c r="B43" i="6"/>
  <c r="B44" i="7"/>
  <c r="F43" i="7"/>
  <c r="G43" i="7" s="1"/>
  <c r="C43" i="4"/>
  <c r="F39" i="4"/>
  <c r="G39" i="4" s="1"/>
  <c r="D38" i="8" l="1"/>
  <c r="F38" i="8" s="1"/>
  <c r="G38" i="8" s="1"/>
  <c r="C38" i="8"/>
  <c r="B39" i="8"/>
  <c r="D40" i="3"/>
  <c r="F40" i="3" s="1"/>
  <c r="G40" i="3" s="1"/>
  <c r="C40" i="3"/>
  <c r="B41" i="3"/>
  <c r="B44" i="6"/>
  <c r="C43" i="6"/>
  <c r="F43" i="6"/>
  <c r="G43" i="6" s="1"/>
  <c r="F44" i="7"/>
  <c r="G44" i="7" s="1"/>
  <c r="B45" i="7"/>
  <c r="F40" i="4"/>
  <c r="G40" i="4" s="1"/>
  <c r="C44" i="4"/>
  <c r="D39" i="8" l="1"/>
  <c r="F39" i="8" s="1"/>
  <c r="G39" i="8" s="1"/>
  <c r="C39" i="8"/>
  <c r="B40" i="8"/>
  <c r="D41" i="3"/>
  <c r="F41" i="3" s="1"/>
  <c r="G41" i="3" s="1"/>
  <c r="C41" i="3"/>
  <c r="B42" i="3"/>
  <c r="C44" i="6"/>
  <c r="F44" i="6"/>
  <c r="G44" i="6" s="1"/>
  <c r="B45" i="6"/>
  <c r="B46" i="7"/>
  <c r="C45" i="4"/>
  <c r="F41" i="4"/>
  <c r="G41" i="4" s="1"/>
  <c r="D40" i="8" l="1"/>
  <c r="F40" i="8" s="1"/>
  <c r="G40" i="8" s="1"/>
  <c r="B41" i="8"/>
  <c r="C40" i="8"/>
  <c r="D42" i="3"/>
  <c r="F42" i="3" s="1"/>
  <c r="G42" i="3" s="1"/>
  <c r="B43" i="3"/>
  <c r="C42" i="3"/>
  <c r="F45" i="6"/>
  <c r="G45" i="6" s="1"/>
  <c r="C45" i="6"/>
  <c r="B46" i="6"/>
  <c r="F45" i="7"/>
  <c r="D50" i="7"/>
  <c r="G50" i="7" s="1"/>
  <c r="B47" i="7"/>
  <c r="F46" i="7"/>
  <c r="G46" i="7" s="1"/>
  <c r="F42" i="4"/>
  <c r="G42" i="4" s="1"/>
  <c r="C46" i="4"/>
  <c r="D41" i="8" l="1"/>
  <c r="F41" i="8" s="1"/>
  <c r="G41" i="8" s="1"/>
  <c r="C41" i="8"/>
  <c r="B42" i="8"/>
  <c r="D43" i="3"/>
  <c r="F43" i="3" s="1"/>
  <c r="G43" i="3" s="1"/>
  <c r="C43" i="3"/>
  <c r="B44" i="3"/>
  <c r="F46" i="6"/>
  <c r="G46" i="6" s="1"/>
  <c r="C46" i="6"/>
  <c r="B47" i="6"/>
  <c r="F47" i="7"/>
  <c r="G47" i="7" s="1"/>
  <c r="B48" i="7"/>
  <c r="G45" i="7"/>
  <c r="F50" i="7"/>
  <c r="K3" i="7" s="1"/>
  <c r="F43" i="4"/>
  <c r="G43" i="4" s="1"/>
  <c r="C47" i="4"/>
  <c r="D42" i="8" l="1"/>
  <c r="F42" i="8" s="1"/>
  <c r="G42" i="8" s="1"/>
  <c r="C42" i="8"/>
  <c r="B43" i="8"/>
  <c r="D44" i="3"/>
  <c r="F44" i="3" s="1"/>
  <c r="G44" i="3" s="1"/>
  <c r="C44" i="3"/>
  <c r="B45" i="3"/>
  <c r="B48" i="6"/>
  <c r="C47" i="6"/>
  <c r="F47" i="6"/>
  <c r="G47" i="6" s="1"/>
  <c r="B49" i="7"/>
  <c r="F49" i="7" s="1"/>
  <c r="G49" i="7" s="1"/>
  <c r="F48" i="7"/>
  <c r="G48" i="7" s="1"/>
  <c r="I2" i="7" s="1"/>
  <c r="C48" i="4"/>
  <c r="F44" i="4"/>
  <c r="G44" i="4" s="1"/>
  <c r="D43" i="8" l="1"/>
  <c r="F43" i="8" s="1"/>
  <c r="G43" i="8" s="1"/>
  <c r="C43" i="8"/>
  <c r="B44" i="8"/>
  <c r="D45" i="3"/>
  <c r="C45" i="3"/>
  <c r="B46" i="3"/>
  <c r="I3" i="7"/>
  <c r="I4" i="7" s="1"/>
  <c r="C48" i="6"/>
  <c r="F48" i="6"/>
  <c r="G48" i="6" s="1"/>
  <c r="B49" i="6"/>
  <c r="C49" i="4"/>
  <c r="D44" i="8" l="1"/>
  <c r="F44" i="8" s="1"/>
  <c r="G44" i="8" s="1"/>
  <c r="B45" i="8"/>
  <c r="C44" i="8"/>
  <c r="D46" i="3"/>
  <c r="F46" i="3" s="1"/>
  <c r="G46" i="3" s="1"/>
  <c r="B47" i="3"/>
  <c r="C46" i="3"/>
  <c r="F45" i="3"/>
  <c r="D50" i="3"/>
  <c r="G50" i="3" s="1"/>
  <c r="C49" i="6"/>
  <c r="F45" i="4"/>
  <c r="D50" i="4"/>
  <c r="G50" i="4" s="1"/>
  <c r="D45" i="8" l="1"/>
  <c r="C45" i="8"/>
  <c r="B46" i="8"/>
  <c r="G45" i="3"/>
  <c r="F50" i="3"/>
  <c r="K3" i="3" s="1"/>
  <c r="D47" i="3"/>
  <c r="F47" i="3" s="1"/>
  <c r="G47" i="3" s="1"/>
  <c r="C47" i="3"/>
  <c r="B48" i="3"/>
  <c r="F49" i="6"/>
  <c r="D54" i="6"/>
  <c r="G54" i="6" s="1"/>
  <c r="G45" i="4"/>
  <c r="I3" i="4" s="1"/>
  <c r="F50" i="4"/>
  <c r="K3" i="4" s="1"/>
  <c r="D46" i="8" l="1"/>
  <c r="F46" i="8" s="1"/>
  <c r="G46" i="8" s="1"/>
  <c r="C46" i="8"/>
  <c r="B47" i="8"/>
  <c r="F45" i="8"/>
  <c r="D50" i="8"/>
  <c r="G50" i="8" s="1"/>
  <c r="D48" i="3"/>
  <c r="F48" i="3" s="1"/>
  <c r="G48" i="3" s="1"/>
  <c r="C48" i="3"/>
  <c r="B49" i="3"/>
  <c r="G49" i="6"/>
  <c r="I3" i="6" s="1"/>
  <c r="F54" i="6"/>
  <c r="K3" i="6" s="1"/>
  <c r="I2" i="4"/>
  <c r="I4" i="4" s="1"/>
  <c r="G45" i="8" l="1"/>
  <c r="F50" i="8"/>
  <c r="K3" i="8" s="1"/>
  <c r="D47" i="8"/>
  <c r="F47" i="8" s="1"/>
  <c r="G47" i="8" s="1"/>
  <c r="C47" i="8"/>
  <c r="B48" i="8"/>
  <c r="D49" i="3"/>
  <c r="F49" i="3" s="1"/>
  <c r="G49" i="3" s="1"/>
  <c r="I3" i="3" s="1"/>
  <c r="C49" i="3"/>
  <c r="I2" i="6"/>
  <c r="I4" i="6" s="1"/>
  <c r="D48" i="8" l="1"/>
  <c r="F48" i="8" s="1"/>
  <c r="G48" i="8" s="1"/>
  <c r="B49" i="8"/>
  <c r="C48" i="8"/>
  <c r="I2" i="3"/>
  <c r="I4" i="3" s="1"/>
  <c r="D49" i="8" l="1"/>
  <c r="F49" i="8" s="1"/>
  <c r="G49" i="8" s="1"/>
  <c r="I3" i="8" s="1"/>
  <c r="C49" i="8"/>
  <c r="I2" i="8" l="1"/>
  <c r="I4" i="8" s="1"/>
</calcChain>
</file>

<file path=xl/connections.xml><?xml version="1.0" encoding="utf-8"?>
<connections xmlns="http://schemas.openxmlformats.org/spreadsheetml/2006/main">
  <connection id="1" name="Post_201510191040215481 - Copy" type="6" refreshedVersion="4" background="1" saveData="1">
    <textPr codePage="437" sourceFile="W:\VF-Work\SHMS_Bender\opera_logs\Post_201510191040215481 - Copy.lp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<sst xmlns="http://schemas.openxmlformats.org/spreadsheetml/2006/main" count="4638" uniqueCount="1059">
  <si>
    <t>Current</t>
  </si>
  <si>
    <t>Field</t>
  </si>
  <si>
    <t>Z Location</t>
  </si>
  <si>
    <t>Angle</t>
  </si>
  <si>
    <t>Location</t>
  </si>
  <si>
    <t>B</t>
  </si>
  <si>
    <t>I</t>
  </si>
  <si>
    <t>****</t>
  </si>
  <si>
    <t>FILE</t>
  </si>
  <si>
    <t>INPUT</t>
  </si>
  <si>
    <t>******</t>
  </si>
  <si>
    <t>Point</t>
  </si>
  <si>
    <t>At</t>
  </si>
  <si>
    <t>BY</t>
  </si>
  <si>
    <t>End</t>
  </si>
  <si>
    <t>of</t>
  </si>
  <si>
    <t>command</t>
  </si>
  <si>
    <t>file.</t>
  </si>
  <si>
    <t>Tosca</t>
  </si>
  <si>
    <t>Measured</t>
  </si>
  <si>
    <t>Difference</t>
  </si>
  <si>
    <t xml:space="preserve"> </t>
  </si>
  <si>
    <t>Min</t>
  </si>
  <si>
    <t>Max</t>
  </si>
  <si>
    <t xml:space="preserve">Range </t>
  </si>
  <si>
    <t>Opening</t>
  </si>
  <si>
    <t>file</t>
  </si>
  <si>
    <t>for</t>
  </si>
  <si>
    <t>input:</t>
  </si>
  <si>
    <t>Differences</t>
  </si>
  <si>
    <t>Sum</t>
  </si>
  <si>
    <t>integral field is Su (By) x Length/ (n-1) for Z=3 to Z=6</t>
  </si>
  <si>
    <t xml:space="preserve">Z=1 and Z=2 have gaps in the measurments </t>
  </si>
  <si>
    <t>Magnet Mapping</t>
  </si>
  <si>
    <t>ZP</t>
  </si>
  <si>
    <t>COMPONENT</t>
  </si>
  <si>
    <t>by</t>
  </si>
  <si>
    <t>Error %</t>
  </si>
  <si>
    <t>Gauss</t>
  </si>
  <si>
    <t>COMPONENT=by</t>
  </si>
  <si>
    <t>=</t>
  </si>
  <si>
    <t>YP=-0.266</t>
  </si>
  <si>
    <t>YP=-0.246</t>
  </si>
  <si>
    <t>YP=-0.240</t>
  </si>
  <si>
    <t>YP=-0.219</t>
  </si>
  <si>
    <t>YP=-0.192</t>
  </si>
  <si>
    <t>YP=-0.165</t>
  </si>
  <si>
    <t>YP=-0.145</t>
  </si>
  <si>
    <t>YP=-0.295</t>
  </si>
  <si>
    <t>YP=-0.288</t>
  </si>
  <si>
    <t>YP=-0.268</t>
  </si>
  <si>
    <t>YP=-0.261</t>
  </si>
  <si>
    <t>YP=-0.248</t>
  </si>
  <si>
    <t>YP=-0.241</t>
  </si>
  <si>
    <t>YP=-0.234</t>
  </si>
  <si>
    <t>YP=-0.221</t>
  </si>
  <si>
    <t>YP=-0.214</t>
  </si>
  <si>
    <t>YP=-0.194</t>
  </si>
  <si>
    <t>YP=-0.187</t>
  </si>
  <si>
    <t>YP=-0.147</t>
  </si>
  <si>
    <t>YP=-0.140</t>
  </si>
  <si>
    <t>YP=-0.133</t>
  </si>
  <si>
    <t>YP=-0.120</t>
  </si>
  <si>
    <t>YP=-0.113</t>
  </si>
  <si>
    <t>YP=-0.093</t>
  </si>
  <si>
    <t>YP=-0.086</t>
  </si>
  <si>
    <t>YP=-0.073</t>
  </si>
  <si>
    <t>YP=-0.066</t>
  </si>
  <si>
    <t>YP=-0.059</t>
  </si>
  <si>
    <t>YP=-0.046</t>
  </si>
  <si>
    <t>YP=-0.039</t>
  </si>
  <si>
    <t>YP=-0.032</t>
  </si>
  <si>
    <t>YP=-0.019</t>
  </si>
  <si>
    <t>YP=-0.012</t>
  </si>
  <si>
    <t>YP=0.008</t>
  </si>
  <si>
    <t>YP=-0.297</t>
  </si>
  <si>
    <t>YP=-0.284</t>
  </si>
  <si>
    <t>YP=-0.277</t>
  </si>
  <si>
    <t>YP=-0.270</t>
  </si>
  <si>
    <t>YP=-0.257</t>
  </si>
  <si>
    <t>YP=-0.250</t>
  </si>
  <si>
    <t>YP=-0.230</t>
  </si>
  <si>
    <t>YP=-0.223</t>
  </si>
  <si>
    <t>YP=-0.210</t>
  </si>
  <si>
    <t>YP=-0.203</t>
  </si>
  <si>
    <t>YP=-0.196</t>
  </si>
  <si>
    <t>YP=-0.183</t>
  </si>
  <si>
    <t>YP=-0.176</t>
  </si>
  <si>
    <t>YP=-0.129</t>
  </si>
  <si>
    <t>YP=-0.122</t>
  </si>
  <si>
    <t>YP=-0.109</t>
  </si>
  <si>
    <t>YP=-0.102</t>
  </si>
  <si>
    <t>YP=-0.095</t>
  </si>
  <si>
    <t>YP=-0.082</t>
  </si>
  <si>
    <t>YP=-0.075</t>
  </si>
  <si>
    <t>YP=-0.055</t>
  </si>
  <si>
    <t>YP=-0.048</t>
  </si>
  <si>
    <t>YP=-0.028</t>
  </si>
  <si>
    <t>YP=-0.021</t>
  </si>
  <si>
    <t>YP=-0.008</t>
  </si>
  <si>
    <t>YP=-0.001</t>
  </si>
  <si>
    <t>YP=0.006</t>
  </si>
  <si>
    <t>YP=-0.286</t>
  </si>
  <si>
    <t>YP=-0.259</t>
  </si>
  <si>
    <t>YP=-0.239</t>
  </si>
  <si>
    <t>YP=-0.232</t>
  </si>
  <si>
    <t>YP=-0.212</t>
  </si>
  <si>
    <t>YP=-0.185</t>
  </si>
  <si>
    <t>YP=-0.158</t>
  </si>
  <si>
    <t>YP=-0.138</t>
  </si>
  <si>
    <t>YP=-0.131</t>
  </si>
  <si>
    <t>YP=-0.118</t>
  </si>
  <si>
    <t>YP=-0.111</t>
  </si>
  <si>
    <t>YP=-0.091</t>
  </si>
  <si>
    <t>YP=-0.084</t>
  </si>
  <si>
    <t>YP=-0.071</t>
  </si>
  <si>
    <t>YP=-0.064</t>
  </si>
  <si>
    <t>YP=-0.057</t>
  </si>
  <si>
    <t>YP=-0.044</t>
  </si>
  <si>
    <t>YP=-0.037</t>
  </si>
  <si>
    <t>YP=-0.030</t>
  </si>
  <si>
    <t>YP=-0.017</t>
  </si>
  <si>
    <t>YP=-0.010</t>
  </si>
  <si>
    <t>YP=0.010</t>
  </si>
  <si>
    <t>YP=0.017</t>
  </si>
  <si>
    <t>YP=-0.174</t>
  </si>
  <si>
    <t>YP=-0.167</t>
  </si>
  <si>
    <t>YP=-0.156</t>
  </si>
  <si>
    <t>YP=0.019</t>
  </si>
  <si>
    <t>W:\VF-Work\SHMS_Bender\HB-AsBuilt-2016\Probe</t>
  </si>
  <si>
    <t>locations</t>
  </si>
  <si>
    <t>Yrotate</t>
  </si>
  <si>
    <t>minus90-47points.comi</t>
  </si>
  <si>
    <t>XP=15.616</t>
  </si>
  <si>
    <t>YP=-0.308</t>
  </si>
  <si>
    <t>ZP=64.709</t>
  </si>
  <si>
    <t>(15.616,-0.308,64.709),</t>
  </si>
  <si>
    <t>XP=15.925</t>
  </si>
  <si>
    <t>YP=-0.301</t>
  </si>
  <si>
    <t>ZP=62.188</t>
  </si>
  <si>
    <t>(15.925,-0.301,62.188),</t>
  </si>
  <si>
    <t>XP=16.235</t>
  </si>
  <si>
    <t>YP=-0.294</t>
  </si>
  <si>
    <t>ZP=59.667</t>
  </si>
  <si>
    <t>(16.235,-0.294,59.667),</t>
  </si>
  <si>
    <t>XP=16.544</t>
  </si>
  <si>
    <t>ZP=57.146</t>
  </si>
  <si>
    <t>(16.544,-0.288,57.146),</t>
  </si>
  <si>
    <t>XP=16.854</t>
  </si>
  <si>
    <t>YP=-0.281</t>
  </si>
  <si>
    <t>ZP=54.625</t>
  </si>
  <si>
    <t>(16.854,-0.281,54.625),</t>
  </si>
  <si>
    <t>XP=17.164</t>
  </si>
  <si>
    <t>YP=-0.274</t>
  </si>
  <si>
    <t>ZP=52.104</t>
  </si>
  <si>
    <t>(17.164,-0.274,52.104),</t>
  </si>
  <si>
    <t>XP=17.473</t>
  </si>
  <si>
    <t>YP=-0.267</t>
  </si>
  <si>
    <t>ZP=49.583</t>
  </si>
  <si>
    <t>(17.473,-0.267,49.583),</t>
  </si>
  <si>
    <t>XP=17.783</t>
  </si>
  <si>
    <t>ZP=47.062</t>
  </si>
  <si>
    <t>(17.783,-0.261,47.062),</t>
  </si>
  <si>
    <t>XP=18.092</t>
  </si>
  <si>
    <t>YP=-0.254</t>
  </si>
  <si>
    <t>ZP=44.541</t>
  </si>
  <si>
    <t>(18.092,-0.254,44.541),</t>
  </si>
  <si>
    <t>XP=18.402</t>
  </si>
  <si>
    <t>YP=-0.247</t>
  </si>
  <si>
    <t>ZP=42.020</t>
  </si>
  <si>
    <t>(18.402,-0.247,42.02),</t>
  </si>
  <si>
    <t>XP=18.711</t>
  </si>
  <si>
    <t>ZP=39.498</t>
  </si>
  <si>
    <t>(18.711,-0.24,39.498),</t>
  </si>
  <si>
    <t>XP=19.021</t>
  </si>
  <si>
    <t>ZP=36.977</t>
  </si>
  <si>
    <t>(19.021,-0.234,36.977),</t>
  </si>
  <si>
    <t>XP=19.330</t>
  </si>
  <si>
    <t>YP=-0.227</t>
  </si>
  <si>
    <t>ZP=34.456</t>
  </si>
  <si>
    <t>(19.33,-0.227,34.456),</t>
  </si>
  <si>
    <t>XP=19.640</t>
  </si>
  <si>
    <t>YP=-0.220</t>
  </si>
  <si>
    <t>ZP=31.935</t>
  </si>
  <si>
    <t>(19.64,-0.22,31.935),</t>
  </si>
  <si>
    <t>XP=19.949</t>
  </si>
  <si>
    <t>ZP=29.414</t>
  </si>
  <si>
    <t>(19.949,-0.214,29.414),</t>
  </si>
  <si>
    <t>XP=20.259</t>
  </si>
  <si>
    <t>YP=-0.207</t>
  </si>
  <si>
    <t>ZP=26.893</t>
  </si>
  <si>
    <t>(20.259,-0.207,26.893),</t>
  </si>
  <si>
    <t>XP=20.568</t>
  </si>
  <si>
    <t>YP=-0.200</t>
  </si>
  <si>
    <t>ZP=24.372</t>
  </si>
  <si>
    <t>(20.568,-0.2,24.372),</t>
  </si>
  <si>
    <t>XP=20.878</t>
  </si>
  <si>
    <t>YP=-0.193</t>
  </si>
  <si>
    <t>ZP=21.851</t>
  </si>
  <si>
    <t>(20.878,-0.193,21.851),</t>
  </si>
  <si>
    <t>XP=21.187</t>
  </si>
  <si>
    <t>ZP=19.330</t>
  </si>
  <si>
    <t>(21.187,-0.187,19.33),</t>
  </si>
  <si>
    <t>XP=0.000</t>
  </si>
  <si>
    <t>YP=0.000</t>
  </si>
  <si>
    <t>ZP=0.000</t>
  </si>
  <si>
    <t>(0.0,0.0,0.0),</t>
  </si>
  <si>
    <t>XP=22.735</t>
  </si>
  <si>
    <t>YP=-0.153</t>
  </si>
  <si>
    <t>ZP=6.725</t>
  </si>
  <si>
    <t>(22.735,-0.153,6.725),</t>
  </si>
  <si>
    <t>XP=23.045</t>
  </si>
  <si>
    <t>YP=-0.146</t>
  </si>
  <si>
    <t>ZP=4.204</t>
  </si>
  <si>
    <t>(23.045,-0.146,4.204),</t>
  </si>
  <si>
    <t>XP=23.354</t>
  </si>
  <si>
    <t>ZP=1.683</t>
  </si>
  <si>
    <t>(23.354,-0.14,1.683),</t>
  </si>
  <si>
    <t>XP=23.664</t>
  </si>
  <si>
    <t>ZP=-0.838</t>
  </si>
  <si>
    <t>(23.664,-0.133,-0.838),</t>
  </si>
  <si>
    <t>XP=23.973</t>
  </si>
  <si>
    <t>YP=-0.126</t>
  </si>
  <si>
    <t>ZP=-3.360</t>
  </si>
  <si>
    <t>(23.973,-0.126,-3.36),</t>
  </si>
  <si>
    <t>XP=24.283</t>
  </si>
  <si>
    <t>YP=-0.119</t>
  </si>
  <si>
    <t>ZP=-5.881</t>
  </si>
  <si>
    <t>(24.283,-0.119,-5.881),</t>
  </si>
  <si>
    <t>XP=24.592</t>
  </si>
  <si>
    <t>ZP=-8.402</t>
  </si>
  <si>
    <t>(24.592,-0.113,-8.402),</t>
  </si>
  <si>
    <t>XP=24.902</t>
  </si>
  <si>
    <t>YP=-0.106</t>
  </si>
  <si>
    <t>ZP=-10.923</t>
  </si>
  <si>
    <t>(24.902,-0.106,-10.923),</t>
  </si>
  <si>
    <t>XP=25.211</t>
  </si>
  <si>
    <t>YP=-0.099</t>
  </si>
  <si>
    <t>ZP=-13.444</t>
  </si>
  <si>
    <t>(25.211,-0.099,-13.444),</t>
  </si>
  <si>
    <t>XP=25.521</t>
  </si>
  <si>
    <t>YP=-0.092</t>
  </si>
  <si>
    <t>ZP=-15.965</t>
  </si>
  <si>
    <t>(25.521,-0.092,-15.965),</t>
  </si>
  <si>
    <t>XP=25.830</t>
  </si>
  <si>
    <t>ZP=-18.486</t>
  </si>
  <si>
    <t>(25.83,-0.086,-18.486),</t>
  </si>
  <si>
    <t>XP=26.140</t>
  </si>
  <si>
    <t>YP=-0.079</t>
  </si>
  <si>
    <t>ZP=-21.007</t>
  </si>
  <si>
    <t>(26.14,-0.079,-21.007),</t>
  </si>
  <si>
    <t>XP=26.450</t>
  </si>
  <si>
    <t>YP=-0.072</t>
  </si>
  <si>
    <t>ZP=-23.528</t>
  </si>
  <si>
    <t>(26.45,-0.072,-23.528),</t>
  </si>
  <si>
    <t>XP=26.759</t>
  </si>
  <si>
    <t>YP=-0.065</t>
  </si>
  <si>
    <t>ZP=-26.049</t>
  </si>
  <si>
    <t>(26.759,-0.065,-26.049),</t>
  </si>
  <si>
    <t>XP=27.069</t>
  </si>
  <si>
    <t>ZP=-28.570</t>
  </si>
  <si>
    <t>(27.069,-0.059,-28.57),</t>
  </si>
  <si>
    <t>XP=27.378</t>
  </si>
  <si>
    <t>YP=-0.052</t>
  </si>
  <si>
    <t>ZP=-31.091</t>
  </si>
  <si>
    <t>(27.378,-0.052,-31.091),</t>
  </si>
  <si>
    <t>XP=27.688</t>
  </si>
  <si>
    <t>YP=-0.045</t>
  </si>
  <si>
    <t>ZP=-33.612</t>
  </si>
  <si>
    <t>(27.688,-0.045,-33.612),</t>
  </si>
  <si>
    <t>XP=27.997</t>
  </si>
  <si>
    <t>ZP=-36.133</t>
  </si>
  <si>
    <t>(27.997,-0.039,-36.133),</t>
  </si>
  <si>
    <t>XP=28.307</t>
  </si>
  <si>
    <t>ZP=-38.654</t>
  </si>
  <si>
    <t>(28.307,-0.032,-38.654),</t>
  </si>
  <si>
    <t>XP=28.616</t>
  </si>
  <si>
    <t>YP=-0.025</t>
  </si>
  <si>
    <t>ZP=-41.175</t>
  </si>
  <si>
    <t>(28.616,-0.025,-41.175),</t>
  </si>
  <si>
    <t>XP=28.926</t>
  </si>
  <si>
    <t>YP=-0.018</t>
  </si>
  <si>
    <t>ZP=-43.696</t>
  </si>
  <si>
    <t>(28.926,-0.018,-43.696),</t>
  </si>
  <si>
    <t>XP=29.235</t>
  </si>
  <si>
    <t>ZP=-46.218</t>
  </si>
  <si>
    <t>(29.235,-0.012,-46.218),</t>
  </si>
  <si>
    <t>XP=29.545</t>
  </si>
  <si>
    <t>YP=-0.005</t>
  </si>
  <si>
    <t>ZP=-48.739</t>
  </si>
  <si>
    <t>(29.545,-5.0E-03,-48.739),</t>
  </si>
  <si>
    <t>XP=29.854</t>
  </si>
  <si>
    <t>YP=0.002</t>
  </si>
  <si>
    <t>ZP=-51.260</t>
  </si>
  <si>
    <t>(29.854,2.0E-03,-51.26),</t>
  </si>
  <si>
    <t>XP=18.137</t>
  </si>
  <si>
    <t>YP=-0.303</t>
  </si>
  <si>
    <t>ZP=65.019</t>
  </si>
  <si>
    <t>(18.137,-0.303,65.019),</t>
  </si>
  <si>
    <t>XP=18.446</t>
  </si>
  <si>
    <t>ZP=62.498</t>
  </si>
  <si>
    <t>(18.446,-0.297,62.498),</t>
  </si>
  <si>
    <t>XP=18.756</t>
  </si>
  <si>
    <t>YP=-0.290</t>
  </si>
  <si>
    <t>ZP=59.977</t>
  </si>
  <si>
    <t>(18.756,-0.29,59.977),</t>
  </si>
  <si>
    <t>XP=19.065</t>
  </si>
  <si>
    <t>YP=-0.283</t>
  </si>
  <si>
    <t>ZP=57.455</t>
  </si>
  <si>
    <t>(19.065,-0.283,57.455),</t>
  </si>
  <si>
    <t>XP=19.375</t>
  </si>
  <si>
    <t>ZP=54.934</t>
  </si>
  <si>
    <t>(19.375,-0.277,54.934),</t>
  </si>
  <si>
    <t>XP=19.685</t>
  </si>
  <si>
    <t>ZP=52.413</t>
  </si>
  <si>
    <t>(19.685,-0.27,52.413),</t>
  </si>
  <si>
    <t>XP=19.994</t>
  </si>
  <si>
    <t>YP=-0.263</t>
  </si>
  <si>
    <t>ZP=49.892</t>
  </si>
  <si>
    <t>(19.994,-0.263,49.892),</t>
  </si>
  <si>
    <t>XP=20.304</t>
  </si>
  <si>
    <t>YP=-0.256</t>
  </si>
  <si>
    <t>ZP=47.371</t>
  </si>
  <si>
    <t>(20.304,-0.256,47.371),</t>
  </si>
  <si>
    <t>XP=20.613</t>
  </si>
  <si>
    <t>ZP=44.850</t>
  </si>
  <si>
    <t>(20.613,-0.25,44.85),</t>
  </si>
  <si>
    <t>XP=20.923</t>
  </si>
  <si>
    <t>YP=-0.243</t>
  </si>
  <si>
    <t>ZP=42.329</t>
  </si>
  <si>
    <t>(20.923,-0.243,42.329),</t>
  </si>
  <si>
    <t>XP=21.232</t>
  </si>
  <si>
    <t>YP=-0.236</t>
  </si>
  <si>
    <t>ZP=39.808</t>
  </si>
  <si>
    <t>(21.232,-0.236,39.808),</t>
  </si>
  <si>
    <t>XP=21.542</t>
  </si>
  <si>
    <t>YP=-0.229</t>
  </si>
  <si>
    <t>ZP=37.287</t>
  </si>
  <si>
    <t>(21.542,-0.229,37.287),</t>
  </si>
  <si>
    <t>XP=21.851</t>
  </si>
  <si>
    <t>ZP=34.766</t>
  </si>
  <si>
    <t>(21.851,-0.223,34.766),</t>
  </si>
  <si>
    <t>XP=22.161</t>
  </si>
  <si>
    <t>YP=-0.216</t>
  </si>
  <si>
    <t>ZP=32.245</t>
  </si>
  <si>
    <t>(22.161,-0.216,32.245),</t>
  </si>
  <si>
    <t>XP=22.470</t>
  </si>
  <si>
    <t>YP=-0.209</t>
  </si>
  <si>
    <t>ZP=29.724</t>
  </si>
  <si>
    <t>(22.47,-0.209,29.724),</t>
  </si>
  <si>
    <t>XP=22.780</t>
  </si>
  <si>
    <t>YP=-0.202</t>
  </si>
  <si>
    <t>ZP=27.203</t>
  </si>
  <si>
    <t>(22.78,-0.202,27.203),</t>
  </si>
  <si>
    <t>XP=23.089</t>
  </si>
  <si>
    <t>ZP=24.682</t>
  </si>
  <si>
    <t>(23.089,-0.196,24.682),</t>
  </si>
  <si>
    <t>XP=23.399</t>
  </si>
  <si>
    <t>YP=-0.189</t>
  </si>
  <si>
    <t>ZP=22.161</t>
  </si>
  <si>
    <t>(23.399,-0.189,22.161),</t>
  </si>
  <si>
    <t>XP=23.709</t>
  </si>
  <si>
    <t>YP=-0.182</t>
  </si>
  <si>
    <t>ZP=19.640</t>
  </si>
  <si>
    <t>(23.709,-0.182,19.64),</t>
  </si>
  <si>
    <t>XP=25.256</t>
  </si>
  <si>
    <t>YP=-0.149</t>
  </si>
  <si>
    <t>ZP=7.034</t>
  </si>
  <si>
    <t>(25.256,-0.149,7.034),</t>
  </si>
  <si>
    <t>XP=25.566</t>
  </si>
  <si>
    <t>YP=-0.142</t>
  </si>
  <si>
    <t>ZP=4.513</t>
  </si>
  <si>
    <t>(25.566,-0.142,4.513),</t>
  </si>
  <si>
    <t>XP=25.875</t>
  </si>
  <si>
    <t>YP=-0.135</t>
  </si>
  <si>
    <t>ZP=1.992</t>
  </si>
  <si>
    <t>(25.875,-0.135,1.992),</t>
  </si>
  <si>
    <t>XP=26.185</t>
  </si>
  <si>
    <t>YP=-0.128</t>
  </si>
  <si>
    <t>ZP=-0.529</t>
  </si>
  <si>
    <t>(26.185,-0.128,-0.529),</t>
  </si>
  <si>
    <t>XP=26.494</t>
  </si>
  <si>
    <t>ZP=-3.050</t>
  </si>
  <si>
    <t>(26.494,-0.122,-3.05),</t>
  </si>
  <si>
    <t>XP=26.804</t>
  </si>
  <si>
    <t>YP=-0.115</t>
  </si>
  <si>
    <t>ZP=-5.571</t>
  </si>
  <si>
    <t>(26.804,-0.115,-5.571),</t>
  </si>
  <si>
    <t>XP=27.113</t>
  </si>
  <si>
    <t>YP=-0.108</t>
  </si>
  <si>
    <t>ZP=-8.092</t>
  </si>
  <si>
    <t>(27.113,-0.108,-8.092),</t>
  </si>
  <si>
    <t>XP=27.423</t>
  </si>
  <si>
    <t>YP=-0.101</t>
  </si>
  <si>
    <t>ZP=-10.613</t>
  </si>
  <si>
    <t>(27.423,-0.101,-10.613),</t>
  </si>
  <si>
    <t>XP=27.732</t>
  </si>
  <si>
    <t>ZP=-13.134</t>
  </si>
  <si>
    <t>(27.732,-0.095,-13.134),</t>
  </si>
  <si>
    <t>XP=28.042</t>
  </si>
  <si>
    <t>YP=-0.088</t>
  </si>
  <si>
    <t>ZP=-15.655</t>
  </si>
  <si>
    <t>(28.042,-0.088,-15.655),</t>
  </si>
  <si>
    <t>XP=28.352</t>
  </si>
  <si>
    <t>YP=-0.081</t>
  </si>
  <si>
    <t>ZP=-18.176</t>
  </si>
  <si>
    <t>(28.352,-0.081,-18.176),</t>
  </si>
  <si>
    <t>XP=28.661</t>
  </si>
  <si>
    <t>ZP=-20.697</t>
  </si>
  <si>
    <t>(28.661,-0.075,-20.697),</t>
  </si>
  <si>
    <t>XP=28.971</t>
  </si>
  <si>
    <t>YP=-0.068</t>
  </si>
  <si>
    <t>ZP=-23.218</t>
  </si>
  <si>
    <t>(28.971,-0.068,-23.218),</t>
  </si>
  <si>
    <t>XP=29.280</t>
  </si>
  <si>
    <t>YP=-0.061</t>
  </si>
  <si>
    <t>ZP=-25.740</t>
  </si>
  <si>
    <t>(29.28,-0.061,-25.74),</t>
  </si>
  <si>
    <t>XP=29.590</t>
  </si>
  <si>
    <t>YP=-0.054</t>
  </si>
  <si>
    <t>ZP=-28.261</t>
  </si>
  <si>
    <t>(29.59,-0.054,-28.261),</t>
  </si>
  <si>
    <t>XP=29.899</t>
  </si>
  <si>
    <t>ZP=-30.782</t>
  </si>
  <si>
    <t>(29.899,-0.048,-30.782),</t>
  </si>
  <si>
    <t>XP=30.209</t>
  </si>
  <si>
    <t>YP=-0.041</t>
  </si>
  <si>
    <t>ZP=-33.303</t>
  </si>
  <si>
    <t>(30.209,-0.041,-33.303),</t>
  </si>
  <si>
    <t>XP=30.518</t>
  </si>
  <si>
    <t>YP=-0.034</t>
  </si>
  <si>
    <t>ZP=-35.824</t>
  </si>
  <si>
    <t>(30.518,-0.034,-35.824),</t>
  </si>
  <si>
    <t>XP=30.828</t>
  </si>
  <si>
    <t>YP=-0.027</t>
  </si>
  <si>
    <t>ZP=-38.345</t>
  </si>
  <si>
    <t>(30.828,-0.027,-38.345),</t>
  </si>
  <si>
    <t>XP=31.137</t>
  </si>
  <si>
    <t>ZP=-40.866</t>
  </si>
  <si>
    <t>(31.137,-0.021,-40.866),</t>
  </si>
  <si>
    <t>XP=31.447</t>
  </si>
  <si>
    <t>YP=-0.014</t>
  </si>
  <si>
    <t>ZP=-43.387</t>
  </si>
  <si>
    <t>(31.447,-0.014,-43.387),</t>
  </si>
  <si>
    <t>XP=31.756</t>
  </si>
  <si>
    <t>YP=-0.007</t>
  </si>
  <si>
    <t>ZP=-45.908</t>
  </si>
  <si>
    <t>(31.756,-7.0E-03,-45.908),</t>
  </si>
  <si>
    <t>XP=32.066</t>
  </si>
  <si>
    <t>ZP=-48.429</t>
  </si>
  <si>
    <t>(32.066,0.0,-48.429),</t>
  </si>
  <si>
    <t>XP=32.376</t>
  </si>
  <si>
    <t>ZP=-50.950</t>
  </si>
  <si>
    <t>(32.376,6.0E-03,-50.95),</t>
  </si>
  <si>
    <t>XP=20.658</t>
  </si>
  <si>
    <t>YP=-0.299</t>
  </si>
  <si>
    <t>ZP=65.328</t>
  </si>
  <si>
    <t>(20.658,-0.299,65.328),</t>
  </si>
  <si>
    <t>XP=20.967</t>
  </si>
  <si>
    <t>YP=-0.292</t>
  </si>
  <si>
    <t>ZP=62.807</t>
  </si>
  <si>
    <t>(20.967,-0.292,62.807),</t>
  </si>
  <si>
    <t>XP=21.277</t>
  </si>
  <si>
    <t>ZP=60.286</t>
  </si>
  <si>
    <t>(21.277,-0.286,60.286),</t>
  </si>
  <si>
    <t>XP=21.587</t>
  </si>
  <si>
    <t>YP=-0.279</t>
  </si>
  <si>
    <t>ZP=57.765</t>
  </si>
  <si>
    <t>(21.587,-0.279,57.765),</t>
  </si>
  <si>
    <t>XP=21.896</t>
  </si>
  <si>
    <t>YP=-0.272</t>
  </si>
  <si>
    <t>ZP=55.244</t>
  </si>
  <si>
    <t>(21.896,-0.272,55.244),</t>
  </si>
  <si>
    <t>XP=22.206</t>
  </si>
  <si>
    <t>YP=-0.265</t>
  </si>
  <si>
    <t>ZP=52.723</t>
  </si>
  <si>
    <t>(22.206,-0.265,52.723),</t>
  </si>
  <si>
    <t>XP=22.515</t>
  </si>
  <si>
    <t>ZP=50.202</t>
  </si>
  <si>
    <t>(22.515,-0.259,50.202),</t>
  </si>
  <si>
    <t>XP=22.825</t>
  </si>
  <si>
    <t>YP=-0.252</t>
  </si>
  <si>
    <t>ZP=47.681</t>
  </si>
  <si>
    <t>(22.825,-0.252,47.681),</t>
  </si>
  <si>
    <t>XP=23.134</t>
  </si>
  <si>
    <t>YP=-0.245</t>
  </si>
  <si>
    <t>ZP=45.160</t>
  </si>
  <si>
    <t>(23.134,-0.245,45.16),</t>
  </si>
  <si>
    <t>XP=23.444</t>
  </si>
  <si>
    <t>YP=-0.238</t>
  </si>
  <si>
    <t>ZP=42.639</t>
  </si>
  <si>
    <t>(23.444,-0.238,42.639),</t>
  </si>
  <si>
    <t>XP=23.753</t>
  </si>
  <si>
    <t>ZP=40.118</t>
  </si>
  <si>
    <t>(23.753,-0.232,40.118),</t>
  </si>
  <si>
    <t>XP=24.063</t>
  </si>
  <si>
    <t>YP=-0.225</t>
  </si>
  <si>
    <t>ZP=37.597</t>
  </si>
  <si>
    <t>(24.063,-0.225,37.597),</t>
  </si>
  <si>
    <t>XP=24.372</t>
  </si>
  <si>
    <t>YP=-0.218</t>
  </si>
  <si>
    <t>ZP=35.075</t>
  </si>
  <si>
    <t>(24.372,-0.218,35.075),</t>
  </si>
  <si>
    <t>XP=24.682</t>
  </si>
  <si>
    <t>ZP=32.554</t>
  </si>
  <si>
    <t>(24.682,-0.212,32.554),</t>
  </si>
  <si>
    <t>XP=24.991</t>
  </si>
  <si>
    <t>YP=-0.205</t>
  </si>
  <si>
    <t>ZP=30.033</t>
  </si>
  <si>
    <t>(24.991,-0.205,30.033),</t>
  </si>
  <si>
    <t>XP=25.301</t>
  </si>
  <si>
    <t>YP=-0.198</t>
  </si>
  <si>
    <t>ZP=27.512</t>
  </si>
  <si>
    <t>(25.301,-0.198,27.512),</t>
  </si>
  <si>
    <t>XP=25.611</t>
  </si>
  <si>
    <t>YP=-0.191</t>
  </si>
  <si>
    <t>ZP=24.991</t>
  </si>
  <si>
    <t>(25.611,-0.191,24.991),</t>
  </si>
  <si>
    <t>XP=25.920</t>
  </si>
  <si>
    <t>ZP=22.470</t>
  </si>
  <si>
    <t>(25.92,-0.185,22.47),</t>
  </si>
  <si>
    <t>XP=26.230</t>
  </si>
  <si>
    <t>YP=-0.178</t>
  </si>
  <si>
    <t>ZP=19.949</t>
  </si>
  <si>
    <t>(26.23,-0.178,19.949),</t>
  </si>
  <si>
    <t>XP=26.539</t>
  </si>
  <si>
    <t>YP=-0.171</t>
  </si>
  <si>
    <t>ZP=17.428</t>
  </si>
  <si>
    <t>(26.539,-0.171,17.428),</t>
  </si>
  <si>
    <t>XP=26.849</t>
  </si>
  <si>
    <t>YP=-0.164</t>
  </si>
  <si>
    <t>ZP=14.907</t>
  </si>
  <si>
    <t>(26.849,-0.164,14.907),</t>
  </si>
  <si>
    <t>XP=27.158</t>
  </si>
  <si>
    <t>ZP=12.386</t>
  </si>
  <si>
    <t>(27.158,-0.158,12.386),</t>
  </si>
  <si>
    <t>XP=27.468</t>
  </si>
  <si>
    <t>YP=-0.151</t>
  </si>
  <si>
    <t>ZP=9.865</t>
  </si>
  <si>
    <t>(27.468,-0.151,9.865),</t>
  </si>
  <si>
    <t>XP=27.777</t>
  </si>
  <si>
    <t>YP=-0.144</t>
  </si>
  <si>
    <t>ZP=7.344</t>
  </si>
  <si>
    <t>(27.777,-0.144,7.344),</t>
  </si>
  <si>
    <t>XP=28.087</t>
  </si>
  <si>
    <t>YP=-0.137</t>
  </si>
  <si>
    <t>ZP=4.823</t>
  </si>
  <si>
    <t>(28.087,-0.137,4.823),</t>
  </si>
  <si>
    <t>XP=28.396</t>
  </si>
  <si>
    <t>ZP=2.302</t>
  </si>
  <si>
    <t>(28.396,-0.131,2.302),</t>
  </si>
  <si>
    <t>XP=28.706</t>
  </si>
  <si>
    <t>YP=-0.124</t>
  </si>
  <si>
    <t>ZP=-0.219</t>
  </si>
  <si>
    <t>(28.706,-0.124,-0.219),</t>
  </si>
  <si>
    <t>XP=29.015</t>
  </si>
  <si>
    <t>YP=-0.117</t>
  </si>
  <si>
    <t>ZP=-2.740</t>
  </si>
  <si>
    <t>(29.015,-0.117,-2.74),</t>
  </si>
  <si>
    <t>XP=29.325</t>
  </si>
  <si>
    <t>ZP=-5.262</t>
  </si>
  <si>
    <t>(29.325,-0.111,-5.262),</t>
  </si>
  <si>
    <t>XP=29.634</t>
  </si>
  <si>
    <t>YP=-0.104</t>
  </si>
  <si>
    <t>ZP=-7.783</t>
  </si>
  <si>
    <t>(29.634,-0.104,-7.783),</t>
  </si>
  <si>
    <t>XP=29.944</t>
  </si>
  <si>
    <t>YP=-0.097</t>
  </si>
  <si>
    <t>ZP=-10.304</t>
  </si>
  <si>
    <t>(29.944,-0.097,-10.304),</t>
  </si>
  <si>
    <t>XP=30.254</t>
  </si>
  <si>
    <t>YP=-0.090</t>
  </si>
  <si>
    <t>ZP=-12.825</t>
  </si>
  <si>
    <t>(30.254,-0.09,-12.825),</t>
  </si>
  <si>
    <t>XP=30.563</t>
  </si>
  <si>
    <t>ZP=-15.346</t>
  </si>
  <si>
    <t>(30.563,-0.084,-15.346),</t>
  </si>
  <si>
    <t>XP=30.873</t>
  </si>
  <si>
    <t>YP=-0.077</t>
  </si>
  <si>
    <t>ZP=-17.867</t>
  </si>
  <si>
    <t>(30.873,-0.077,-17.867),</t>
  </si>
  <si>
    <t>XP=31.182</t>
  </si>
  <si>
    <t>YP=-0.070</t>
  </si>
  <si>
    <t>ZP=-20.388</t>
  </si>
  <si>
    <t>(31.182,-0.07,-20.388),</t>
  </si>
  <si>
    <t>XP=31.492</t>
  </si>
  <si>
    <t>YP=-0.063</t>
  </si>
  <si>
    <t>ZP=-22.909</t>
  </si>
  <si>
    <t>(31.492,-0.063,-22.909),</t>
  </si>
  <si>
    <t>XP=31.801</t>
  </si>
  <si>
    <t>ZP=-25.430</t>
  </si>
  <si>
    <t>(31.801,-0.057,-25.43),</t>
  </si>
  <si>
    <t>XP=32.111</t>
  </si>
  <si>
    <t>YP=-0.050</t>
  </si>
  <si>
    <t>ZP=-27.951</t>
  </si>
  <si>
    <t>(32.111,-0.05,-27.951),</t>
  </si>
  <si>
    <t>XP=32.420</t>
  </si>
  <si>
    <t>YP=-0.043</t>
  </si>
  <si>
    <t>ZP=-30.472</t>
  </si>
  <si>
    <t>(32.42,-0.043,-30.472),</t>
  </si>
  <si>
    <t>XP=32.730</t>
  </si>
  <si>
    <t>ZP=-32.993</t>
  </si>
  <si>
    <t>(32.73,-0.037,-32.993),</t>
  </si>
  <si>
    <t>XP=33.039</t>
  </si>
  <si>
    <t>ZP=-35.514</t>
  </si>
  <si>
    <t>(33.039,-0.03,-35.514),</t>
  </si>
  <si>
    <t>XP=33.349</t>
  </si>
  <si>
    <t>YP=-0.023</t>
  </si>
  <si>
    <t>ZP=-38.035</t>
  </si>
  <si>
    <t>(33.349,-0.023,-38.035),</t>
  </si>
  <si>
    <t>XP=33.658</t>
  </si>
  <si>
    <t>YP=-0.016</t>
  </si>
  <si>
    <t>ZP=-40.556</t>
  </si>
  <si>
    <t>(33.658,-0.016,-40.556),</t>
  </si>
  <si>
    <t>XP=33.968</t>
  </si>
  <si>
    <t>ZP=-43.077</t>
  </si>
  <si>
    <t>(33.968,-0.01,-43.077),</t>
  </si>
  <si>
    <t>XP=34.278</t>
  </si>
  <si>
    <t>YP=-0.003</t>
  </si>
  <si>
    <t>ZP=-45.598</t>
  </si>
  <si>
    <t>(34.278,-3.0E-03,-45.598),</t>
  </si>
  <si>
    <t>XP=34.587</t>
  </si>
  <si>
    <t>YP=0.004</t>
  </si>
  <si>
    <t>ZP=-48.120</t>
  </si>
  <si>
    <t>(34.587,4.0E-03,-48.12),</t>
  </si>
  <si>
    <t>XP=34.897</t>
  </si>
  <si>
    <t>YP=0.011</t>
  </si>
  <si>
    <t>ZP=-50.641</t>
  </si>
  <si>
    <t>(34.897,0.011,-50.641),</t>
  </si>
  <si>
    <t>XP=23.179</t>
  </si>
  <si>
    <t>ZP=65.638</t>
  </si>
  <si>
    <t>(23.179,-0.295,65.638),</t>
  </si>
  <si>
    <t>XP=23.489</t>
  </si>
  <si>
    <t>ZP=63.117</t>
  </si>
  <si>
    <t>(23.489,-0.288,63.117),</t>
  </si>
  <si>
    <t>XP=23.798</t>
  </si>
  <si>
    <t>ZP=60.596</t>
  </si>
  <si>
    <t>(23.798,-0.281,60.596),</t>
  </si>
  <si>
    <t>XP=24.108</t>
  </si>
  <si>
    <t>ZP=58.075</t>
  </si>
  <si>
    <t>(24.108,-0.274,58.075),</t>
  </si>
  <si>
    <t>XP=24.417</t>
  </si>
  <si>
    <t>ZP=55.553</t>
  </si>
  <si>
    <t>(24.417,-0.268,55.553),</t>
  </si>
  <si>
    <t>XP=24.727</t>
  </si>
  <si>
    <t>ZP=53.032</t>
  </si>
  <si>
    <t>(24.727,-0.261,53.032),</t>
  </si>
  <si>
    <t>XP=25.036</t>
  </si>
  <si>
    <t>ZP=50.511</t>
  </si>
  <si>
    <t>(25.036,-0.254,50.511),</t>
  </si>
  <si>
    <t>XP=25.346</t>
  </si>
  <si>
    <t>ZP=47.990</t>
  </si>
  <si>
    <t>(25.346,-0.248,47.99),</t>
  </si>
  <si>
    <t>XP=25.655</t>
  </si>
  <si>
    <t>ZP=45.469</t>
  </si>
  <si>
    <t>(25.655,-0.241,45.469),</t>
  </si>
  <si>
    <t>XP=25.965</t>
  </si>
  <si>
    <t>ZP=42.948</t>
  </si>
  <si>
    <t>(25.965,-0.234,42.948),</t>
  </si>
  <si>
    <t>XP=26.274</t>
  </si>
  <si>
    <t>ZP=40.427</t>
  </si>
  <si>
    <t>(26.274,-0.227,40.427),</t>
  </si>
  <si>
    <t>XP=26.584</t>
  </si>
  <si>
    <t>ZP=37.906</t>
  </si>
  <si>
    <t>(26.584,-0.221,37.906),</t>
  </si>
  <si>
    <t>XP=26.893</t>
  </si>
  <si>
    <t>ZP=35.385</t>
  </si>
  <si>
    <t>(26.893,-0.214,35.385),</t>
  </si>
  <si>
    <t>XP=27.203</t>
  </si>
  <si>
    <t>ZP=32.864</t>
  </si>
  <si>
    <t>(27.203,-0.207,32.864),</t>
  </si>
  <si>
    <t>XP=27.513</t>
  </si>
  <si>
    <t>ZP=30.343</t>
  </si>
  <si>
    <t>(27.513,-0.2,30.343),</t>
  </si>
  <si>
    <t>XP=27.822</t>
  </si>
  <si>
    <t>ZP=27.822</t>
  </si>
  <si>
    <t>(27.822,-0.194,27.822),</t>
  </si>
  <si>
    <t>XP=28.132</t>
  </si>
  <si>
    <t>ZP=25.301</t>
  </si>
  <si>
    <t>(28.132,-0.187,25.301),</t>
  </si>
  <si>
    <t>XP=28.441</t>
  </si>
  <si>
    <t>YP=-0.180</t>
  </si>
  <si>
    <t>ZP=22.780</t>
  </si>
  <si>
    <t>(28.441,-0.18,22.78),</t>
  </si>
  <si>
    <t>XP=28.751</t>
  </si>
  <si>
    <t>ZP=20.259</t>
  </si>
  <si>
    <t>(28.751,-0.174,20.259),</t>
  </si>
  <si>
    <t>XP=29.060</t>
  </si>
  <si>
    <t>ZP=17.738</t>
  </si>
  <si>
    <t>(29.06,-0.167,17.738),</t>
  </si>
  <si>
    <t>XP=29.370</t>
  </si>
  <si>
    <t>YP=-0.160</t>
  </si>
  <si>
    <t>ZP=15.217</t>
  </si>
  <si>
    <t>(29.37,-0.16,15.217),</t>
  </si>
  <si>
    <t>XP=29.679</t>
  </si>
  <si>
    <t>ZP=12.695</t>
  </si>
  <si>
    <t>(29.679,-0.153,12.695),</t>
  </si>
  <si>
    <t>XP=29.989</t>
  </si>
  <si>
    <t>ZP=10.174</t>
  </si>
  <si>
    <t>(29.989,-0.147,10.174),</t>
  </si>
  <si>
    <t>XP=30.298</t>
  </si>
  <si>
    <t>ZP=7.653</t>
  </si>
  <si>
    <t>(30.298,-0.14,7.653),</t>
  </si>
  <si>
    <t>XP=30.608</t>
  </si>
  <si>
    <t>ZP=5.132</t>
  </si>
  <si>
    <t>(30.608,-0.133,5.132),</t>
  </si>
  <si>
    <t>XP=30.917</t>
  </si>
  <si>
    <t>ZP=2.611</t>
  </si>
  <si>
    <t>(30.917,-0.126,2.611),</t>
  </si>
  <si>
    <t>XP=31.227</t>
  </si>
  <si>
    <t>ZP=0.090</t>
  </si>
  <si>
    <t>(31.227,-0.12,0.09),</t>
  </si>
  <si>
    <t>XP=31.536</t>
  </si>
  <si>
    <t>ZP=-2.431</t>
  </si>
  <si>
    <t>(31.536,-0.113,-2.431),</t>
  </si>
  <si>
    <t>XP=31.846</t>
  </si>
  <si>
    <t>ZP=-4.952</t>
  </si>
  <si>
    <t>(31.846,-0.106,-4.952),</t>
  </si>
  <si>
    <t>XP=32.156</t>
  </si>
  <si>
    <t>ZP=-7.473</t>
  </si>
  <si>
    <t>(32.156,-0.099,-7.473),</t>
  </si>
  <si>
    <t>XP=32.465</t>
  </si>
  <si>
    <t>ZP=-9.994</t>
  </si>
  <si>
    <t>(32.465,-0.093,-9.994),</t>
  </si>
  <si>
    <t>XP=32.775</t>
  </si>
  <si>
    <t>ZP=-12.515</t>
  </si>
  <si>
    <t>(32.775,-0.086,-12.515),</t>
  </si>
  <si>
    <t>XP=33.084</t>
  </si>
  <si>
    <t>ZP=-15.036</t>
  </si>
  <si>
    <t>(33.084,-0.079,-15.036),</t>
  </si>
  <si>
    <t>XP=33.394</t>
  </si>
  <si>
    <t>ZP=-17.557</t>
  </si>
  <si>
    <t>(33.394,-0.073,-17.557),</t>
  </si>
  <si>
    <t>XP=33.703</t>
  </si>
  <si>
    <t>ZP=-20.078</t>
  </si>
  <si>
    <t>(33.703,-0.066,-20.078),</t>
  </si>
  <si>
    <t>XP=34.013</t>
  </si>
  <si>
    <t>ZP=-22.599</t>
  </si>
  <si>
    <t>(34.013,-0.059,-22.599),</t>
  </si>
  <si>
    <t>XP=34.322</t>
  </si>
  <si>
    <t>ZP=-25.120</t>
  </si>
  <si>
    <t>(34.322,-0.052,-25.12),</t>
  </si>
  <si>
    <t>XP=34.632</t>
  </si>
  <si>
    <t>ZP=-27.641</t>
  </si>
  <si>
    <t>(34.632,-0.046,-27.641),</t>
  </si>
  <si>
    <t>XP=34.941</t>
  </si>
  <si>
    <t>ZP=-30.163</t>
  </si>
  <si>
    <t>(34.941,-0.039,-30.163),</t>
  </si>
  <si>
    <t>XP=35.251</t>
  </si>
  <si>
    <t>ZP=-32.684</t>
  </si>
  <si>
    <t>(35.251,-0.032,-32.684),</t>
  </si>
  <si>
    <t>XP=35.560</t>
  </si>
  <si>
    <t>ZP=-35.205</t>
  </si>
  <si>
    <t>(35.56,-0.025,-35.205),</t>
  </si>
  <si>
    <t>XP=35.870</t>
  </si>
  <si>
    <t>ZP=-37.726</t>
  </si>
  <si>
    <t>(35.87,-0.019,-37.726),</t>
  </si>
  <si>
    <t>XP=36.179</t>
  </si>
  <si>
    <t>ZP=-40.247</t>
  </si>
  <si>
    <t>(36.179,-0.012,-40.247),</t>
  </si>
  <si>
    <t>XP=36.489</t>
  </si>
  <si>
    <t>ZP=-42.768</t>
  </si>
  <si>
    <t>(36.489,-5.0E-03,-42.768),</t>
  </si>
  <si>
    <t>XP=36.799</t>
  </si>
  <si>
    <t>ZP=-45.289</t>
  </si>
  <si>
    <t>(36.799,2.0E-03,-45.289),</t>
  </si>
  <si>
    <t>XP=37.108</t>
  </si>
  <si>
    <t>ZP=-47.810</t>
  </si>
  <si>
    <t>(37.108,8.0E-03,-47.81),</t>
  </si>
  <si>
    <t>XP=37.418</t>
  </si>
  <si>
    <t>YP=0.015</t>
  </si>
  <si>
    <t>ZP=-50.331</t>
  </si>
  <si>
    <t>(37.418,0.015,-50.331),</t>
  </si>
  <si>
    <t>XP=25.700</t>
  </si>
  <si>
    <t>ZP=65.947</t>
  </si>
  <si>
    <t>(25.7,-0.29,65.947),</t>
  </si>
  <si>
    <t>XP=26.010</t>
  </si>
  <si>
    <t>ZP=63.426</t>
  </si>
  <si>
    <t>(26.01,-0.284,63.426),</t>
  </si>
  <si>
    <t>XP=26.319</t>
  </si>
  <si>
    <t>ZP=60.905</t>
  </si>
  <si>
    <t>(26.319,-0.277,60.905),</t>
  </si>
  <si>
    <t>XP=26.629</t>
  </si>
  <si>
    <t>ZP=58.384</t>
  </si>
  <si>
    <t>(26.629,-0.27,58.384),</t>
  </si>
  <si>
    <t>XP=26.938</t>
  </si>
  <si>
    <t>ZP=55.863</t>
  </si>
  <si>
    <t>(26.938,-0.263,55.863),</t>
  </si>
  <si>
    <t>XP=27.248</t>
  </si>
  <si>
    <t>ZP=53.342</t>
  </si>
  <si>
    <t>(27.248,-0.257,53.342),</t>
  </si>
  <si>
    <t>XP=27.557</t>
  </si>
  <si>
    <t>ZP=50.821</t>
  </si>
  <si>
    <t>(27.557,-0.25,50.821),</t>
  </si>
  <si>
    <t>XP=27.867</t>
  </si>
  <si>
    <t>ZP=48.300</t>
  </si>
  <si>
    <t>(27.867,-0.243,48.3),</t>
  </si>
  <si>
    <t>XP=28.176</t>
  </si>
  <si>
    <t>ZP=45.779</t>
  </si>
  <si>
    <t>(28.176,-0.236,45.779),</t>
  </si>
  <si>
    <t>XP=28.486</t>
  </si>
  <si>
    <t>ZP=43.258</t>
  </si>
  <si>
    <t>(28.486,-0.23,43.258),</t>
  </si>
  <si>
    <t>XP=28.795</t>
  </si>
  <si>
    <t>ZP=40.737</t>
  </si>
  <si>
    <t>(28.795,-0.223,40.737),</t>
  </si>
  <si>
    <t>XP=29.105</t>
  </si>
  <si>
    <t>ZP=38.216</t>
  </si>
  <si>
    <t>(29.105,-0.216,38.216),</t>
  </si>
  <si>
    <t>XP=29.415</t>
  </si>
  <si>
    <t>ZP=35.695</t>
  </si>
  <si>
    <t>(29.415,-0.21,35.695),</t>
  </si>
  <si>
    <t>XP=29.724</t>
  </si>
  <si>
    <t>ZP=33.173</t>
  </si>
  <si>
    <t>(29.724,-0.203,33.173),</t>
  </si>
  <si>
    <t>XP=30.034</t>
  </si>
  <si>
    <t>ZP=30.652</t>
  </si>
  <si>
    <t>(30.034,-0.196,30.652),</t>
  </si>
  <si>
    <t>XP=30.343</t>
  </si>
  <si>
    <t>ZP=28.131</t>
  </si>
  <si>
    <t>(30.343,-0.189,28.131),</t>
  </si>
  <si>
    <t>XP=30.653</t>
  </si>
  <si>
    <t>ZP=25.610</t>
  </si>
  <si>
    <t>(30.653,-0.183,25.61),</t>
  </si>
  <si>
    <t>XP=30.962</t>
  </si>
  <si>
    <t>ZP=23.089</t>
  </si>
  <si>
    <t>(30.962,-0.176,23.089),</t>
  </si>
  <si>
    <t>XP=31.272</t>
  </si>
  <si>
    <t>YP=-0.169</t>
  </si>
  <si>
    <t>ZP=20.568</t>
  </si>
  <si>
    <t>(31.272,-0.169,20.568),</t>
  </si>
  <si>
    <t>XP=31.581</t>
  </si>
  <si>
    <t>YP=-0.162</t>
  </si>
  <si>
    <t>ZP=18.047</t>
  </si>
  <si>
    <t>(31.581,-0.162,18.047),</t>
  </si>
  <si>
    <t>XP=31.891</t>
  </si>
  <si>
    <t>ZP=15.526</t>
  </si>
  <si>
    <t>(31.891,-0.156,15.526),</t>
  </si>
  <si>
    <t>XP=32.200</t>
  </si>
  <si>
    <t>ZP=13.005</t>
  </si>
  <si>
    <t>(32.2,-0.149,13.005),</t>
  </si>
  <si>
    <t>XP=32.510</t>
  </si>
  <si>
    <t>ZP=10.484</t>
  </si>
  <si>
    <t>(32.51,-0.142,10.484),</t>
  </si>
  <si>
    <t>XP=32.819</t>
  </si>
  <si>
    <t>ZP=7.963</t>
  </si>
  <si>
    <t>(32.819,-0.135,7.963),</t>
  </si>
  <si>
    <t>XP=33.129</t>
  </si>
  <si>
    <t>ZP=5.442</t>
  </si>
  <si>
    <t>(33.129,-0.129,5.442),</t>
  </si>
  <si>
    <t>XP=33.438</t>
  </si>
  <si>
    <t>ZP=2.921</t>
  </si>
  <si>
    <t>(33.438,-0.122,2.921),</t>
  </si>
  <si>
    <t>XP=33.748</t>
  </si>
  <si>
    <t>ZP=0.400</t>
  </si>
  <si>
    <t>(33.748,-0.115,0.4),</t>
  </si>
  <si>
    <t>XP=34.058</t>
  </si>
  <si>
    <t>ZP=-2.121</t>
  </si>
  <si>
    <t>(34.058,-0.109,-2.121),</t>
  </si>
  <si>
    <t>XP=34.367</t>
  </si>
  <si>
    <t>ZP=-4.642</t>
  </si>
  <si>
    <t>(34.367,-0.102,-4.642),</t>
  </si>
  <si>
    <t>XP=34.677</t>
  </si>
  <si>
    <t>ZP=-7.163</t>
  </si>
  <si>
    <t>(34.677,-0.095,-7.163),</t>
  </si>
  <si>
    <t>XP=34.986</t>
  </si>
  <si>
    <t>ZP=-9.685</t>
  </si>
  <si>
    <t>(34.986,-0.088,-9.685),</t>
  </si>
  <si>
    <t>XP=35.296</t>
  </si>
  <si>
    <t>ZP=-12.206</t>
  </si>
  <si>
    <t>(35.296,-0.082,-12.206),</t>
  </si>
  <si>
    <t>XP=35.605</t>
  </si>
  <si>
    <t>ZP=-14.727</t>
  </si>
  <si>
    <t>(35.605,-0.075,-14.727),</t>
  </si>
  <si>
    <t>XP=35.915</t>
  </si>
  <si>
    <t>ZP=-17.248</t>
  </si>
  <si>
    <t>(35.915,-0.068,-17.248),</t>
  </si>
  <si>
    <t>XP=36.224</t>
  </si>
  <si>
    <t>ZP=-19.769</t>
  </si>
  <si>
    <t>(36.224,-0.061,-19.769),</t>
  </si>
  <si>
    <t>XP=36.534</t>
  </si>
  <si>
    <t>ZP=-22.290</t>
  </si>
  <si>
    <t>(36.534,-0.055,-22.29),</t>
  </si>
  <si>
    <t>XP=36.843</t>
  </si>
  <si>
    <t>ZP=-24.811</t>
  </si>
  <si>
    <t>(36.843,-0.048,-24.811),</t>
  </si>
  <si>
    <t>XP=37.153</t>
  </si>
  <si>
    <t>ZP=-27.332</t>
  </si>
  <si>
    <t>(37.153,-0.041,-27.332),</t>
  </si>
  <si>
    <t>XP=37.462</t>
  </si>
  <si>
    <t>ZP=-29.853</t>
  </si>
  <si>
    <t>(37.462,-0.034,-29.853),</t>
  </si>
  <si>
    <t>XP=37.772</t>
  </si>
  <si>
    <t>ZP=-32.374</t>
  </si>
  <si>
    <t>(37.772,-0.028,-32.374),</t>
  </si>
  <si>
    <t>XP=38.081</t>
  </si>
  <si>
    <t>ZP=-34.895</t>
  </si>
  <si>
    <t>(38.081,-0.021,-34.895),</t>
  </si>
  <si>
    <t>XP=38.391</t>
  </si>
  <si>
    <t>ZP=-37.416</t>
  </si>
  <si>
    <t>(38.391,-0.014,-37.416),</t>
  </si>
  <si>
    <t>XP=38.701</t>
  </si>
  <si>
    <t>ZP=-39.937</t>
  </si>
  <si>
    <t>(38.701,-8.0E-03,-39.937),</t>
  </si>
  <si>
    <t>XP=39.010</t>
  </si>
  <si>
    <t>ZP=-42.458</t>
  </si>
  <si>
    <t>(39.01,-1.0E-03,-42.458),</t>
  </si>
  <si>
    <t>XP=39.320</t>
  </si>
  <si>
    <t>ZP=-44.979</t>
  </si>
  <si>
    <t>(39.32,6.0E-03,-44.979),</t>
  </si>
  <si>
    <t>XP=39.629</t>
  </si>
  <si>
    <t>YP=0.013</t>
  </si>
  <si>
    <t>ZP=-47.500</t>
  </si>
  <si>
    <t>(39.629,0.013,-47.5),</t>
  </si>
  <si>
    <t>XP=39.939</t>
  </si>
  <si>
    <t>ZP=-50.021</t>
  </si>
  <si>
    <t>(39.939,0.019,-50.021),</t>
  </si>
  <si>
    <t>XP=28.221</t>
  </si>
  <si>
    <t>ZP=66.257</t>
  </si>
  <si>
    <t>(28.221,-0.286,66.257),</t>
  </si>
  <si>
    <t>XP=28.531</t>
  </si>
  <si>
    <t>ZP=63.736</t>
  </si>
  <si>
    <t>(28.531,-0.279,63.736),</t>
  </si>
  <si>
    <t>XP=28.840</t>
  </si>
  <si>
    <t>ZP=61.215</t>
  </si>
  <si>
    <t>(28.84,-0.272,61.215),</t>
  </si>
  <si>
    <t>XP=29.150</t>
  </si>
  <si>
    <t>ZP=58.694</t>
  </si>
  <si>
    <t>(29.15,-0.266,58.694),</t>
  </si>
  <si>
    <t>XP=29.459</t>
  </si>
  <si>
    <t>ZP=56.173</t>
  </si>
  <si>
    <t>(29.459,-0.259,56.173),</t>
  </si>
  <si>
    <t>XP=29.769</t>
  </si>
  <si>
    <t>ZP=53.652</t>
  </si>
  <si>
    <t>(29.769,-0.252,53.652),</t>
  </si>
  <si>
    <t>XP=30.078</t>
  </si>
  <si>
    <t>ZP=51.130</t>
  </si>
  <si>
    <t>(30.078,-0.246,51.13),</t>
  </si>
  <si>
    <t>XP=30.388</t>
  </si>
  <si>
    <t>ZP=48.609</t>
  </si>
  <si>
    <t>(30.388,-0.239,48.609),</t>
  </si>
  <si>
    <t>XP=30.697</t>
  </si>
  <si>
    <t>ZP=46.088</t>
  </si>
  <si>
    <t>(30.697,-0.232,46.088),</t>
  </si>
  <si>
    <t>XP=31.007</t>
  </si>
  <si>
    <t>ZP=43.567</t>
  </si>
  <si>
    <t>(31.007,-0.225,43.567),</t>
  </si>
  <si>
    <t>XP=31.316</t>
  </si>
  <si>
    <t>ZP=41.046</t>
  </si>
  <si>
    <t>(31.316,-0.219,41.046),</t>
  </si>
  <si>
    <t>XP=31.626</t>
  </si>
  <si>
    <t>ZP=38.525</t>
  </si>
  <si>
    <t>(31.626,-0.212,38.525),</t>
  </si>
  <si>
    <t>XP=31.936</t>
  </si>
  <si>
    <t>ZP=36.004</t>
  </si>
  <si>
    <t>(31.936,-0.205,36.004),</t>
  </si>
  <si>
    <t>XP=32.245</t>
  </si>
  <si>
    <t>ZP=33.483</t>
  </si>
  <si>
    <t>(32.245,-0.198,33.483),</t>
  </si>
  <si>
    <t>XP=32.555</t>
  </si>
  <si>
    <t>ZP=30.962</t>
  </si>
  <si>
    <t>(32.555,-0.192,30.962),</t>
  </si>
  <si>
    <t>XP=32.864</t>
  </si>
  <si>
    <t>ZP=28.441</t>
  </si>
  <si>
    <t>(32.864,-0.185,28.441),</t>
  </si>
  <si>
    <t>XP=33.174</t>
  </si>
  <si>
    <t>ZP=25.920</t>
  </si>
  <si>
    <t>(33.174,-0.178,25.92),</t>
  </si>
  <si>
    <t>XP=33.483</t>
  </si>
  <si>
    <t>ZP=23.399</t>
  </si>
  <si>
    <t>(33.483,-0.171,23.399),</t>
  </si>
  <si>
    <t>XP=33.793</t>
  </si>
  <si>
    <t>ZP=20.878</t>
  </si>
  <si>
    <t>(33.793,-0.165,20.878),</t>
  </si>
  <si>
    <t>XP=34.102</t>
  </si>
  <si>
    <t>ZP=18.357</t>
  </si>
  <si>
    <t>(34.102,-0.158,18.357),</t>
  </si>
  <si>
    <t>XP=34.412</t>
  </si>
  <si>
    <t>ZP=15.836</t>
  </si>
  <si>
    <t>(34.412,-0.151,15.836),</t>
  </si>
  <si>
    <t>XP=34.721</t>
  </si>
  <si>
    <t>ZP=13.315</t>
  </si>
  <si>
    <t>(34.721,-0.145,13.315),</t>
  </si>
  <si>
    <t>XP=35.031</t>
  </si>
  <si>
    <t>ZP=10.793</t>
  </si>
  <si>
    <t>(35.031,-0.138,10.793),</t>
  </si>
  <si>
    <t>XP=35.340</t>
  </si>
  <si>
    <t>ZP=8.272</t>
  </si>
  <si>
    <t>(35.34,-0.131,8.272),</t>
  </si>
  <si>
    <t>XP=35.650</t>
  </si>
  <si>
    <t>ZP=5.751</t>
  </si>
  <si>
    <t>(35.65,-0.124,5.751),</t>
  </si>
  <si>
    <t>XP=35.960</t>
  </si>
  <si>
    <t>ZP=3.230</t>
  </si>
  <si>
    <t>(35.96,-0.118,3.23),</t>
  </si>
  <si>
    <t>XP=36.269</t>
  </si>
  <si>
    <t>ZP=0.709</t>
  </si>
  <si>
    <t>(36.269,-0.111,0.709),</t>
  </si>
  <si>
    <t>XP=36.579</t>
  </si>
  <si>
    <t>ZP=-1.812</t>
  </si>
  <si>
    <t>(36.579,-0.104,-1.812),</t>
  </si>
  <si>
    <t>XP=36.888</t>
  </si>
  <si>
    <t>ZP=-4.333</t>
  </si>
  <si>
    <t>(36.888,-0.097,-4.333),</t>
  </si>
  <si>
    <t>XP=37.198</t>
  </si>
  <si>
    <t>ZP=-6.854</t>
  </si>
  <si>
    <t>(37.198,-0.091,-6.854),</t>
  </si>
  <si>
    <t>XP=37.507</t>
  </si>
  <si>
    <t>ZP=-9.375</t>
  </si>
  <si>
    <t>(37.507,-0.084,-9.375),</t>
  </si>
  <si>
    <t>XP=37.817</t>
  </si>
  <si>
    <t>ZP=-11.896</t>
  </si>
  <si>
    <t>(37.817,-0.077,-11.896),</t>
  </si>
  <si>
    <t>XP=38.126</t>
  </si>
  <si>
    <t>ZP=-14.417</t>
  </si>
  <si>
    <t>(38.126,-0.071,-14.417),</t>
  </si>
  <si>
    <t>XP=38.436</t>
  </si>
  <si>
    <t>ZP=-16.938</t>
  </si>
  <si>
    <t>(38.436,-0.064,-16.938),</t>
  </si>
  <si>
    <t>XP=38.745</t>
  </si>
  <si>
    <t>ZP=-19.459</t>
  </si>
  <si>
    <t>(38.745,-0.057,-19.459),</t>
  </si>
  <si>
    <t>XP=39.055</t>
  </si>
  <si>
    <t>ZP=-21.980</t>
  </si>
  <si>
    <t>(39.055,-0.05,-21.98),</t>
  </si>
  <si>
    <t>XP=39.364</t>
  </si>
  <si>
    <t>ZP=-24.501</t>
  </si>
  <si>
    <t>(39.364,-0.044,-24.501),</t>
  </si>
  <si>
    <t>XP=39.674</t>
  </si>
  <si>
    <t>ZP=-27.022</t>
  </si>
  <si>
    <t>(39.674,-0.037,-27.022),</t>
  </si>
  <si>
    <t>XP=39.983</t>
  </si>
  <si>
    <t>ZP=-29.543</t>
  </si>
  <si>
    <t>(39.983,-0.03,-29.543),</t>
  </si>
  <si>
    <t>XP=40.293</t>
  </si>
  <si>
    <t>ZP=-32.065</t>
  </si>
  <si>
    <t>(40.293,-0.023,-32.065),</t>
  </si>
  <si>
    <t>XP=40.603</t>
  </si>
  <si>
    <t>ZP=-34.586</t>
  </si>
  <si>
    <t>(40.603,-0.017,-34.586),</t>
  </si>
  <si>
    <t>XP=40.912</t>
  </si>
  <si>
    <t>ZP=-37.107</t>
  </si>
  <si>
    <t>(40.912,-0.01,-37.107),</t>
  </si>
  <si>
    <t>XP=41.222</t>
  </si>
  <si>
    <t>ZP=-39.628</t>
  </si>
  <si>
    <t>(41.222,-3.0E-03,-39.628),</t>
  </si>
  <si>
    <t>XP=41.531</t>
  </si>
  <si>
    <t>ZP=-42.149</t>
  </si>
  <si>
    <t>(41.531,4.0E-03,-42.149),</t>
  </si>
  <si>
    <t>XP=41.841</t>
  </si>
  <si>
    <t>ZP=-44.670</t>
  </si>
  <si>
    <t>(41.841,0.01,-44.67),</t>
  </si>
  <si>
    <t>XP=42.150</t>
  </si>
  <si>
    <t>ZP=-47.191</t>
  </si>
  <si>
    <t>(42.15,0.017,-47.191),</t>
  </si>
  <si>
    <t>XP=42.460</t>
  </si>
  <si>
    <t>YP=0.024</t>
  </si>
  <si>
    <t>ZP=-49.712</t>
  </si>
  <si>
    <t>(42.46,0.024,-49.712),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</si>
</sst>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#,##0.0"/>
    <numFmt numFmtId="167" formatCode="0.0%"/>
  </numFmts>
  <fonts count="6" x14ac:knownFonts="1">
    <font>
      <sz val="10"/>
      <name val="Arial"/>
    </font>
    <font>
      <sz val="8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5" fillId="0" borderId="0" xfId="0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5" fillId="0" borderId="0" xfId="0" applyFont="1" applyAlignment="1">
      <alignment horizontal="right"/>
    </xf>
    <xf numFmtId="165" fontId="5" fillId="0" borderId="0" xfId="0" applyNumberFormat="1" applyFont="1"/>
    <xf numFmtId="11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HB Stray Field Measurment at 3500A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 6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data'!$E$8:$E$54</c:f>
              <c:numCache>
                <c:formatCode>0.0000</c:formatCode>
                <c:ptCount val="47"/>
              </c:numCache>
            </c:numRef>
          </c:yVal>
          <c:smooth val="0"/>
        </c:ser>
        <c:ser>
          <c:idx val="2"/>
          <c:order val="1"/>
          <c:tx>
            <c:v>Row 5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data'!$G$8:$G$54</c:f>
              <c:numCache>
                <c:formatCode>0.0000</c:formatCode>
                <c:ptCount val="47"/>
                <c:pt idx="0">
                  <c:v>-0.15387999999999999</c:v>
                </c:pt>
                <c:pt idx="1">
                  <c:v>-0.15912000000000001</c:v>
                </c:pt>
                <c:pt idx="2">
                  <c:v>-0.15987999999999999</c:v>
                </c:pt>
                <c:pt idx="3">
                  <c:v>-0.15364</c:v>
                </c:pt>
                <c:pt idx="4">
                  <c:v>-0.13829</c:v>
                </c:pt>
                <c:pt idx="5">
                  <c:v>-0.11201</c:v>
                </c:pt>
                <c:pt idx="6">
                  <c:v>-7.1970000000000006E-2</c:v>
                </c:pt>
                <c:pt idx="7">
                  <c:v>-1.9429999999999999E-2</c:v>
                </c:pt>
                <c:pt idx="8">
                  <c:v>4.3499999999999997E-2</c:v>
                </c:pt>
                <c:pt idx="9">
                  <c:v>0.11409</c:v>
                </c:pt>
                <c:pt idx="10">
                  <c:v>0.18701000000000001</c:v>
                </c:pt>
                <c:pt idx="11">
                  <c:v>0.23455000000000001</c:v>
                </c:pt>
                <c:pt idx="12">
                  <c:v>0.31756000000000001</c:v>
                </c:pt>
                <c:pt idx="13">
                  <c:v>0.36720999999999998</c:v>
                </c:pt>
                <c:pt idx="14">
                  <c:v>0.40339999999999998</c:v>
                </c:pt>
                <c:pt idx="15">
                  <c:v>0.42684</c:v>
                </c:pt>
                <c:pt idx="16">
                  <c:v>0.438</c:v>
                </c:pt>
                <c:pt idx="17">
                  <c:v>0.44127</c:v>
                </c:pt>
                <c:pt idx="18">
                  <c:v>0.43813999999999997</c:v>
                </c:pt>
                <c:pt idx="19">
                  <c:v>0.43091000000000002</c:v>
                </c:pt>
                <c:pt idx="20">
                  <c:v>0.42183999999999999</c:v>
                </c:pt>
                <c:pt idx="21">
                  <c:v>0.41291</c:v>
                </c:pt>
                <c:pt idx="22">
                  <c:v>0.40482000000000001</c:v>
                </c:pt>
                <c:pt idx="23">
                  <c:v>0.39781</c:v>
                </c:pt>
                <c:pt idx="24">
                  <c:v>0.39245000000000002</c:v>
                </c:pt>
                <c:pt idx="25">
                  <c:v>0.38894000000000001</c:v>
                </c:pt>
                <c:pt idx="26">
                  <c:v>0.38730999999999999</c:v>
                </c:pt>
                <c:pt idx="27">
                  <c:v>0.38768999999999998</c:v>
                </c:pt>
                <c:pt idx="28">
                  <c:v>0.38989000000000001</c:v>
                </c:pt>
                <c:pt idx="29">
                  <c:v>0.39301000000000003</c:v>
                </c:pt>
                <c:pt idx="30">
                  <c:v>0.39712999999999998</c:v>
                </c:pt>
                <c:pt idx="31">
                  <c:v>0.40189000000000002</c:v>
                </c:pt>
                <c:pt idx="32">
                  <c:v>0.40538000000000002</c:v>
                </c:pt>
                <c:pt idx="33">
                  <c:v>0.41036</c:v>
                </c:pt>
                <c:pt idx="34">
                  <c:v>0.40505999999999998</c:v>
                </c:pt>
                <c:pt idx="35">
                  <c:v>0.39872999999999997</c:v>
                </c:pt>
                <c:pt idx="36">
                  <c:v>0.38536999999999999</c:v>
                </c:pt>
                <c:pt idx="37">
                  <c:v>0.34927999999999998</c:v>
                </c:pt>
                <c:pt idx="38">
                  <c:v>0.33524999999999999</c:v>
                </c:pt>
                <c:pt idx="39">
                  <c:v>0.29382999999999998</c:v>
                </c:pt>
                <c:pt idx="40">
                  <c:v>0.25849</c:v>
                </c:pt>
                <c:pt idx="41">
                  <c:v>0.21253</c:v>
                </c:pt>
                <c:pt idx="42">
                  <c:v>0.16644</c:v>
                </c:pt>
                <c:pt idx="43">
                  <c:v>0.12311999999999999</c:v>
                </c:pt>
                <c:pt idx="44">
                  <c:v>7.886E-2</c:v>
                </c:pt>
                <c:pt idx="45">
                  <c:v>4.2270000000000002E-2</c:v>
                </c:pt>
                <c:pt idx="46">
                  <c:v>1.1480000000000001E-2</c:v>
                </c:pt>
              </c:numCache>
            </c:numRef>
          </c:yVal>
          <c:smooth val="0"/>
        </c:ser>
        <c:ser>
          <c:idx val="4"/>
          <c:order val="2"/>
          <c:tx>
            <c:v>Row 4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data'!$I$8:$I$54</c:f>
              <c:numCache>
                <c:formatCode>0.0000</c:formatCode>
                <c:ptCount val="47"/>
              </c:numCache>
            </c:numRef>
          </c:yVal>
          <c:smooth val="0"/>
        </c:ser>
        <c:ser>
          <c:idx val="6"/>
          <c:order val="3"/>
          <c:tx>
            <c:v>Row 3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data'!$K$8:$K$54</c:f>
              <c:numCache>
                <c:formatCode>0.0000</c:formatCode>
                <c:ptCount val="47"/>
                <c:pt idx="0">
                  <c:v>-0.24498</c:v>
                </c:pt>
                <c:pt idx="1">
                  <c:v>-0.26550000000000001</c:v>
                </c:pt>
                <c:pt idx="2">
                  <c:v>-0.28045999999999999</c:v>
                </c:pt>
                <c:pt idx="3">
                  <c:v>-0.28578999999999999</c:v>
                </c:pt>
                <c:pt idx="4">
                  <c:v>-0.27489999999999998</c:v>
                </c:pt>
                <c:pt idx="5">
                  <c:v>-0.22458</c:v>
                </c:pt>
                <c:pt idx="6">
                  <c:v>-0.18234</c:v>
                </c:pt>
                <c:pt idx="7">
                  <c:v>-9.171E-2</c:v>
                </c:pt>
                <c:pt idx="8">
                  <c:v>2.7060000000000001E-2</c:v>
                </c:pt>
                <c:pt idx="9">
                  <c:v>0.16783999999999999</c:v>
                </c:pt>
                <c:pt idx="10">
                  <c:v>0.31718000000000002</c:v>
                </c:pt>
                <c:pt idx="11">
                  <c:v>0.43756</c:v>
                </c:pt>
                <c:pt idx="12">
                  <c:v>0.57955999999999996</c:v>
                </c:pt>
                <c:pt idx="13">
                  <c:v>0.67117000000000004</c:v>
                </c:pt>
                <c:pt idx="14">
                  <c:v>0.72909000000000002</c:v>
                </c:pt>
                <c:pt idx="15">
                  <c:v>0.75871999999999995</c:v>
                </c:pt>
                <c:pt idx="16">
                  <c:v>0.76361999999999997</c:v>
                </c:pt>
                <c:pt idx="17">
                  <c:v>0.75278</c:v>
                </c:pt>
                <c:pt idx="18">
                  <c:v>0.73218000000000005</c:v>
                </c:pt>
                <c:pt idx="19">
                  <c:v>0.70738999999999996</c:v>
                </c:pt>
                <c:pt idx="20">
                  <c:v>0</c:v>
                </c:pt>
                <c:pt idx="21">
                  <c:v>0.66037000000000001</c:v>
                </c:pt>
                <c:pt idx="22">
                  <c:v>0.64303999999999994</c:v>
                </c:pt>
                <c:pt idx="23">
                  <c:v>0.62895999999999996</c:v>
                </c:pt>
                <c:pt idx="24">
                  <c:v>0.61677000000000004</c:v>
                </c:pt>
                <c:pt idx="25">
                  <c:v>0.60723000000000005</c:v>
                </c:pt>
                <c:pt idx="26">
                  <c:v>0.60253000000000001</c:v>
                </c:pt>
                <c:pt idx="27">
                  <c:v>0.60289999999999999</c:v>
                </c:pt>
                <c:pt idx="28">
                  <c:v>0.60770999999999997</c:v>
                </c:pt>
                <c:pt idx="29">
                  <c:v>0.61538999999999999</c:v>
                </c:pt>
                <c:pt idx="30">
                  <c:v>0.62790999999999997</c:v>
                </c:pt>
                <c:pt idx="31">
                  <c:v>0.6391</c:v>
                </c:pt>
                <c:pt idx="32">
                  <c:v>0.65127000000000002</c:v>
                </c:pt>
                <c:pt idx="33">
                  <c:v>0.66169</c:v>
                </c:pt>
                <c:pt idx="34">
                  <c:v>0.66740999999999995</c:v>
                </c:pt>
                <c:pt idx="35">
                  <c:v>0.66554999999999997</c:v>
                </c:pt>
                <c:pt idx="36">
                  <c:v>0.65027999999999997</c:v>
                </c:pt>
                <c:pt idx="37">
                  <c:v>0.62404999999999999</c:v>
                </c:pt>
                <c:pt idx="38">
                  <c:v>0.57216999999999996</c:v>
                </c:pt>
                <c:pt idx="39">
                  <c:v>0.50693999999999995</c:v>
                </c:pt>
                <c:pt idx="40">
                  <c:v>0.42853000000000002</c:v>
                </c:pt>
                <c:pt idx="41">
                  <c:v>0.34089000000000003</c:v>
                </c:pt>
                <c:pt idx="42">
                  <c:v>0.25114999999999998</c:v>
                </c:pt>
                <c:pt idx="43">
                  <c:v>0.16545000000000001</c:v>
                </c:pt>
                <c:pt idx="44">
                  <c:v>8.9770000000000003E-2</c:v>
                </c:pt>
                <c:pt idx="45">
                  <c:v>2.7119999999999998E-2</c:v>
                </c:pt>
                <c:pt idx="46">
                  <c:v>-2.171E-2</c:v>
                </c:pt>
              </c:numCache>
            </c:numRef>
          </c:yVal>
          <c:smooth val="0"/>
        </c:ser>
        <c:ser>
          <c:idx val="1"/>
          <c:order val="4"/>
          <c:tx>
            <c:v>Row 2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data'!$M$8:$M$54</c:f>
              <c:numCache>
                <c:formatCode>0.0000</c:formatCode>
                <c:ptCount val="47"/>
              </c:numCache>
            </c:numRef>
          </c:yVal>
          <c:smooth val="0"/>
        </c:ser>
        <c:ser>
          <c:idx val="3"/>
          <c:order val="5"/>
          <c:tx>
            <c:v>Row 1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data'!$O$8:$O$54</c:f>
              <c:numCache>
                <c:formatCode>0.0000</c:formatCode>
                <c:ptCount val="47"/>
                <c:pt idx="0">
                  <c:v>-0.38324999999999998</c:v>
                </c:pt>
                <c:pt idx="1">
                  <c:v>-0.43569999999999998</c:v>
                </c:pt>
                <c:pt idx="2">
                  <c:v>-0.48644999999999999</c:v>
                </c:pt>
                <c:pt idx="3">
                  <c:v>-0.53047999999999995</c:v>
                </c:pt>
                <c:pt idx="4">
                  <c:v>-0.55445</c:v>
                </c:pt>
                <c:pt idx="5">
                  <c:v>-0.54198999999999997</c:v>
                </c:pt>
                <c:pt idx="6">
                  <c:v>-0.47317999999999999</c:v>
                </c:pt>
                <c:pt idx="7">
                  <c:v>-0.33030999999999999</c:v>
                </c:pt>
                <c:pt idx="8">
                  <c:v>-0.1103</c:v>
                </c:pt>
                <c:pt idx="9">
                  <c:v>0.18304000000000001</c:v>
                </c:pt>
                <c:pt idx="10">
                  <c:v>0.51324999999999998</c:v>
                </c:pt>
                <c:pt idx="11">
                  <c:v>0.83113999999999999</c:v>
                </c:pt>
                <c:pt idx="12">
                  <c:v>1.09189</c:v>
                </c:pt>
                <c:pt idx="13">
                  <c:v>1.27003</c:v>
                </c:pt>
                <c:pt idx="14">
                  <c:v>1.3606400000000001</c:v>
                </c:pt>
                <c:pt idx="15">
                  <c:v>1.3832899999999999</c:v>
                </c:pt>
                <c:pt idx="16">
                  <c:v>1.3555999999999999</c:v>
                </c:pt>
                <c:pt idx="17">
                  <c:v>1.30396</c:v>
                </c:pt>
                <c:pt idx="18">
                  <c:v>1.2402500000000001</c:v>
                </c:pt>
                <c:pt idx="23">
                  <c:v>1.02336</c:v>
                </c:pt>
                <c:pt idx="24">
                  <c:v>0.99841000000000002</c:v>
                </c:pt>
                <c:pt idx="25">
                  <c:v>0.97782000000000002</c:v>
                </c:pt>
                <c:pt idx="26">
                  <c:v>0.96787000000000001</c:v>
                </c:pt>
                <c:pt idx="27">
                  <c:v>0.96762000000000004</c:v>
                </c:pt>
                <c:pt idx="28">
                  <c:v>0.97597</c:v>
                </c:pt>
                <c:pt idx="29">
                  <c:v>0.99109999999999998</c:v>
                </c:pt>
                <c:pt idx="30">
                  <c:v>1.0143200000000001</c:v>
                </c:pt>
                <c:pt idx="31">
                  <c:v>1.04149</c:v>
                </c:pt>
                <c:pt idx="32">
                  <c:v>1.07352</c:v>
                </c:pt>
                <c:pt idx="33">
                  <c:v>1.1051299999999999</c:v>
                </c:pt>
                <c:pt idx="34">
                  <c:v>1.13395</c:v>
                </c:pt>
                <c:pt idx="35">
                  <c:v>0</c:v>
                </c:pt>
                <c:pt idx="36">
                  <c:v>1.1405400000000001</c:v>
                </c:pt>
                <c:pt idx="37">
                  <c:v>1.0989500000000001</c:v>
                </c:pt>
                <c:pt idx="38">
                  <c:v>1.0160400000000001</c:v>
                </c:pt>
                <c:pt idx="39">
                  <c:v>0.88993</c:v>
                </c:pt>
                <c:pt idx="40">
                  <c:v>0.73011000000000004</c:v>
                </c:pt>
                <c:pt idx="41">
                  <c:v>0.54983000000000004</c:v>
                </c:pt>
                <c:pt idx="42">
                  <c:v>0.36676999999999998</c:v>
                </c:pt>
                <c:pt idx="43">
                  <c:v>0.20008000000000001</c:v>
                </c:pt>
                <c:pt idx="44">
                  <c:v>6.1780000000000002E-2</c:v>
                </c:pt>
                <c:pt idx="45">
                  <c:v>5.8399999999999997E-3</c:v>
                </c:pt>
                <c:pt idx="46">
                  <c:v>-0.11475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51360"/>
        <c:axId val="134753280"/>
      </c:scatterChart>
      <c:valAx>
        <c:axId val="134751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Probe Position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753280"/>
        <c:crosses val="autoZero"/>
        <c:crossBetween val="midCat"/>
      </c:valAx>
      <c:valAx>
        <c:axId val="134753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[kG]</a:t>
                </a:r>
              </a:p>
            </c:rich>
          </c:tx>
          <c:layout/>
          <c:overlay val="0"/>
        </c:title>
        <c:numFmt formatCode="#,##0.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75136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Diff'!$D$3:$D$49</c:f>
              <c:numCache>
                <c:formatCode>0.0</c:formatCode>
                <c:ptCount val="47"/>
                <c:pt idx="0">
                  <c:v>-401.76772073398502</c:v>
                </c:pt>
                <c:pt idx="1">
                  <c:v>-457.22377448819299</c:v>
                </c:pt>
                <c:pt idx="2">
                  <c:v>-510.60652831717601</c:v>
                </c:pt>
                <c:pt idx="3">
                  <c:v>-557.07358993273999</c:v>
                </c:pt>
                <c:pt idx="4">
                  <c:v>-584.14996945534597</c:v>
                </c:pt>
                <c:pt idx="5">
                  <c:v>-577.72285883016798</c:v>
                </c:pt>
                <c:pt idx="6">
                  <c:v>-520.19904235623505</c:v>
                </c:pt>
                <c:pt idx="7">
                  <c:v>-392.14402827637298</c:v>
                </c:pt>
                <c:pt idx="8">
                  <c:v>-185.629080927177</c:v>
                </c:pt>
                <c:pt idx="9">
                  <c:v>90.843342704642595</c:v>
                </c:pt>
                <c:pt idx="10">
                  <c:v>407.15553134104402</c:v>
                </c:pt>
                <c:pt idx="11">
                  <c:v>718.75632739518301</c:v>
                </c:pt>
                <c:pt idx="12">
                  <c:v>980.69992563077403</c:v>
                </c:pt>
                <c:pt idx="13">
                  <c:v>1164.1683770813399</c:v>
                </c:pt>
                <c:pt idx="14">
                  <c:v>1265.2976402112999</c:v>
                </c:pt>
                <c:pt idx="15">
                  <c:v>1297.2876637306899</c:v>
                </c:pt>
                <c:pt idx="16">
                  <c:v>1280.54346245338</c:v>
                </c:pt>
                <c:pt idx="17">
                  <c:v>1237.3754867320399</c:v>
                </c:pt>
                <c:pt idx="18">
                  <c:v>1182.5035202899101</c:v>
                </c:pt>
                <c:pt idx="23">
                  <c:v>974.20210563594401</c:v>
                </c:pt>
                <c:pt idx="24">
                  <c:v>956.22597125039795</c:v>
                </c:pt>
                <c:pt idx="25">
                  <c:v>945.63197911891302</c:v>
                </c:pt>
                <c:pt idx="26">
                  <c:v>942.49386368879595</c:v>
                </c:pt>
                <c:pt idx="27">
                  <c:v>944.63905648230104</c:v>
                </c:pt>
                <c:pt idx="28">
                  <c:v>955.50250983716603</c:v>
                </c:pt>
                <c:pt idx="29">
                  <c:v>972.26415186318002</c:v>
                </c:pt>
                <c:pt idx="30">
                  <c:v>995.41916133969596</c:v>
                </c:pt>
                <c:pt idx="31">
                  <c:v>1022.5146252154</c:v>
                </c:pt>
                <c:pt idx="32">
                  <c:v>1049.53425124212</c:v>
                </c:pt>
                <c:pt idx="33">
                  <c:v>1075.2940382972599</c:v>
                </c:pt>
                <c:pt idx="34">
                  <c:v>1090.5271371500501</c:v>
                </c:pt>
                <c:pt idx="35">
                  <c:v>1085.36566214295</c:v>
                </c:pt>
                <c:pt idx="36">
                  <c:v>1052.7202092006501</c:v>
                </c:pt>
                <c:pt idx="37">
                  <c:v>982.60265258723098</c:v>
                </c:pt>
                <c:pt idx="38">
                  <c:v>872.471520569007</c:v>
                </c:pt>
                <c:pt idx="39">
                  <c:v>725.143627836419</c:v>
                </c:pt>
                <c:pt idx="40">
                  <c:v>553.06769469142398</c:v>
                </c:pt>
                <c:pt idx="41">
                  <c:v>373.04675067978599</c:v>
                </c:pt>
                <c:pt idx="42">
                  <c:v>203.148325829626</c:v>
                </c:pt>
                <c:pt idx="43">
                  <c:v>57.8295235073426</c:v>
                </c:pt>
                <c:pt idx="44">
                  <c:v>-54.726697791980598</c:v>
                </c:pt>
                <c:pt idx="45">
                  <c:v>-133.28020271012599</c:v>
                </c:pt>
                <c:pt idx="46">
                  <c:v>-181.43224856496499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Diff'!$E$3:$E$49</c:f>
              <c:numCache>
                <c:formatCode>0.0</c:formatCode>
                <c:ptCount val="47"/>
                <c:pt idx="0">
                  <c:v>-383.25</c:v>
                </c:pt>
                <c:pt idx="1">
                  <c:v>-435.7</c:v>
                </c:pt>
                <c:pt idx="2">
                  <c:v>-486.45</c:v>
                </c:pt>
                <c:pt idx="3">
                  <c:v>-530.4799999999999</c:v>
                </c:pt>
                <c:pt idx="4">
                  <c:v>-554.45000000000005</c:v>
                </c:pt>
                <c:pt idx="5">
                  <c:v>-541.99</c:v>
                </c:pt>
                <c:pt idx="6">
                  <c:v>-473.18</c:v>
                </c:pt>
                <c:pt idx="7">
                  <c:v>-330.31</c:v>
                </c:pt>
                <c:pt idx="8">
                  <c:v>-110.3</c:v>
                </c:pt>
                <c:pt idx="9">
                  <c:v>183.04000000000002</c:v>
                </c:pt>
                <c:pt idx="10">
                  <c:v>513.25</c:v>
                </c:pt>
                <c:pt idx="11">
                  <c:v>831.14</c:v>
                </c:pt>
                <c:pt idx="12">
                  <c:v>1091.8900000000001</c:v>
                </c:pt>
                <c:pt idx="13">
                  <c:v>1270.03</c:v>
                </c:pt>
                <c:pt idx="14">
                  <c:v>1360.64</c:v>
                </c:pt>
                <c:pt idx="15">
                  <c:v>1383.29</c:v>
                </c:pt>
                <c:pt idx="16">
                  <c:v>1355.6</c:v>
                </c:pt>
                <c:pt idx="17">
                  <c:v>1303.96</c:v>
                </c:pt>
                <c:pt idx="18">
                  <c:v>1240.25</c:v>
                </c:pt>
                <c:pt idx="23">
                  <c:v>1023.36</c:v>
                </c:pt>
                <c:pt idx="24">
                  <c:v>998.41</c:v>
                </c:pt>
                <c:pt idx="25">
                  <c:v>977.82</c:v>
                </c:pt>
                <c:pt idx="26">
                  <c:v>967.87</c:v>
                </c:pt>
                <c:pt idx="27">
                  <c:v>967.62</c:v>
                </c:pt>
                <c:pt idx="28">
                  <c:v>975.97</c:v>
                </c:pt>
                <c:pt idx="29">
                  <c:v>991.1</c:v>
                </c:pt>
                <c:pt idx="30">
                  <c:v>1014.3200000000002</c:v>
                </c:pt>
                <c:pt idx="31">
                  <c:v>1041.49</c:v>
                </c:pt>
                <c:pt idx="32">
                  <c:v>1073.52</c:v>
                </c:pt>
                <c:pt idx="33">
                  <c:v>1105.1299999999999</c:v>
                </c:pt>
                <c:pt idx="34">
                  <c:v>1133.95</c:v>
                </c:pt>
                <c:pt idx="36">
                  <c:v>1140.5400000000002</c:v>
                </c:pt>
                <c:pt idx="37">
                  <c:v>1098.95</c:v>
                </c:pt>
                <c:pt idx="38">
                  <c:v>1016.0400000000001</c:v>
                </c:pt>
                <c:pt idx="39">
                  <c:v>889.93</c:v>
                </c:pt>
                <c:pt idx="40">
                  <c:v>730.11</c:v>
                </c:pt>
                <c:pt idx="41">
                  <c:v>549.83000000000004</c:v>
                </c:pt>
                <c:pt idx="42">
                  <c:v>366.77</c:v>
                </c:pt>
                <c:pt idx="43">
                  <c:v>200.08</c:v>
                </c:pt>
                <c:pt idx="44">
                  <c:v>61.78</c:v>
                </c:pt>
                <c:pt idx="45">
                  <c:v>5.84</c:v>
                </c:pt>
                <c:pt idx="46">
                  <c:v>-114.75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4064"/>
        <c:axId val="15394598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Diff'!$F$3:$F$49</c:f>
              <c:numCache>
                <c:formatCode>0.0</c:formatCode>
                <c:ptCount val="47"/>
                <c:pt idx="0">
                  <c:v>18.517720733985016</c:v>
                </c:pt>
                <c:pt idx="1">
                  <c:v>21.523774488192998</c:v>
                </c:pt>
                <c:pt idx="2">
                  <c:v>24.156528317176026</c:v>
                </c:pt>
                <c:pt idx="3">
                  <c:v>26.593589932740088</c:v>
                </c:pt>
                <c:pt idx="4">
                  <c:v>29.699969455345922</c:v>
                </c:pt>
                <c:pt idx="5">
                  <c:v>35.73285883016797</c:v>
                </c:pt>
                <c:pt idx="6">
                  <c:v>47.019042356235047</c:v>
                </c:pt>
                <c:pt idx="7">
                  <c:v>61.834028276372976</c:v>
                </c:pt>
                <c:pt idx="8">
                  <c:v>75.329080927177003</c:v>
                </c:pt>
                <c:pt idx="9">
                  <c:v>92.196657295357426</c:v>
                </c:pt>
                <c:pt idx="10">
                  <c:v>106.09446865895598</c:v>
                </c:pt>
                <c:pt idx="11">
                  <c:v>112.38367260481698</c:v>
                </c:pt>
                <c:pt idx="12">
                  <c:v>111.19007436922607</c:v>
                </c:pt>
                <c:pt idx="13">
                  <c:v>105.86162291866003</c:v>
                </c:pt>
                <c:pt idx="14">
                  <c:v>95.342359788700151</c:v>
                </c:pt>
                <c:pt idx="15">
                  <c:v>86.002336269310035</c:v>
                </c:pt>
                <c:pt idx="16">
                  <c:v>75.056537546619893</c:v>
                </c:pt>
                <c:pt idx="17">
                  <c:v>66.584513267960119</c:v>
                </c:pt>
                <c:pt idx="18">
                  <c:v>57.746479710089943</c:v>
                </c:pt>
                <c:pt idx="23">
                  <c:v>49.157894364056006</c:v>
                </c:pt>
                <c:pt idx="24">
                  <c:v>42.184028749602021</c:v>
                </c:pt>
                <c:pt idx="25">
                  <c:v>32.188020881087027</c:v>
                </c:pt>
                <c:pt idx="26">
                  <c:v>25.37613631120405</c:v>
                </c:pt>
                <c:pt idx="27">
                  <c:v>22.980943517698961</c:v>
                </c:pt>
                <c:pt idx="28">
                  <c:v>20.467490162833997</c:v>
                </c:pt>
                <c:pt idx="29">
                  <c:v>18.835848136820005</c:v>
                </c:pt>
                <c:pt idx="30">
                  <c:v>18.900838660304203</c:v>
                </c:pt>
                <c:pt idx="31">
                  <c:v>18.975374784600035</c:v>
                </c:pt>
                <c:pt idx="32">
                  <c:v>23.985748757879946</c:v>
                </c:pt>
                <c:pt idx="33">
                  <c:v>29.835961702739951</c:v>
                </c:pt>
                <c:pt idx="34">
                  <c:v>43.422862849949979</c:v>
                </c:pt>
                <c:pt idx="36">
                  <c:v>87.81979079935013</c:v>
                </c:pt>
                <c:pt idx="37">
                  <c:v>116.34734741276907</c:v>
                </c:pt>
                <c:pt idx="38">
                  <c:v>143.56847943099308</c:v>
                </c:pt>
                <c:pt idx="39">
                  <c:v>164.78637216358095</c:v>
                </c:pt>
                <c:pt idx="40">
                  <c:v>177.04230530857603</c:v>
                </c:pt>
                <c:pt idx="41">
                  <c:v>176.78324932021405</c:v>
                </c:pt>
                <c:pt idx="42">
                  <c:v>163.62167417037398</c:v>
                </c:pt>
                <c:pt idx="43">
                  <c:v>-0.71096799526518095</c:v>
                </c:pt>
                <c:pt idx="44">
                  <c:v>-1.8858319487209549</c:v>
                </c:pt>
                <c:pt idx="45">
                  <c:v>-23.821952518857191</c:v>
                </c:pt>
                <c:pt idx="46">
                  <c:v>0.58110891995612191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Diff'!$G$3:$G$49</c:f>
              <c:numCache>
                <c:formatCode>0.0</c:formatCode>
                <c:ptCount val="47"/>
                <c:pt idx="0">
                  <c:v>-4.8317601393307283</c:v>
                </c:pt>
                <c:pt idx="1">
                  <c:v>-4.9400446380980032</c:v>
                </c:pt>
                <c:pt idx="2">
                  <c:v>-4.9658810396085977</c:v>
                </c:pt>
                <c:pt idx="3">
                  <c:v>-5.0131182952684537</c:v>
                </c:pt>
                <c:pt idx="4">
                  <c:v>-5.3566542439076414</c:v>
                </c:pt>
                <c:pt idx="5">
                  <c:v>-6.5929000221716212</c:v>
                </c:pt>
                <c:pt idx="6">
                  <c:v>-9.9368194674827848</c:v>
                </c:pt>
                <c:pt idx="7">
                  <c:v>-18.719998872687167</c:v>
                </c:pt>
                <c:pt idx="8">
                  <c:v>-68.294724322009984</c:v>
                </c:pt>
                <c:pt idx="9">
                  <c:v>50.369677281117461</c:v>
                </c:pt>
                <c:pt idx="10">
                  <c:v>20.671109334428831</c:v>
                </c:pt>
                <c:pt idx="11">
                  <c:v>13.521629641795244</c:v>
                </c:pt>
                <c:pt idx="12">
                  <c:v>10.183267029574962</c:v>
                </c:pt>
                <c:pt idx="13">
                  <c:v>8.3353639613757178</c:v>
                </c:pt>
                <c:pt idx="14">
                  <c:v>7.0071701396916266</c:v>
                </c:pt>
                <c:pt idx="15">
                  <c:v>6.2172311134548819</c:v>
                </c:pt>
                <c:pt idx="16">
                  <c:v>5.5367761542210019</c:v>
                </c:pt>
                <c:pt idx="17">
                  <c:v>5.1063309662842515</c:v>
                </c:pt>
                <c:pt idx="18">
                  <c:v>4.6560354533432724</c:v>
                </c:pt>
                <c:pt idx="23">
                  <c:v>4.8035778576508754</c:v>
                </c:pt>
                <c:pt idx="24">
                  <c:v>4.2251208170593264</c:v>
                </c:pt>
                <c:pt idx="25">
                  <c:v>3.2918145344835477</c:v>
                </c:pt>
                <c:pt idx="26">
                  <c:v>2.6218537935057444</c:v>
                </c:pt>
                <c:pt idx="27">
                  <c:v>2.3749967464189412</c:v>
                </c:pt>
                <c:pt idx="28">
                  <c:v>2.0971433715005579</c:v>
                </c:pt>
                <c:pt idx="29">
                  <c:v>1.9004992570699226</c:v>
                </c:pt>
                <c:pt idx="30">
                  <c:v>1.8633999783405828</c:v>
                </c:pt>
                <c:pt idx="31">
                  <c:v>1.8219449811904134</c:v>
                </c:pt>
                <c:pt idx="32">
                  <c:v>2.2343085138497605</c:v>
                </c:pt>
                <c:pt idx="33">
                  <c:v>2.6997694119913453</c:v>
                </c:pt>
                <c:pt idx="34">
                  <c:v>3.8293454605538146</c:v>
                </c:pt>
                <c:pt idx="36">
                  <c:v>7.6998431268828895</c:v>
                </c:pt>
                <c:pt idx="37">
                  <c:v>10.587137486943815</c:v>
                </c:pt>
                <c:pt idx="38">
                  <c:v>14.130199542438593</c:v>
                </c:pt>
                <c:pt idx="39">
                  <c:v>18.516779090892648</c:v>
                </c:pt>
                <c:pt idx="40">
                  <c:v>24.248716674004744</c:v>
                </c:pt>
                <c:pt idx="41">
                  <c:v>32.152346965464609</c:v>
                </c:pt>
                <c:pt idx="42">
                  <c:v>44.611520617927852</c:v>
                </c:pt>
                <c:pt idx="43">
                  <c:v>-142.25047649265741</c:v>
                </c:pt>
                <c:pt idx="44">
                  <c:v>-116.5066977919806</c:v>
                </c:pt>
                <c:pt idx="45">
                  <c:v>-139.12020271012599</c:v>
                </c:pt>
                <c:pt idx="46">
                  <c:v>-66.682248564964993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01408"/>
        <c:axId val="154002944"/>
      </c:scatterChart>
      <c:valAx>
        <c:axId val="153944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945984"/>
        <c:crosses val="autoZero"/>
        <c:crossBetween val="midCat"/>
      </c:valAx>
      <c:valAx>
        <c:axId val="153945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944064"/>
        <c:crosses val="autoZero"/>
        <c:crossBetween val="midCat"/>
      </c:valAx>
      <c:valAx>
        <c:axId val="15400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02944"/>
        <c:crosses val="autoZero"/>
        <c:crossBetween val="midCat"/>
      </c:valAx>
      <c:valAx>
        <c:axId val="1540029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001408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Diff'!$D$3:$D$53</c:f>
              <c:numCache>
                <c:formatCode>0.0</c:formatCode>
                <c:ptCount val="51"/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Diff'!$E$3:$E$53</c:f>
              <c:numCache>
                <c:formatCode>0.0</c:formatCode>
                <c:ptCount val="5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87136"/>
        <c:axId val="154589056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Diff'!$F$3:$F$53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Diff'!$G$3:$G$53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91232"/>
        <c:axId val="154592768"/>
      </c:scatterChart>
      <c:valAx>
        <c:axId val="154587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589056"/>
        <c:crosses val="autoZero"/>
        <c:crossBetween val="midCat"/>
      </c:valAx>
      <c:valAx>
        <c:axId val="154589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587136"/>
        <c:crosses val="autoZero"/>
        <c:crossBetween val="midCat"/>
      </c:valAx>
      <c:valAx>
        <c:axId val="15459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592768"/>
        <c:crosses val="autoZero"/>
        <c:crossBetween val="midCat"/>
      </c:valAx>
      <c:valAx>
        <c:axId val="1545927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591232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Diff'!$D$3:$D$53</c:f>
              <c:numCache>
                <c:formatCode>0.0</c:formatCode>
                <c:ptCount val="51"/>
                <c:pt idx="0">
                  <c:v>-258.11619922743603</c:v>
                </c:pt>
                <c:pt idx="1">
                  <c:v>-280.45059170738199</c:v>
                </c:pt>
                <c:pt idx="2">
                  <c:v>-296.17518291890298</c:v>
                </c:pt>
                <c:pt idx="3">
                  <c:v>-303.246884824245</c:v>
                </c:pt>
                <c:pt idx="4">
                  <c:v>-294.71403125363003</c:v>
                </c:pt>
                <c:pt idx="5">
                  <c:v>-265.14378926091803</c:v>
                </c:pt>
                <c:pt idx="6">
                  <c:v>-208.83517811810501</c:v>
                </c:pt>
                <c:pt idx="7">
                  <c:v>-123.325024648696</c:v>
                </c:pt>
                <c:pt idx="8">
                  <c:v>-9.6336878256726699</c:v>
                </c:pt>
                <c:pt idx="9">
                  <c:v>125.67314312771801</c:v>
                </c:pt>
                <c:pt idx="10">
                  <c:v>270.22719350723003</c:v>
                </c:pt>
                <c:pt idx="11">
                  <c:v>408.67912801824502</c:v>
                </c:pt>
                <c:pt idx="12">
                  <c:v>528.056649417107</c:v>
                </c:pt>
                <c:pt idx="13">
                  <c:v>617.93665667386495</c:v>
                </c:pt>
                <c:pt idx="14">
                  <c:v>677.42434361680603</c:v>
                </c:pt>
                <c:pt idx="15">
                  <c:v>707.94489765779304</c:v>
                </c:pt>
                <c:pt idx="16">
                  <c:v>715.49026974373703</c:v>
                </c:pt>
                <c:pt idx="17">
                  <c:v>707.67273058621697</c:v>
                </c:pt>
                <c:pt idx="18">
                  <c:v>690.59365881066401</c:v>
                </c:pt>
                <c:pt idx="19">
                  <c:v>668.69273449782099</c:v>
                </c:pt>
                <c:pt idx="20">
                  <c:v>647.31781563555501</c:v>
                </c:pt>
                <c:pt idx="21">
                  <c:v>626.88478989678697</c:v>
                </c:pt>
                <c:pt idx="22">
                  <c:v>609.195184828793</c:v>
                </c:pt>
                <c:pt idx="23">
                  <c:v>595.97281575336797</c:v>
                </c:pt>
                <c:pt idx="24">
                  <c:v>586.45152855617505</c:v>
                </c:pt>
                <c:pt idx="25">
                  <c:v>580.77692390155505</c:v>
                </c:pt>
                <c:pt idx="26">
                  <c:v>578.47436582908495</c:v>
                </c:pt>
                <c:pt idx="27">
                  <c:v>580.171579787582</c:v>
                </c:pt>
                <c:pt idx="28">
                  <c:v>585.02179205816299</c:v>
                </c:pt>
                <c:pt idx="29">
                  <c:v>592.27125263715004</c:v>
                </c:pt>
                <c:pt idx="30">
                  <c:v>602.01696412960803</c:v>
                </c:pt>
                <c:pt idx="31">
                  <c:v>611.70035883267894</c:v>
                </c:pt>
                <c:pt idx="32">
                  <c:v>621.43396500942197</c:v>
                </c:pt>
                <c:pt idx="33">
                  <c:v>627.05756726083496</c:v>
                </c:pt>
                <c:pt idx="34">
                  <c:v>626.67443580611496</c:v>
                </c:pt>
                <c:pt idx="35">
                  <c:v>615.23051125775896</c:v>
                </c:pt>
                <c:pt idx="36">
                  <c:v>590.63376298017897</c:v>
                </c:pt>
                <c:pt idx="37">
                  <c:v>549.34886900741697</c:v>
                </c:pt>
                <c:pt idx="38">
                  <c:v>491.56856830138599</c:v>
                </c:pt>
                <c:pt idx="39">
                  <c:v>420.328075779926</c:v>
                </c:pt>
                <c:pt idx="40">
                  <c:v>337.49748180061403</c:v>
                </c:pt>
                <c:pt idx="41">
                  <c:v>250.354261125687</c:v>
                </c:pt>
                <c:pt idx="42">
                  <c:v>164.961664308964</c:v>
                </c:pt>
                <c:pt idx="43">
                  <c:v>87.359234307126897</c:v>
                </c:pt>
                <c:pt idx="44">
                  <c:v>21.483281087847899</c:v>
                </c:pt>
                <c:pt idx="45">
                  <c:v>-30.3669723448164</c:v>
                </c:pt>
                <c:pt idx="46">
                  <c:v>-68.150921142876001</c:v>
                </c:pt>
                <c:pt idx="47" formatCode="#,##0.0">
                  <c:v>16570.095370357023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Diff'!$E$3:$E$53</c:f>
              <c:numCache>
                <c:formatCode>0.0</c:formatCode>
                <c:ptCount val="51"/>
                <c:pt idx="0">
                  <c:v>-244.98</c:v>
                </c:pt>
                <c:pt idx="1">
                  <c:v>-265.5</c:v>
                </c:pt>
                <c:pt idx="2">
                  <c:v>-280.45999999999998</c:v>
                </c:pt>
                <c:pt idx="3">
                  <c:v>-285.78999999999996</c:v>
                </c:pt>
                <c:pt idx="4">
                  <c:v>-274.89999999999998</c:v>
                </c:pt>
                <c:pt idx="5">
                  <c:v>-224.58</c:v>
                </c:pt>
                <c:pt idx="6">
                  <c:v>-182.34</c:v>
                </c:pt>
                <c:pt idx="7">
                  <c:v>-91.71</c:v>
                </c:pt>
                <c:pt idx="8">
                  <c:v>27.060000000000002</c:v>
                </c:pt>
                <c:pt idx="9">
                  <c:v>167.83999999999997</c:v>
                </c:pt>
                <c:pt idx="10">
                  <c:v>317.18</c:v>
                </c:pt>
                <c:pt idx="11">
                  <c:v>437.56</c:v>
                </c:pt>
                <c:pt idx="12">
                  <c:v>579.55999999999995</c:v>
                </c:pt>
                <c:pt idx="13">
                  <c:v>671.17000000000007</c:v>
                </c:pt>
                <c:pt idx="14">
                  <c:v>729.09</c:v>
                </c:pt>
                <c:pt idx="15">
                  <c:v>758.71999999999991</c:v>
                </c:pt>
                <c:pt idx="16">
                  <c:v>763.62</c:v>
                </c:pt>
                <c:pt idx="17">
                  <c:v>752.78</c:v>
                </c:pt>
                <c:pt idx="18">
                  <c:v>732.18000000000006</c:v>
                </c:pt>
                <c:pt idx="19">
                  <c:v>707.39</c:v>
                </c:pt>
                <c:pt idx="20">
                  <c:v>0</c:v>
                </c:pt>
                <c:pt idx="21">
                  <c:v>660.37</c:v>
                </c:pt>
                <c:pt idx="22">
                  <c:v>643.04</c:v>
                </c:pt>
                <c:pt idx="23">
                  <c:v>628.95999999999992</c:v>
                </c:pt>
                <c:pt idx="24">
                  <c:v>616.7700000000001</c:v>
                </c:pt>
                <c:pt idx="25">
                  <c:v>607.23</c:v>
                </c:pt>
                <c:pt idx="26">
                  <c:v>602.53</c:v>
                </c:pt>
                <c:pt idx="27">
                  <c:v>602.9</c:v>
                </c:pt>
                <c:pt idx="28">
                  <c:v>607.70999999999992</c:v>
                </c:pt>
                <c:pt idx="29">
                  <c:v>615.39</c:v>
                </c:pt>
                <c:pt idx="30">
                  <c:v>627.91</c:v>
                </c:pt>
                <c:pt idx="31">
                  <c:v>639.1</c:v>
                </c:pt>
                <c:pt idx="32">
                  <c:v>651.27</c:v>
                </c:pt>
                <c:pt idx="33">
                  <c:v>661.69</c:v>
                </c:pt>
                <c:pt idx="34">
                  <c:v>667.41</c:v>
                </c:pt>
                <c:pt idx="35">
                  <c:v>665.55</c:v>
                </c:pt>
                <c:pt idx="36">
                  <c:v>650.28</c:v>
                </c:pt>
                <c:pt idx="37">
                  <c:v>624.04999999999995</c:v>
                </c:pt>
                <c:pt idx="38">
                  <c:v>572.16999999999996</c:v>
                </c:pt>
                <c:pt idx="39">
                  <c:v>506.93999999999994</c:v>
                </c:pt>
                <c:pt idx="40">
                  <c:v>428.53000000000003</c:v>
                </c:pt>
                <c:pt idx="41">
                  <c:v>340.89000000000004</c:v>
                </c:pt>
                <c:pt idx="42">
                  <c:v>251.14999999999998</c:v>
                </c:pt>
                <c:pt idx="43">
                  <c:v>165.45000000000002</c:v>
                </c:pt>
                <c:pt idx="44">
                  <c:v>89.77</c:v>
                </c:pt>
                <c:pt idx="45">
                  <c:v>27.119999999999997</c:v>
                </c:pt>
                <c:pt idx="46">
                  <c:v>-21.71</c:v>
                </c:pt>
                <c:pt idx="47" formatCode="#,##0.0">
                  <c:v>17665.73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28800"/>
        <c:axId val="154830720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Diff'!$F$3:$F$53</c:f>
              <c:numCache>
                <c:formatCode>0.0</c:formatCode>
                <c:ptCount val="51"/>
                <c:pt idx="0">
                  <c:v>13.136199227436038</c:v>
                </c:pt>
                <c:pt idx="1">
                  <c:v>14.950591707381989</c:v>
                </c:pt>
                <c:pt idx="2">
                  <c:v>15.715182918902997</c:v>
                </c:pt>
                <c:pt idx="3">
                  <c:v>17.456884824245037</c:v>
                </c:pt>
                <c:pt idx="4">
                  <c:v>19.814031253630048</c:v>
                </c:pt>
                <c:pt idx="5">
                  <c:v>40.563789260918014</c:v>
                </c:pt>
                <c:pt idx="6">
                  <c:v>26.495178118105002</c:v>
                </c:pt>
                <c:pt idx="7">
                  <c:v>31.615024648696007</c:v>
                </c:pt>
                <c:pt idx="8">
                  <c:v>36.693687825672669</c:v>
                </c:pt>
                <c:pt idx="9">
                  <c:v>42.166856872281969</c:v>
                </c:pt>
                <c:pt idx="10">
                  <c:v>46.95280649276998</c:v>
                </c:pt>
                <c:pt idx="11">
                  <c:v>28.880871981754979</c:v>
                </c:pt>
                <c:pt idx="12">
                  <c:v>51.503350582892949</c:v>
                </c:pt>
                <c:pt idx="13">
                  <c:v>53.233343326135127</c:v>
                </c:pt>
                <c:pt idx="14">
                  <c:v>51.665656383194005</c:v>
                </c:pt>
                <c:pt idx="15">
                  <c:v>50.775102342206878</c:v>
                </c:pt>
                <c:pt idx="16">
                  <c:v>48.129730256262974</c:v>
                </c:pt>
                <c:pt idx="17">
                  <c:v>45.107269413783001</c:v>
                </c:pt>
                <c:pt idx="18">
                  <c:v>41.586341189336054</c:v>
                </c:pt>
                <c:pt idx="19">
                  <c:v>38.697265502178993</c:v>
                </c:pt>
                <c:pt idx="21">
                  <c:v>33.485210103213035</c:v>
                </c:pt>
                <c:pt idx="22">
                  <c:v>33.84481517120696</c:v>
                </c:pt>
                <c:pt idx="23">
                  <c:v>32.987184246631955</c:v>
                </c:pt>
                <c:pt idx="24">
                  <c:v>30.318471443825047</c:v>
                </c:pt>
                <c:pt idx="25">
                  <c:v>26.453076098444967</c:v>
                </c:pt>
                <c:pt idx="26">
                  <c:v>24.055634170915027</c:v>
                </c:pt>
                <c:pt idx="27">
                  <c:v>22.728420212417973</c:v>
                </c:pt>
                <c:pt idx="28">
                  <c:v>22.688207941836936</c:v>
                </c:pt>
                <c:pt idx="29">
                  <c:v>23.118747362849945</c:v>
                </c:pt>
                <c:pt idx="30">
                  <c:v>25.893035870391941</c:v>
                </c:pt>
                <c:pt idx="31">
                  <c:v>27.399641167321079</c:v>
                </c:pt>
                <c:pt idx="32">
                  <c:v>29.836034990578014</c:v>
                </c:pt>
                <c:pt idx="33">
                  <c:v>34.632432739165097</c:v>
                </c:pt>
                <c:pt idx="34">
                  <c:v>40.735564193885011</c:v>
                </c:pt>
                <c:pt idx="35">
                  <c:v>50.319488742240992</c:v>
                </c:pt>
                <c:pt idx="36">
                  <c:v>59.646237019821001</c:v>
                </c:pt>
                <c:pt idx="37">
                  <c:v>74.701130992582989</c:v>
                </c:pt>
                <c:pt idx="38">
                  <c:v>80.601431698613965</c:v>
                </c:pt>
                <c:pt idx="39">
                  <c:v>86.611924220073945</c:v>
                </c:pt>
                <c:pt idx="40">
                  <c:v>91.032518199386004</c:v>
                </c:pt>
                <c:pt idx="41">
                  <c:v>90.53573887431304</c:v>
                </c:pt>
                <c:pt idx="42">
                  <c:v>86.188335691035974</c:v>
                </c:pt>
                <c:pt idx="43">
                  <c:v>78.09076569287312</c:v>
                </c:pt>
                <c:pt idx="44">
                  <c:v>68.286718912152097</c:v>
                </c:pt>
                <c:pt idx="45">
                  <c:v>57.486972344816394</c:v>
                </c:pt>
                <c:pt idx="46">
                  <c:v>46.440921142876</c:v>
                </c:pt>
                <c:pt idx="47" formatCode="#,##0.0">
                  <c:v>1742.9524452785352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Diff'!$G$3:$G$53</c:f>
              <c:numCache>
                <c:formatCode>0.0</c:formatCode>
                <c:ptCount val="51"/>
                <c:pt idx="0">
                  <c:v>-5.3621516970512033</c:v>
                </c:pt>
                <c:pt idx="1">
                  <c:v>-5.6311079877144969</c:v>
                </c:pt>
                <c:pt idx="2">
                  <c:v>-5.6033598084942584</c:v>
                </c:pt>
                <c:pt idx="3">
                  <c:v>-6.1082909913730496</c:v>
                </c:pt>
                <c:pt idx="4">
                  <c:v>-7.207723264325228</c:v>
                </c:pt>
                <c:pt idx="5">
                  <c:v>-18.0620666403589</c:v>
                </c:pt>
                <c:pt idx="6">
                  <c:v>-14.530645013768236</c:v>
                </c:pt>
                <c:pt idx="7">
                  <c:v>-34.472821555660246</c:v>
                </c:pt>
                <c:pt idx="8">
                  <c:v>135.60121147698695</c:v>
                </c:pt>
                <c:pt idx="9">
                  <c:v>25.123246468232825</c:v>
                </c:pt>
                <c:pt idx="10">
                  <c:v>14.803205275480794</c:v>
                </c:pt>
                <c:pt idx="11">
                  <c:v>6.6004369644745822</c:v>
                </c:pt>
                <c:pt idx="12">
                  <c:v>8.8866296126187034</c:v>
                </c:pt>
                <c:pt idx="13">
                  <c:v>7.931424724903545</c:v>
                </c:pt>
                <c:pt idx="14">
                  <c:v>7.0863208085687646</c:v>
                </c:pt>
                <c:pt idx="15">
                  <c:v>6.6922056018303051</c:v>
                </c:pt>
                <c:pt idx="16">
                  <c:v>6.3028378324641814</c:v>
                </c:pt>
                <c:pt idx="17">
                  <c:v>5.992091901190653</c:v>
                </c:pt>
                <c:pt idx="18">
                  <c:v>5.6797974800371565</c:v>
                </c:pt>
                <c:pt idx="19">
                  <c:v>5.4704286888673845</c:v>
                </c:pt>
                <c:pt idx="21">
                  <c:v>5.0706740317114702</c:v>
                </c:pt>
                <c:pt idx="22">
                  <c:v>5.2632519238627395</c:v>
                </c:pt>
                <c:pt idx="23">
                  <c:v>5.2447189402556535</c:v>
                </c:pt>
                <c:pt idx="24">
                  <c:v>4.9156851733750093</c:v>
                </c:pt>
                <c:pt idx="25">
                  <c:v>4.35635197510745</c:v>
                </c:pt>
                <c:pt idx="26">
                  <c:v>3.9924375833427428</c:v>
                </c:pt>
                <c:pt idx="27">
                  <c:v>3.7698490980955337</c:v>
                </c:pt>
                <c:pt idx="28">
                  <c:v>3.7333938789615009</c:v>
                </c:pt>
                <c:pt idx="29">
                  <c:v>3.7567635747818366</c:v>
                </c:pt>
                <c:pt idx="30">
                  <c:v>4.1236858579082902</c:v>
                </c:pt>
                <c:pt idx="31">
                  <c:v>4.2872228395119825</c:v>
                </c:pt>
                <c:pt idx="32">
                  <c:v>4.5812082531942231</c:v>
                </c:pt>
                <c:pt idx="33">
                  <c:v>5.2339362449432656</c:v>
                </c:pt>
                <c:pt idx="34">
                  <c:v>6.1035291940314069</c:v>
                </c:pt>
                <c:pt idx="35">
                  <c:v>7.5605872950553668</c:v>
                </c:pt>
                <c:pt idx="36">
                  <c:v>9.1723929722305773</c:v>
                </c:pt>
                <c:pt idx="37">
                  <c:v>11.970375930227224</c:v>
                </c:pt>
                <c:pt idx="38">
                  <c:v>14.086972700178963</c:v>
                </c:pt>
                <c:pt idx="39">
                  <c:v>17.085241689366384</c:v>
                </c:pt>
                <c:pt idx="40">
                  <c:v>21.242974400715468</c:v>
                </c:pt>
                <c:pt idx="41">
                  <c:v>26.558637353490283</c:v>
                </c:pt>
                <c:pt idx="42">
                  <c:v>34.317473896490533</c:v>
                </c:pt>
                <c:pt idx="43">
                  <c:v>47.199012204819049</c:v>
                </c:pt>
                <c:pt idx="44">
                  <c:v>76.068529477723175</c:v>
                </c:pt>
                <c:pt idx="45">
                  <c:v>211.97261189091594</c:v>
                </c:pt>
                <c:pt idx="46">
                  <c:v>-213.91488320071855</c:v>
                </c:pt>
                <c:pt idx="47">
                  <c:v>1095.6346296429765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32896"/>
        <c:axId val="154834432"/>
      </c:scatterChart>
      <c:valAx>
        <c:axId val="154828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830720"/>
        <c:crosses val="autoZero"/>
        <c:crossBetween val="midCat"/>
      </c:valAx>
      <c:valAx>
        <c:axId val="154830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828800"/>
        <c:crosses val="autoZero"/>
        <c:crossBetween val="midCat"/>
      </c:valAx>
      <c:valAx>
        <c:axId val="15483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834432"/>
        <c:crosses val="autoZero"/>
        <c:crossBetween val="midCat"/>
      </c:valAx>
      <c:valAx>
        <c:axId val="1548344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832896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Diff'!$D$3:$D$53</c:f>
              <c:numCache>
                <c:formatCode>0.0</c:formatCode>
                <c:ptCount val="51"/>
                <c:pt idx="47" formatCode="#,##0.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Diff'!$E$3:$E$53</c:f>
              <c:numCache>
                <c:formatCode>0.0</c:formatCode>
                <c:ptCount val="51"/>
                <c:pt idx="47" formatCode="#,##0.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67424"/>
        <c:axId val="154977792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Diff'!$F$3:$F$53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#,##0.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Diff'!$G$3:$G$53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9712"/>
        <c:axId val="154993792"/>
      </c:scatterChart>
      <c:valAx>
        <c:axId val="154967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977792"/>
        <c:crosses val="autoZero"/>
        <c:crossBetween val="midCat"/>
      </c:valAx>
      <c:valAx>
        <c:axId val="154977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967424"/>
        <c:crosses val="autoZero"/>
        <c:crossBetween val="midCat"/>
      </c:valAx>
      <c:valAx>
        <c:axId val="15497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993792"/>
        <c:crosses val="autoZero"/>
        <c:crossBetween val="midCat"/>
      </c:valAx>
      <c:valAx>
        <c:axId val="1549937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979712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Diff'!$D$3:$D$53</c:f>
              <c:numCache>
                <c:formatCode>0.0</c:formatCode>
                <c:ptCount val="51"/>
                <c:pt idx="0">
                  <c:v>-162.7368338325</c:v>
                </c:pt>
                <c:pt idx="1">
                  <c:v>-169.15694231287401</c:v>
                </c:pt>
                <c:pt idx="2">
                  <c:v>-170.97775085854499</c:v>
                </c:pt>
                <c:pt idx="3">
                  <c:v>-165.52963097878401</c:v>
                </c:pt>
                <c:pt idx="4">
                  <c:v>-151.194491242297</c:v>
                </c:pt>
                <c:pt idx="5">
                  <c:v>-125.93352953108401</c:v>
                </c:pt>
                <c:pt idx="6">
                  <c:v>-88.088129661616307</c:v>
                </c:pt>
                <c:pt idx="7">
                  <c:v>-37.923491397412803</c:v>
                </c:pt>
                <c:pt idx="8">
                  <c:v>22.803265366424299</c:v>
                </c:pt>
                <c:pt idx="9">
                  <c:v>90.851456549756506</c:v>
                </c:pt>
                <c:pt idx="10">
                  <c:v>160.910268268734</c:v>
                </c:pt>
                <c:pt idx="11">
                  <c:v>228.25749935975301</c:v>
                </c:pt>
                <c:pt idx="12">
                  <c:v>287.63279453290301</c:v>
                </c:pt>
                <c:pt idx="13">
                  <c:v>336.04927325132002</c:v>
                </c:pt>
                <c:pt idx="14">
                  <c:v>371.39231144924599</c:v>
                </c:pt>
                <c:pt idx="15">
                  <c:v>394.583179594993</c:v>
                </c:pt>
                <c:pt idx="16">
                  <c:v>406.43963303421498</c:v>
                </c:pt>
                <c:pt idx="17">
                  <c:v>410.28335501885499</c:v>
                </c:pt>
                <c:pt idx="18">
                  <c:v>408.11965175276703</c:v>
                </c:pt>
                <c:pt idx="19">
                  <c:v>402.744719725023</c:v>
                </c:pt>
                <c:pt idx="20">
                  <c:v>395.084317133377</c:v>
                </c:pt>
                <c:pt idx="21">
                  <c:v>386.91488653052699</c:v>
                </c:pt>
                <c:pt idx="22">
                  <c:v>380.00620982824802</c:v>
                </c:pt>
                <c:pt idx="23">
                  <c:v>373.714624812046</c:v>
                </c:pt>
                <c:pt idx="24">
                  <c:v>369.41487407759502</c:v>
                </c:pt>
                <c:pt idx="25">
                  <c:v>366.71698984836797</c:v>
                </c:pt>
                <c:pt idx="26">
                  <c:v>365.40599430219999</c:v>
                </c:pt>
                <c:pt idx="27">
                  <c:v>365.70988001568099</c:v>
                </c:pt>
                <c:pt idx="28">
                  <c:v>367.57493787138901</c:v>
                </c:pt>
                <c:pt idx="29">
                  <c:v>370.61560818592397</c:v>
                </c:pt>
                <c:pt idx="30">
                  <c:v>373.55301122843201</c:v>
                </c:pt>
                <c:pt idx="31">
                  <c:v>376.36156899793701</c:v>
                </c:pt>
                <c:pt idx="32">
                  <c:v>377.75628606831799</c:v>
                </c:pt>
                <c:pt idx="33">
                  <c:v>376.31862126239298</c:v>
                </c:pt>
                <c:pt idx="34">
                  <c:v>371.18229241716102</c:v>
                </c:pt>
                <c:pt idx="35">
                  <c:v>360.62339977255101</c:v>
                </c:pt>
                <c:pt idx="36">
                  <c:v>343.45708403931701</c:v>
                </c:pt>
                <c:pt idx="37">
                  <c:v>319.12237875724497</c:v>
                </c:pt>
                <c:pt idx="38">
                  <c:v>287.17641530873402</c:v>
                </c:pt>
                <c:pt idx="39">
                  <c:v>249.277811073956</c:v>
                </c:pt>
                <c:pt idx="40">
                  <c:v>206.81651750647899</c:v>
                </c:pt>
                <c:pt idx="41">
                  <c:v>161.46719614221499</c:v>
                </c:pt>
                <c:pt idx="42">
                  <c:v>116.56472214546</c:v>
                </c:pt>
                <c:pt idx="43">
                  <c:v>74.217001362463094</c:v>
                </c:pt>
                <c:pt idx="44">
                  <c:v>36.466889184227703</c:v>
                </c:pt>
                <c:pt idx="45">
                  <c:v>4.5352226776356401</c:v>
                </c:pt>
                <c:pt idx="46">
                  <c:v>-21.030526612929801</c:v>
                </c:pt>
                <c:pt idx="47" formatCode="#,##0.0">
                  <c:v>10109.36223541443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Diff'!$E$3:$E$53</c:f>
              <c:numCache>
                <c:formatCode>0.0</c:formatCode>
                <c:ptCount val="51"/>
                <c:pt idx="0">
                  <c:v>-153.88</c:v>
                </c:pt>
                <c:pt idx="1">
                  <c:v>-159.12</c:v>
                </c:pt>
                <c:pt idx="2">
                  <c:v>-159.88</c:v>
                </c:pt>
                <c:pt idx="3">
                  <c:v>-153.63999999999999</c:v>
                </c:pt>
                <c:pt idx="4">
                  <c:v>-138.29</c:v>
                </c:pt>
                <c:pt idx="5">
                  <c:v>-112.01</c:v>
                </c:pt>
                <c:pt idx="6">
                  <c:v>-71.970000000000013</c:v>
                </c:pt>
                <c:pt idx="7">
                  <c:v>-19.43</c:v>
                </c:pt>
                <c:pt idx="8">
                  <c:v>43.5</c:v>
                </c:pt>
                <c:pt idx="9">
                  <c:v>114.09</c:v>
                </c:pt>
                <c:pt idx="10">
                  <c:v>187.01000000000002</c:v>
                </c:pt>
                <c:pt idx="11">
                  <c:v>234.55</c:v>
                </c:pt>
                <c:pt idx="12">
                  <c:v>317.56</c:v>
                </c:pt>
                <c:pt idx="13">
                  <c:v>367.21</c:v>
                </c:pt>
                <c:pt idx="14">
                  <c:v>403.4</c:v>
                </c:pt>
                <c:pt idx="15">
                  <c:v>426.84</c:v>
                </c:pt>
                <c:pt idx="16">
                  <c:v>438</c:v>
                </c:pt>
                <c:pt idx="17">
                  <c:v>441.27</c:v>
                </c:pt>
                <c:pt idx="18">
                  <c:v>438.14</c:v>
                </c:pt>
                <c:pt idx="19">
                  <c:v>430.91</c:v>
                </c:pt>
                <c:pt idx="20">
                  <c:v>421.84</c:v>
                </c:pt>
                <c:pt idx="21">
                  <c:v>412.91</c:v>
                </c:pt>
                <c:pt idx="22">
                  <c:v>404.82</c:v>
                </c:pt>
                <c:pt idx="23">
                  <c:v>397.81</c:v>
                </c:pt>
                <c:pt idx="24">
                  <c:v>392.45000000000005</c:v>
                </c:pt>
                <c:pt idx="25">
                  <c:v>388.94</c:v>
                </c:pt>
                <c:pt idx="26">
                  <c:v>387.31</c:v>
                </c:pt>
                <c:pt idx="27">
                  <c:v>387.69</c:v>
                </c:pt>
                <c:pt idx="28">
                  <c:v>389.89</c:v>
                </c:pt>
                <c:pt idx="29">
                  <c:v>393.01000000000005</c:v>
                </c:pt>
                <c:pt idx="30">
                  <c:v>397.13</c:v>
                </c:pt>
                <c:pt idx="31">
                  <c:v>401.89000000000004</c:v>
                </c:pt>
                <c:pt idx="32">
                  <c:v>405.38</c:v>
                </c:pt>
                <c:pt idx="33">
                  <c:v>410.36</c:v>
                </c:pt>
                <c:pt idx="34">
                  <c:v>405.06</c:v>
                </c:pt>
                <c:pt idx="35">
                  <c:v>398.72999999999996</c:v>
                </c:pt>
                <c:pt idx="36">
                  <c:v>385.37</c:v>
                </c:pt>
                <c:pt idx="37">
                  <c:v>349.28</c:v>
                </c:pt>
                <c:pt idx="38">
                  <c:v>335.25</c:v>
                </c:pt>
                <c:pt idx="39">
                  <c:v>293.83</c:v>
                </c:pt>
                <c:pt idx="40">
                  <c:v>258.49</c:v>
                </c:pt>
                <c:pt idx="41">
                  <c:v>212.53</c:v>
                </c:pt>
                <c:pt idx="42">
                  <c:v>166.44</c:v>
                </c:pt>
                <c:pt idx="43">
                  <c:v>123.11999999999999</c:v>
                </c:pt>
                <c:pt idx="44">
                  <c:v>78.86</c:v>
                </c:pt>
                <c:pt idx="45">
                  <c:v>42.27</c:v>
                </c:pt>
                <c:pt idx="46">
                  <c:v>11.48</c:v>
                </c:pt>
                <c:pt idx="47" formatCode="#,##0.0">
                  <c:v>11270.670000000002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8480"/>
        <c:axId val="15571878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Diff'!$F$3:$F$53</c:f>
              <c:numCache>
                <c:formatCode>0.0</c:formatCode>
                <c:ptCount val="51"/>
                <c:pt idx="0">
                  <c:v>8.8568338325000013</c:v>
                </c:pt>
                <c:pt idx="1">
                  <c:v>10.036942312874004</c:v>
                </c:pt>
                <c:pt idx="2">
                  <c:v>11.097750858544998</c:v>
                </c:pt>
                <c:pt idx="3">
                  <c:v>11.889630978784027</c:v>
                </c:pt>
                <c:pt idx="4">
                  <c:v>12.904491242297013</c:v>
                </c:pt>
                <c:pt idx="5">
                  <c:v>13.923529531084</c:v>
                </c:pt>
                <c:pt idx="6">
                  <c:v>16.118129661616294</c:v>
                </c:pt>
                <c:pt idx="7">
                  <c:v>18.493491397412804</c:v>
                </c:pt>
                <c:pt idx="8">
                  <c:v>20.696734633575701</c:v>
                </c:pt>
                <c:pt idx="9">
                  <c:v>23.238543450243498</c:v>
                </c:pt>
                <c:pt idx="10">
                  <c:v>26.099731731266019</c:v>
                </c:pt>
                <c:pt idx="11">
                  <c:v>6.292500640246999</c:v>
                </c:pt>
                <c:pt idx="12">
                  <c:v>29.927205467096996</c:v>
                </c:pt>
                <c:pt idx="13">
                  <c:v>31.160726748679963</c:v>
                </c:pt>
                <c:pt idx="14">
                  <c:v>32.007688550753983</c:v>
                </c:pt>
                <c:pt idx="15">
                  <c:v>32.256820405006977</c:v>
                </c:pt>
                <c:pt idx="16">
                  <c:v>31.560366965785022</c:v>
                </c:pt>
                <c:pt idx="17">
                  <c:v>30.986644981144991</c:v>
                </c:pt>
                <c:pt idx="18">
                  <c:v>30.02034824723296</c:v>
                </c:pt>
                <c:pt idx="19">
                  <c:v>28.165280274977022</c:v>
                </c:pt>
                <c:pt idx="20">
                  <c:v>26.755682866622976</c:v>
                </c:pt>
                <c:pt idx="21">
                  <c:v>25.99511346947304</c:v>
                </c:pt>
                <c:pt idx="22">
                  <c:v>24.813790171751975</c:v>
                </c:pt>
                <c:pt idx="23">
                  <c:v>24.095375187954005</c:v>
                </c:pt>
                <c:pt idx="24">
                  <c:v>23.03512592240503</c:v>
                </c:pt>
                <c:pt idx="25">
                  <c:v>22.223010151632025</c:v>
                </c:pt>
                <c:pt idx="26">
                  <c:v>21.904005697800017</c:v>
                </c:pt>
                <c:pt idx="27">
                  <c:v>21.980119984319003</c:v>
                </c:pt>
                <c:pt idx="28">
                  <c:v>22.315062128610975</c:v>
                </c:pt>
                <c:pt idx="29">
                  <c:v>22.394391814076073</c:v>
                </c:pt>
                <c:pt idx="30">
                  <c:v>23.576988771567983</c:v>
                </c:pt>
                <c:pt idx="31">
                  <c:v>25.52843100206303</c:v>
                </c:pt>
                <c:pt idx="32">
                  <c:v>27.623713931682005</c:v>
                </c:pt>
                <c:pt idx="33">
                  <c:v>34.041378737607033</c:v>
                </c:pt>
                <c:pt idx="34">
                  <c:v>33.87770758283898</c:v>
                </c:pt>
                <c:pt idx="35">
                  <c:v>38.106600227448951</c:v>
                </c:pt>
                <c:pt idx="36">
                  <c:v>41.912915960682994</c:v>
                </c:pt>
                <c:pt idx="37">
                  <c:v>30.157621242754999</c:v>
                </c:pt>
                <c:pt idx="38">
                  <c:v>48.073584691265978</c:v>
                </c:pt>
                <c:pt idx="39">
                  <c:v>44.552188926043982</c:v>
                </c:pt>
                <c:pt idx="40">
                  <c:v>51.673482493521021</c:v>
                </c:pt>
                <c:pt idx="41">
                  <c:v>51.062803857785013</c:v>
                </c:pt>
                <c:pt idx="42">
                  <c:v>49.875277854540002</c:v>
                </c:pt>
                <c:pt idx="43">
                  <c:v>48.902998637536896</c:v>
                </c:pt>
                <c:pt idx="44">
                  <c:v>42.393110815772296</c:v>
                </c:pt>
                <c:pt idx="45">
                  <c:v>37.734777322364366</c:v>
                </c:pt>
                <c:pt idx="46">
                  <c:v>32.510526612929802</c:v>
                </c:pt>
                <c:pt idx="47" formatCode="#,##0.0">
                  <c:v>1161.3077645855703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Diff'!$G$3:$G$53</c:f>
              <c:numCache>
                <c:formatCode>0.0</c:formatCode>
                <c:ptCount val="51"/>
                <c:pt idx="0">
                  <c:v>-5.7556757424616594</c:v>
                </c:pt>
                <c:pt idx="1">
                  <c:v>-6.3077817451445473</c:v>
                </c:pt>
                <c:pt idx="2">
                  <c:v>-6.9413002617869646</c:v>
                </c:pt>
                <c:pt idx="3">
                  <c:v>-7.7386299002759884</c:v>
                </c:pt>
                <c:pt idx="4">
                  <c:v>-9.3314709973946162</c:v>
                </c:pt>
                <c:pt idx="5">
                  <c:v>-12.430612919457191</c:v>
                </c:pt>
                <c:pt idx="6">
                  <c:v>-22.395622706150188</c:v>
                </c:pt>
                <c:pt idx="7">
                  <c:v>-95.180089538923326</c:v>
                </c:pt>
                <c:pt idx="8">
                  <c:v>47.578700307070577</c:v>
                </c:pt>
                <c:pt idx="9">
                  <c:v>20.368606758036197</c:v>
                </c:pt>
                <c:pt idx="10">
                  <c:v>13.956329464342021</c:v>
                </c:pt>
                <c:pt idx="11">
                  <c:v>2.6827971179906198</c:v>
                </c:pt>
                <c:pt idx="12">
                  <c:v>9.4241105514224071</c:v>
                </c:pt>
                <c:pt idx="13">
                  <c:v>8.4858056013398233</c:v>
                </c:pt>
                <c:pt idx="14">
                  <c:v>7.9344790656306357</c:v>
                </c:pt>
                <c:pt idx="15">
                  <c:v>7.5571222015291397</c:v>
                </c:pt>
                <c:pt idx="16">
                  <c:v>7.2055632341974931</c:v>
                </c:pt>
                <c:pt idx="17">
                  <c:v>7.0221508330829181</c:v>
                </c:pt>
                <c:pt idx="18">
                  <c:v>6.8517707233379648</c:v>
                </c:pt>
                <c:pt idx="19">
                  <c:v>6.5362326877949029</c:v>
                </c:pt>
                <c:pt idx="20">
                  <c:v>6.3426139926566902</c:v>
                </c:pt>
                <c:pt idx="21">
                  <c:v>6.2955882563931702</c:v>
                </c:pt>
                <c:pt idx="22">
                  <c:v>6.1295860312612946</c:v>
                </c:pt>
                <c:pt idx="23">
                  <c:v>6.0570059043146243</c:v>
                </c:pt>
                <c:pt idx="24">
                  <c:v>5.8695696069320995</c:v>
                </c:pt>
                <c:pt idx="25">
                  <c:v>5.7137373763644836</c:v>
                </c:pt>
                <c:pt idx="26">
                  <c:v>5.6554196116289317</c:v>
                </c:pt>
                <c:pt idx="27">
                  <c:v>5.669509139858909</c:v>
                </c:pt>
                <c:pt idx="28">
                  <c:v>5.7234251015955726</c:v>
                </c:pt>
                <c:pt idx="29">
                  <c:v>5.6981735360616961</c:v>
                </c:pt>
                <c:pt idx="30">
                  <c:v>5.9368440489431631</c:v>
                </c:pt>
                <c:pt idx="31">
                  <c:v>6.3520941058655422</c:v>
                </c:pt>
                <c:pt idx="32">
                  <c:v>6.814276464473334</c:v>
                </c:pt>
                <c:pt idx="33">
                  <c:v>8.2954914556991497</c:v>
                </c:pt>
                <c:pt idx="34">
                  <c:v>8.3636270139828621</c:v>
                </c:pt>
                <c:pt idx="35">
                  <c:v>9.5569935112604902</c:v>
                </c:pt>
                <c:pt idx="36">
                  <c:v>10.876019399715336</c:v>
                </c:pt>
                <c:pt idx="37">
                  <c:v>8.6342250465972867</c:v>
                </c:pt>
                <c:pt idx="38">
                  <c:v>14.339622577558831</c:v>
                </c:pt>
                <c:pt idx="39">
                  <c:v>15.162573231475337</c:v>
                </c:pt>
                <c:pt idx="40">
                  <c:v>19.990515104460915</c:v>
                </c:pt>
                <c:pt idx="41">
                  <c:v>24.026162827734915</c:v>
                </c:pt>
                <c:pt idx="42">
                  <c:v>29.965920364419613</c:v>
                </c:pt>
                <c:pt idx="43">
                  <c:v>39.719784468434774</c:v>
                </c:pt>
                <c:pt idx="44">
                  <c:v>53.757431924641509</c:v>
                </c:pt>
                <c:pt idx="45">
                  <c:v>89.270824041552785</c:v>
                </c:pt>
                <c:pt idx="46">
                  <c:v>283.19274053074741</c:v>
                </c:pt>
                <c:pt idx="47">
                  <c:v>1161.3077645855719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0704"/>
        <c:axId val="155726592"/>
      </c:scatterChart>
      <c:valAx>
        <c:axId val="1550284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718784"/>
        <c:crosses val="autoZero"/>
        <c:crossBetween val="midCat"/>
      </c:valAx>
      <c:valAx>
        <c:axId val="155718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028480"/>
        <c:crosses val="autoZero"/>
        <c:crossBetween val="midCat"/>
      </c:valAx>
      <c:valAx>
        <c:axId val="15572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726592"/>
        <c:crosses val="autoZero"/>
        <c:crossBetween val="midCat"/>
      </c:valAx>
      <c:valAx>
        <c:axId val="1557265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720704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Diff'!$D$3:$D$53</c:f>
              <c:numCache>
                <c:formatCode>0.0</c:formatCode>
                <c:ptCount val="51"/>
                <c:pt idx="47" formatCode="#,##0.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Diff'!$E$3:$E$53</c:f>
              <c:numCache>
                <c:formatCode>0.0</c:formatCode>
                <c:ptCount val="51"/>
                <c:pt idx="47" formatCode="#,##0.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79616"/>
        <c:axId val="183702272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Diff'!$F$3:$F$53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7" formatCode="#,##0.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Diff'!$G$3:$G$53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04192"/>
        <c:axId val="183705984"/>
      </c:scatterChart>
      <c:valAx>
        <c:axId val="183679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702272"/>
        <c:crosses val="autoZero"/>
        <c:crossBetween val="midCat"/>
      </c:valAx>
      <c:valAx>
        <c:axId val="183702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79616"/>
        <c:crosses val="autoZero"/>
        <c:crossBetween val="midCat"/>
      </c:valAx>
      <c:valAx>
        <c:axId val="18370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705984"/>
        <c:crosses val="autoZero"/>
        <c:crossBetween val="midCat"/>
      </c:valAx>
      <c:valAx>
        <c:axId val="1837059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704192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28575</xdr:rowOff>
    </xdr:from>
    <xdr:to>
      <xdr:col>3</xdr:col>
      <xdr:colOff>428625</xdr:colOff>
      <xdr:row>4</xdr:row>
      <xdr:rowOff>19050</xdr:rowOff>
    </xdr:to>
    <xdr:pic macro="[0]!SaveData">
      <xdr:nvPicPr>
        <xdr:cNvPr id="1238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704850"/>
          <a:ext cx="8953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600075</xdr:colOff>
      <xdr:row>1</xdr:row>
      <xdr:rowOff>19050</xdr:rowOff>
    </xdr:from>
    <xdr:to>
      <xdr:col>32</xdr:col>
      <xdr:colOff>9525</xdr:colOff>
      <xdr:row>50</xdr:row>
      <xdr:rowOff>38100</xdr:rowOff>
    </xdr:to>
    <xdr:graphicFrame macro="">
      <xdr:nvGraphicFramePr>
        <xdr:cNvPr id="123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</xdr:row>
      <xdr:rowOff>0</xdr:rowOff>
    </xdr:from>
    <xdr:to>
      <xdr:col>24</xdr:col>
      <xdr:colOff>228600</xdr:colOff>
      <xdr:row>45</xdr:row>
      <xdr:rowOff>95250</xdr:rowOff>
    </xdr:to>
    <xdr:graphicFrame macro="">
      <xdr:nvGraphicFramePr>
        <xdr:cNvPr id="21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573616</xdr:colOff>
      <xdr:row>44</xdr:row>
      <xdr:rowOff>127000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366447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550333</xdr:colOff>
      <xdr:row>3</xdr:row>
      <xdr:rowOff>127000</xdr:rowOff>
    </xdr:from>
    <xdr:to>
      <xdr:col>23</xdr:col>
      <xdr:colOff>535781</xdr:colOff>
      <xdr:row>43</xdr:row>
      <xdr:rowOff>71437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4</xdr:row>
      <xdr:rowOff>9525</xdr:rowOff>
    </xdr:from>
    <xdr:to>
      <xdr:col>21</xdr:col>
      <xdr:colOff>342900</xdr:colOff>
      <xdr:row>40</xdr:row>
      <xdr:rowOff>133350</xdr:rowOff>
    </xdr:to>
    <xdr:pic>
      <xdr:nvPicPr>
        <xdr:cNvPr id="12509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57225"/>
          <a:ext cx="12782550" cy="595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342900</xdr:colOff>
      <xdr:row>43</xdr:row>
      <xdr:rowOff>85725</xdr:rowOff>
    </xdr:from>
    <xdr:to>
      <xdr:col>23</xdr:col>
      <xdr:colOff>571500</xdr:colOff>
      <xdr:row>84</xdr:row>
      <xdr:rowOff>76200</xdr:rowOff>
    </xdr:to>
    <xdr:pic>
      <xdr:nvPicPr>
        <xdr:cNvPr id="125100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048500"/>
          <a:ext cx="14249400" cy="662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Post_201510191040215481 - Copy.l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5"/>
  <sheetViews>
    <sheetView topLeftCell="C1" zoomScale="90" zoomScaleNormal="90" workbookViewId="0">
      <selection activeCell="C55" sqref="A55:XFD55"/>
    </sheetView>
  </sheetViews>
  <sheetFormatPr defaultRowHeight="12.75" x14ac:dyDescent="0.2"/>
  <cols>
    <col min="1" max="1" width="12.85546875" style="5" customWidth="1"/>
    <col min="2" max="2" width="10.85546875" style="5" customWidth="1"/>
    <col min="3" max="3" width="9.140625" style="6"/>
    <col min="4" max="4" width="9.28515625" style="6" bestFit="1" customWidth="1"/>
    <col min="5" max="5" width="9.28515625" style="5" bestFit="1" customWidth="1"/>
    <col min="6" max="6" width="10.42578125" style="5" customWidth="1"/>
    <col min="7" max="7" width="9.28515625" style="5" bestFit="1" customWidth="1"/>
    <col min="8" max="8" width="13.28515625" style="5" customWidth="1"/>
    <col min="9" max="9" width="9.28515625" style="5" bestFit="1" customWidth="1"/>
    <col min="10" max="10" width="13.28515625" style="5" customWidth="1"/>
    <col min="11" max="11" width="9.28515625" style="5" bestFit="1" customWidth="1"/>
    <col min="12" max="12" width="13.7109375" style="5" customWidth="1"/>
    <col min="13" max="13" width="9.28515625" style="5" bestFit="1" customWidth="1"/>
    <col min="14" max="14" width="13.28515625" style="5" customWidth="1"/>
    <col min="15" max="15" width="12.85546875" style="5" customWidth="1"/>
    <col min="16" max="16" width="10.85546875" style="5" customWidth="1"/>
    <col min="17" max="16384" width="9.140625" style="7"/>
  </cols>
  <sheetData>
    <row r="1" spans="1:18" ht="40.5" customHeight="1" x14ac:dyDescent="0.4">
      <c r="C1" s="11" t="s">
        <v>33</v>
      </c>
    </row>
    <row r="4" spans="1:18" s="2" customFormat="1" x14ac:dyDescent="0.2">
      <c r="A4" s="3" t="s">
        <v>2</v>
      </c>
      <c r="B4" s="4"/>
      <c r="C4" s="12"/>
      <c r="D4" s="12"/>
      <c r="E4" s="4" t="s">
        <v>2</v>
      </c>
      <c r="F4" s="4"/>
      <c r="G4" s="4" t="s">
        <v>2</v>
      </c>
      <c r="H4" s="4"/>
      <c r="I4" s="4" t="s">
        <v>2</v>
      </c>
      <c r="J4" s="4"/>
      <c r="K4" s="4" t="s">
        <v>2</v>
      </c>
      <c r="L4" s="4"/>
      <c r="M4" s="4" t="s">
        <v>2</v>
      </c>
      <c r="N4" s="4"/>
      <c r="O4" s="3" t="s">
        <v>2</v>
      </c>
      <c r="P4" s="4"/>
    </row>
    <row r="5" spans="1:18" s="6" customFormat="1" x14ac:dyDescent="0.2">
      <c r="A5" s="6">
        <v>5</v>
      </c>
      <c r="E5" s="5">
        <v>6</v>
      </c>
      <c r="F5" s="5"/>
      <c r="G5" s="5">
        <v>5</v>
      </c>
      <c r="H5" s="5"/>
      <c r="I5" s="5">
        <v>4</v>
      </c>
      <c r="J5" s="5"/>
      <c r="K5" s="5">
        <v>3</v>
      </c>
      <c r="L5" s="5"/>
      <c r="M5" s="5">
        <v>2</v>
      </c>
      <c r="N5" s="5"/>
      <c r="O5" s="6">
        <v>1</v>
      </c>
    </row>
    <row r="6" spans="1:18" s="2" customFormat="1" x14ac:dyDescent="0.2">
      <c r="A6" s="3" t="s">
        <v>1</v>
      </c>
      <c r="B6" s="3" t="s">
        <v>0</v>
      </c>
      <c r="C6" s="12"/>
      <c r="D6" s="12" t="s">
        <v>3</v>
      </c>
      <c r="E6" s="4" t="s">
        <v>1</v>
      </c>
      <c r="F6" s="4" t="s">
        <v>0</v>
      </c>
      <c r="G6" s="4" t="s">
        <v>1</v>
      </c>
      <c r="H6" s="4" t="s">
        <v>0</v>
      </c>
      <c r="I6" s="4" t="s">
        <v>1</v>
      </c>
      <c r="J6" s="4" t="s">
        <v>0</v>
      </c>
      <c r="K6" s="4" t="s">
        <v>1</v>
      </c>
      <c r="L6" s="4" t="s">
        <v>0</v>
      </c>
      <c r="M6" s="4" t="s">
        <v>1</v>
      </c>
      <c r="N6" s="4" t="s">
        <v>0</v>
      </c>
      <c r="O6" s="3" t="s">
        <v>1</v>
      </c>
      <c r="P6" s="3" t="s">
        <v>0</v>
      </c>
    </row>
    <row r="7" spans="1:18" s="1" customFormat="1" x14ac:dyDescent="0.2">
      <c r="A7" s="4" t="s">
        <v>5</v>
      </c>
      <c r="B7" s="4" t="s">
        <v>6</v>
      </c>
      <c r="C7" s="13"/>
      <c r="D7" s="12" t="s">
        <v>4</v>
      </c>
      <c r="E7" s="4" t="s">
        <v>5</v>
      </c>
      <c r="F7" s="4" t="s">
        <v>6</v>
      </c>
      <c r="G7" s="4" t="s">
        <v>5</v>
      </c>
      <c r="H7" s="4" t="s">
        <v>6</v>
      </c>
      <c r="I7" s="4" t="s">
        <v>5</v>
      </c>
      <c r="J7" s="4" t="s">
        <v>6</v>
      </c>
      <c r="K7" s="4" t="s">
        <v>5</v>
      </c>
      <c r="L7" s="4" t="s">
        <v>6</v>
      </c>
      <c r="M7" s="4" t="s">
        <v>5</v>
      </c>
      <c r="N7" s="4" t="s">
        <v>6</v>
      </c>
      <c r="O7" s="4" t="s">
        <v>5</v>
      </c>
      <c r="P7" s="4" t="s">
        <v>6</v>
      </c>
      <c r="Q7" s="2"/>
      <c r="R7" s="2"/>
    </row>
    <row r="8" spans="1:18" s="5" customFormat="1" x14ac:dyDescent="0.2">
      <c r="A8" s="5">
        <v>-0.15387999999999999</v>
      </c>
      <c r="B8" s="5">
        <v>3499.5529999999999</v>
      </c>
      <c r="C8" s="6"/>
      <c r="D8" s="6">
        <v>1</v>
      </c>
      <c r="G8" s="5">
        <v>-0.15387999999999999</v>
      </c>
      <c r="H8" s="5">
        <v>3499.5529999999999</v>
      </c>
      <c r="K8" s="5">
        <v>-0.24498</v>
      </c>
      <c r="L8" s="5">
        <v>3499.654</v>
      </c>
      <c r="O8" s="5">
        <v>-0.38324999999999998</v>
      </c>
      <c r="P8" s="5">
        <v>3499.7530000000002</v>
      </c>
    </row>
    <row r="9" spans="1:18" s="5" customFormat="1" x14ac:dyDescent="0.2">
      <c r="A9" s="5">
        <v>-0.15912000000000001</v>
      </c>
      <c r="B9" s="5">
        <v>3499.6030000000001</v>
      </c>
      <c r="C9" s="6"/>
      <c r="D9" s="6">
        <v>2</v>
      </c>
      <c r="G9" s="5">
        <v>-0.15912000000000001</v>
      </c>
      <c r="H9" s="5">
        <v>3499.6030000000001</v>
      </c>
      <c r="K9" s="5">
        <v>-0.26550000000000001</v>
      </c>
      <c r="L9" s="5">
        <v>3499.6030000000001</v>
      </c>
      <c r="O9" s="5">
        <v>-0.43569999999999998</v>
      </c>
      <c r="P9" s="5">
        <v>3499.654</v>
      </c>
    </row>
    <row r="10" spans="1:18" s="5" customFormat="1" x14ac:dyDescent="0.2">
      <c r="A10" s="5">
        <v>-0.15987999999999999</v>
      </c>
      <c r="B10" s="5">
        <v>3499.5529999999999</v>
      </c>
      <c r="C10" s="6"/>
      <c r="D10" s="6">
        <v>3</v>
      </c>
      <c r="G10" s="5">
        <v>-0.15987999999999999</v>
      </c>
      <c r="H10" s="5">
        <v>3499.5529999999999</v>
      </c>
      <c r="K10" s="5">
        <v>-0.28045999999999999</v>
      </c>
      <c r="L10" s="5">
        <v>3499.6030000000001</v>
      </c>
      <c r="O10" s="5">
        <v>-0.48644999999999999</v>
      </c>
      <c r="P10" s="5">
        <v>3499.654</v>
      </c>
    </row>
    <row r="11" spans="1:18" s="5" customFormat="1" x14ac:dyDescent="0.2">
      <c r="A11" s="5">
        <v>-0.15364</v>
      </c>
      <c r="B11" s="5">
        <v>3499.6030000000001</v>
      </c>
      <c r="C11" s="6"/>
      <c r="D11" s="6">
        <v>4</v>
      </c>
      <c r="G11" s="5">
        <v>-0.15364</v>
      </c>
      <c r="H11" s="5">
        <v>3499.6030000000001</v>
      </c>
      <c r="K11" s="5">
        <v>-0.28578999999999999</v>
      </c>
      <c r="L11" s="5">
        <v>3499.5529999999999</v>
      </c>
      <c r="O11" s="5">
        <v>-0.53047999999999995</v>
      </c>
      <c r="P11" s="5">
        <v>3499.6030000000001</v>
      </c>
    </row>
    <row r="12" spans="1:18" s="5" customFormat="1" x14ac:dyDescent="0.2">
      <c r="A12" s="5">
        <v>-0.13829</v>
      </c>
      <c r="B12" s="5">
        <v>3499.5529999999999</v>
      </c>
      <c r="C12" s="6"/>
      <c r="D12" s="6">
        <v>5</v>
      </c>
      <c r="G12" s="5">
        <v>-0.13829</v>
      </c>
      <c r="H12" s="5">
        <v>3499.5529999999999</v>
      </c>
      <c r="K12" s="5">
        <v>-0.27489999999999998</v>
      </c>
      <c r="L12" s="5">
        <v>3499.6030000000001</v>
      </c>
      <c r="O12" s="5">
        <v>-0.55445</v>
      </c>
      <c r="P12" s="5">
        <v>3499.654</v>
      </c>
    </row>
    <row r="13" spans="1:18" s="5" customFormat="1" x14ac:dyDescent="0.2">
      <c r="A13" s="5">
        <v>-0.11201</v>
      </c>
      <c r="B13" s="5">
        <v>3499.6030000000001</v>
      </c>
      <c r="C13" s="6"/>
      <c r="D13" s="6">
        <v>6</v>
      </c>
      <c r="G13" s="5">
        <v>-0.11201</v>
      </c>
      <c r="H13" s="5">
        <v>3499.6030000000001</v>
      </c>
      <c r="K13" s="5">
        <v>-0.22458</v>
      </c>
      <c r="L13" s="5">
        <v>3499.654</v>
      </c>
      <c r="O13" s="5">
        <v>-0.54198999999999997</v>
      </c>
      <c r="P13" s="5">
        <v>3499.654</v>
      </c>
    </row>
    <row r="14" spans="1:18" s="5" customFormat="1" x14ac:dyDescent="0.2">
      <c r="A14" s="5">
        <v>-7.1970000000000006E-2</v>
      </c>
      <c r="B14" s="5">
        <v>3499.6030000000001</v>
      </c>
      <c r="C14" s="6"/>
      <c r="D14" s="6">
        <v>7</v>
      </c>
      <c r="G14" s="5">
        <v>-7.1970000000000006E-2</v>
      </c>
      <c r="H14" s="5">
        <v>3499.6030000000001</v>
      </c>
      <c r="K14" s="5">
        <v>-0.18234</v>
      </c>
      <c r="L14" s="5">
        <v>3499.6030000000001</v>
      </c>
      <c r="O14" s="5">
        <v>-0.47317999999999999</v>
      </c>
      <c r="P14" s="5">
        <v>3499.654</v>
      </c>
    </row>
    <row r="15" spans="1:18" s="5" customFormat="1" x14ac:dyDescent="0.2">
      <c r="A15" s="5">
        <v>-1.9429999999999999E-2</v>
      </c>
      <c r="B15" s="5">
        <v>3499.6030000000001</v>
      </c>
      <c r="C15" s="6"/>
      <c r="D15" s="6">
        <v>8</v>
      </c>
      <c r="G15" s="5">
        <v>-1.9429999999999999E-2</v>
      </c>
      <c r="H15" s="5">
        <v>3499.6030000000001</v>
      </c>
      <c r="K15" s="5">
        <v>-9.171E-2</v>
      </c>
      <c r="L15" s="5">
        <v>3499.6030000000001</v>
      </c>
      <c r="O15" s="5">
        <v>-0.33030999999999999</v>
      </c>
      <c r="P15" s="5">
        <v>3499.6030000000001</v>
      </c>
    </row>
    <row r="16" spans="1:18" s="5" customFormat="1" x14ac:dyDescent="0.2">
      <c r="A16" s="5">
        <v>4.3499999999999997E-2</v>
      </c>
      <c r="B16" s="5">
        <v>3499.654</v>
      </c>
      <c r="C16" s="6"/>
      <c r="D16" s="6">
        <v>9</v>
      </c>
      <c r="G16" s="5">
        <v>4.3499999999999997E-2</v>
      </c>
      <c r="H16" s="5">
        <v>3499.654</v>
      </c>
      <c r="K16" s="5">
        <v>2.7060000000000001E-2</v>
      </c>
      <c r="L16" s="5">
        <v>3499.5529999999999</v>
      </c>
      <c r="O16" s="5">
        <v>-0.1103</v>
      </c>
      <c r="P16" s="5">
        <v>3499.703</v>
      </c>
    </row>
    <row r="17" spans="1:16" s="5" customFormat="1" x14ac:dyDescent="0.2">
      <c r="A17" s="5">
        <v>0.11409</v>
      </c>
      <c r="B17" s="5">
        <v>3499.6030000000001</v>
      </c>
      <c r="C17" s="6"/>
      <c r="D17" s="6">
        <v>10</v>
      </c>
      <c r="G17" s="5">
        <v>0.11409</v>
      </c>
      <c r="H17" s="5">
        <v>3499.6030000000001</v>
      </c>
      <c r="K17" s="5">
        <v>0.16783999999999999</v>
      </c>
      <c r="L17" s="5">
        <v>3499.6030000000001</v>
      </c>
      <c r="O17" s="5">
        <v>0.18304000000000001</v>
      </c>
      <c r="P17" s="5">
        <v>3499.6030000000001</v>
      </c>
    </row>
    <row r="18" spans="1:16" s="5" customFormat="1" x14ac:dyDescent="0.2">
      <c r="A18" s="5">
        <v>0.18701000000000001</v>
      </c>
      <c r="B18" s="5">
        <v>3499.5529999999999</v>
      </c>
      <c r="C18" s="6"/>
      <c r="D18" s="6">
        <v>11</v>
      </c>
      <c r="G18" s="5">
        <v>0.18701000000000001</v>
      </c>
      <c r="H18" s="5">
        <v>3499.5529999999999</v>
      </c>
      <c r="K18" s="5">
        <v>0.31718000000000002</v>
      </c>
      <c r="L18" s="5">
        <v>3499.6030000000001</v>
      </c>
      <c r="O18" s="5">
        <v>0.51324999999999998</v>
      </c>
      <c r="P18" s="5">
        <v>3499.654</v>
      </c>
    </row>
    <row r="19" spans="1:16" s="5" customFormat="1" x14ac:dyDescent="0.2">
      <c r="A19" s="5">
        <v>0.23455000000000001</v>
      </c>
      <c r="B19" s="5">
        <v>3499.6030000000001</v>
      </c>
      <c r="C19" s="6"/>
      <c r="D19" s="6">
        <v>12</v>
      </c>
      <c r="G19" s="5">
        <v>0.23455000000000001</v>
      </c>
      <c r="H19" s="5">
        <v>3499.6030000000001</v>
      </c>
      <c r="K19" s="5">
        <v>0.43756</v>
      </c>
      <c r="L19" s="5">
        <v>3499.6030000000001</v>
      </c>
      <c r="O19" s="5">
        <v>0.83113999999999999</v>
      </c>
      <c r="P19" s="5">
        <v>3499.654</v>
      </c>
    </row>
    <row r="20" spans="1:16" s="5" customFormat="1" x14ac:dyDescent="0.2">
      <c r="A20" s="5">
        <v>0.31756000000000001</v>
      </c>
      <c r="B20" s="5">
        <v>3499.6030000000001</v>
      </c>
      <c r="C20" s="6"/>
      <c r="D20" s="6">
        <v>13</v>
      </c>
      <c r="G20" s="5">
        <v>0.31756000000000001</v>
      </c>
      <c r="H20" s="5">
        <v>3499.6030000000001</v>
      </c>
      <c r="K20" s="5">
        <v>0.57955999999999996</v>
      </c>
      <c r="L20" s="5">
        <v>3499.654</v>
      </c>
      <c r="O20" s="5">
        <v>1.09189</v>
      </c>
      <c r="P20" s="5">
        <v>3499.703</v>
      </c>
    </row>
    <row r="21" spans="1:16" s="5" customFormat="1" x14ac:dyDescent="0.2">
      <c r="A21" s="5">
        <v>0.36720999999999998</v>
      </c>
      <c r="B21" s="5">
        <v>3499.5529999999999</v>
      </c>
      <c r="C21" s="6"/>
      <c r="D21" s="6">
        <v>14</v>
      </c>
      <c r="G21" s="5">
        <v>0.36720999999999998</v>
      </c>
      <c r="H21" s="5">
        <v>3499.5529999999999</v>
      </c>
      <c r="K21" s="5">
        <v>0.67117000000000004</v>
      </c>
      <c r="L21" s="5">
        <v>3499.5529999999999</v>
      </c>
      <c r="O21" s="5">
        <v>1.27003</v>
      </c>
      <c r="P21" s="5">
        <v>3499.5529999999999</v>
      </c>
    </row>
    <row r="22" spans="1:16" s="5" customFormat="1" x14ac:dyDescent="0.2">
      <c r="A22" s="5">
        <v>0.40339999999999998</v>
      </c>
      <c r="B22" s="5">
        <v>3499.5529999999999</v>
      </c>
      <c r="C22" s="6"/>
      <c r="D22" s="6">
        <v>15</v>
      </c>
      <c r="G22" s="5">
        <v>0.40339999999999998</v>
      </c>
      <c r="H22" s="5">
        <v>3499.5529999999999</v>
      </c>
      <c r="K22" s="5">
        <v>0.72909000000000002</v>
      </c>
      <c r="L22" s="5">
        <v>3499.654</v>
      </c>
      <c r="O22" s="5">
        <v>1.3606400000000001</v>
      </c>
      <c r="P22" s="5">
        <v>3499.6030000000001</v>
      </c>
    </row>
    <row r="23" spans="1:16" s="5" customFormat="1" x14ac:dyDescent="0.2">
      <c r="A23" s="5">
        <v>0.42684</v>
      </c>
      <c r="B23" s="5">
        <v>3499.6030000000001</v>
      </c>
      <c r="C23" s="6"/>
      <c r="D23" s="6">
        <v>16</v>
      </c>
      <c r="G23" s="5">
        <v>0.42684</v>
      </c>
      <c r="H23" s="5">
        <v>3499.6030000000001</v>
      </c>
      <c r="K23" s="5">
        <v>0.75871999999999995</v>
      </c>
      <c r="L23" s="5">
        <v>3499.6030000000001</v>
      </c>
      <c r="O23" s="5">
        <v>1.3832899999999999</v>
      </c>
      <c r="P23" s="5">
        <v>3499.5529999999999</v>
      </c>
    </row>
    <row r="24" spans="1:16" s="5" customFormat="1" x14ac:dyDescent="0.2">
      <c r="A24" s="5">
        <v>0.438</v>
      </c>
      <c r="B24" s="5">
        <v>3499.5529999999999</v>
      </c>
      <c r="C24" s="6"/>
      <c r="D24" s="6">
        <v>17</v>
      </c>
      <c r="G24" s="5">
        <v>0.438</v>
      </c>
      <c r="H24" s="5">
        <v>3499.5529999999999</v>
      </c>
      <c r="K24" s="5">
        <v>0.76361999999999997</v>
      </c>
      <c r="L24" s="5">
        <v>3499.6030000000001</v>
      </c>
      <c r="O24" s="5">
        <v>1.3555999999999999</v>
      </c>
      <c r="P24" s="5">
        <v>3499.6030000000001</v>
      </c>
    </row>
    <row r="25" spans="1:16" s="5" customFormat="1" x14ac:dyDescent="0.2">
      <c r="A25" s="5">
        <v>0.44127</v>
      </c>
      <c r="B25" s="5">
        <v>3499.6030000000001</v>
      </c>
      <c r="C25" s="6"/>
      <c r="D25" s="6">
        <v>18</v>
      </c>
      <c r="G25" s="5">
        <v>0.44127</v>
      </c>
      <c r="H25" s="5">
        <v>3499.6030000000001</v>
      </c>
      <c r="K25" s="5">
        <v>0.75278</v>
      </c>
      <c r="L25" s="5">
        <v>3499.6030000000001</v>
      </c>
      <c r="O25" s="5">
        <v>1.30396</v>
      </c>
      <c r="P25" s="5">
        <v>3499.5529999999999</v>
      </c>
    </row>
    <row r="26" spans="1:16" s="5" customFormat="1" x14ac:dyDescent="0.2">
      <c r="A26" s="5">
        <v>0.43813999999999997</v>
      </c>
      <c r="B26" s="5">
        <v>3499.703</v>
      </c>
      <c r="C26" s="6"/>
      <c r="D26" s="6">
        <v>19</v>
      </c>
      <c r="G26" s="5">
        <v>0.43813999999999997</v>
      </c>
      <c r="H26" s="5">
        <v>3499.703</v>
      </c>
      <c r="K26" s="5">
        <v>0.73218000000000005</v>
      </c>
      <c r="L26" s="5">
        <v>3499.5529999999999</v>
      </c>
      <c r="O26" s="5">
        <v>1.2402500000000001</v>
      </c>
      <c r="P26" s="5">
        <v>3499.6030000000001</v>
      </c>
    </row>
    <row r="27" spans="1:16" s="5" customFormat="1" x14ac:dyDescent="0.2">
      <c r="A27" s="5">
        <v>0.43091000000000002</v>
      </c>
      <c r="B27" s="5">
        <v>3499.654</v>
      </c>
      <c r="C27" s="6"/>
      <c r="D27" s="6">
        <v>20</v>
      </c>
      <c r="G27" s="5">
        <v>0.43091000000000002</v>
      </c>
      <c r="H27" s="5">
        <v>3499.654</v>
      </c>
      <c r="K27" s="5">
        <v>0.70738999999999996</v>
      </c>
      <c r="L27" s="5">
        <v>3499.6030000000001</v>
      </c>
    </row>
    <row r="28" spans="1:16" s="5" customFormat="1" x14ac:dyDescent="0.2">
      <c r="A28" s="5">
        <v>0.42183999999999999</v>
      </c>
      <c r="B28" s="5">
        <v>3499.6030000000001</v>
      </c>
      <c r="C28" s="6"/>
      <c r="D28" s="6">
        <v>21</v>
      </c>
      <c r="G28" s="5">
        <v>0.42183999999999999</v>
      </c>
      <c r="H28" s="5">
        <v>3499.6030000000001</v>
      </c>
      <c r="K28" s="5">
        <v>0</v>
      </c>
      <c r="L28" s="5">
        <v>3499.6030000000001</v>
      </c>
    </row>
    <row r="29" spans="1:16" s="5" customFormat="1" x14ac:dyDescent="0.2">
      <c r="A29" s="5">
        <v>0.41291</v>
      </c>
      <c r="B29" s="5">
        <v>3499.703</v>
      </c>
      <c r="C29" s="6"/>
      <c r="D29" s="6">
        <v>22</v>
      </c>
      <c r="G29" s="5">
        <v>0.41291</v>
      </c>
      <c r="H29" s="5">
        <v>3499.703</v>
      </c>
      <c r="K29" s="5">
        <v>0.66037000000000001</v>
      </c>
      <c r="L29" s="5">
        <v>3499.6030000000001</v>
      </c>
    </row>
    <row r="30" spans="1:16" s="5" customFormat="1" x14ac:dyDescent="0.2">
      <c r="A30" s="5">
        <v>0.40482000000000001</v>
      </c>
      <c r="B30" s="5">
        <v>3499.8029999999999</v>
      </c>
      <c r="C30" s="6"/>
      <c r="D30" s="6">
        <v>23</v>
      </c>
      <c r="G30" s="5">
        <v>0.40482000000000001</v>
      </c>
      <c r="H30" s="5">
        <v>3499.8029999999999</v>
      </c>
      <c r="K30" s="5">
        <v>0.64303999999999994</v>
      </c>
      <c r="L30" s="5">
        <v>3499.654</v>
      </c>
    </row>
    <row r="31" spans="1:16" s="5" customFormat="1" x14ac:dyDescent="0.2">
      <c r="A31" s="5">
        <v>0.39781</v>
      </c>
      <c r="B31" s="5">
        <v>3499.703</v>
      </c>
      <c r="C31" s="6"/>
      <c r="D31" s="6">
        <v>24</v>
      </c>
      <c r="G31" s="5">
        <v>0.39781</v>
      </c>
      <c r="H31" s="5">
        <v>3499.703</v>
      </c>
      <c r="K31" s="5">
        <v>0.62895999999999996</v>
      </c>
      <c r="L31" s="5">
        <v>3499.5529999999999</v>
      </c>
      <c r="O31" s="5">
        <v>1.02336</v>
      </c>
      <c r="P31" s="5">
        <v>3499.6030000000001</v>
      </c>
    </row>
    <row r="32" spans="1:16" s="5" customFormat="1" x14ac:dyDescent="0.2">
      <c r="A32" s="5">
        <v>0.39245000000000002</v>
      </c>
      <c r="B32" s="5">
        <v>3499.6030000000001</v>
      </c>
      <c r="C32" s="6"/>
      <c r="D32" s="6">
        <v>25</v>
      </c>
      <c r="G32" s="5">
        <v>0.39245000000000002</v>
      </c>
      <c r="H32" s="5">
        <v>3499.6030000000001</v>
      </c>
      <c r="K32" s="5">
        <v>0.61677000000000004</v>
      </c>
      <c r="L32" s="5">
        <v>3499.654</v>
      </c>
      <c r="O32" s="5">
        <v>0.99841000000000002</v>
      </c>
      <c r="P32" s="5">
        <v>3499.6030000000001</v>
      </c>
    </row>
    <row r="33" spans="1:16" s="5" customFormat="1" x14ac:dyDescent="0.2">
      <c r="A33" s="5">
        <v>0.38894000000000001</v>
      </c>
      <c r="B33" s="5">
        <v>3499.6030000000001</v>
      </c>
      <c r="C33" s="6"/>
      <c r="D33" s="6">
        <v>26</v>
      </c>
      <c r="G33" s="5">
        <v>0.38894000000000001</v>
      </c>
      <c r="H33" s="5">
        <v>3499.6030000000001</v>
      </c>
      <c r="K33" s="5">
        <v>0.60723000000000005</v>
      </c>
      <c r="L33" s="5">
        <v>3499.654</v>
      </c>
      <c r="O33" s="5">
        <v>0.97782000000000002</v>
      </c>
      <c r="P33" s="5">
        <v>3499.6030000000001</v>
      </c>
    </row>
    <row r="34" spans="1:16" s="5" customFormat="1" x14ac:dyDescent="0.2">
      <c r="A34" s="5">
        <v>0.38730999999999999</v>
      </c>
      <c r="B34" s="5">
        <v>3499.6030000000001</v>
      </c>
      <c r="C34" s="6"/>
      <c r="D34" s="6">
        <v>27</v>
      </c>
      <c r="G34" s="5">
        <v>0.38730999999999999</v>
      </c>
      <c r="H34" s="5">
        <v>3499.6030000000001</v>
      </c>
      <c r="K34" s="5">
        <v>0.60253000000000001</v>
      </c>
      <c r="L34" s="5">
        <v>3499.6030000000001</v>
      </c>
      <c r="O34" s="5">
        <v>0.96787000000000001</v>
      </c>
      <c r="P34" s="5">
        <v>3499.6030000000001</v>
      </c>
    </row>
    <row r="35" spans="1:16" s="5" customFormat="1" x14ac:dyDescent="0.2">
      <c r="A35" s="5">
        <v>0.38768999999999998</v>
      </c>
      <c r="B35" s="5">
        <v>3499.6030000000001</v>
      </c>
      <c r="C35" s="6"/>
      <c r="D35" s="6">
        <v>28</v>
      </c>
      <c r="G35" s="5">
        <v>0.38768999999999998</v>
      </c>
      <c r="H35" s="5">
        <v>3499.6030000000001</v>
      </c>
      <c r="K35" s="5">
        <v>0.60289999999999999</v>
      </c>
      <c r="L35" s="5">
        <v>3499.6030000000001</v>
      </c>
      <c r="O35" s="5">
        <v>0.96762000000000004</v>
      </c>
      <c r="P35" s="5">
        <v>3499.6030000000001</v>
      </c>
    </row>
    <row r="36" spans="1:16" s="5" customFormat="1" x14ac:dyDescent="0.2">
      <c r="A36" s="5">
        <v>0.38989000000000001</v>
      </c>
      <c r="B36" s="5">
        <v>3499.6030000000001</v>
      </c>
      <c r="C36" s="6"/>
      <c r="D36" s="6">
        <v>29</v>
      </c>
      <c r="G36" s="5">
        <v>0.38989000000000001</v>
      </c>
      <c r="H36" s="5">
        <v>3499.6030000000001</v>
      </c>
      <c r="K36" s="5">
        <v>0.60770999999999997</v>
      </c>
      <c r="L36" s="5">
        <v>3499.6030000000001</v>
      </c>
      <c r="O36" s="5">
        <v>0.97597</v>
      </c>
      <c r="P36" s="5">
        <v>3499.6030000000001</v>
      </c>
    </row>
    <row r="37" spans="1:16" s="5" customFormat="1" x14ac:dyDescent="0.2">
      <c r="A37" s="5">
        <v>0.39301000000000003</v>
      </c>
      <c r="B37" s="5">
        <v>3499.6030000000001</v>
      </c>
      <c r="C37" s="6"/>
      <c r="D37" s="6">
        <v>30</v>
      </c>
      <c r="G37" s="5">
        <v>0.39301000000000003</v>
      </c>
      <c r="H37" s="5">
        <v>3499.6030000000001</v>
      </c>
      <c r="K37" s="5">
        <v>0.61538999999999999</v>
      </c>
      <c r="L37" s="5">
        <v>3499.6030000000001</v>
      </c>
      <c r="O37" s="5">
        <v>0.99109999999999998</v>
      </c>
      <c r="P37" s="5">
        <v>3499.6030000000001</v>
      </c>
    </row>
    <row r="38" spans="1:16" s="5" customFormat="1" x14ac:dyDescent="0.2">
      <c r="A38" s="5">
        <v>0.39712999999999998</v>
      </c>
      <c r="B38" s="5">
        <v>3499.5529999999999</v>
      </c>
      <c r="C38" s="6"/>
      <c r="D38" s="6">
        <v>31</v>
      </c>
      <c r="G38" s="5">
        <v>0.39712999999999998</v>
      </c>
      <c r="H38" s="5">
        <v>3499.5529999999999</v>
      </c>
      <c r="K38" s="5">
        <v>0.62790999999999997</v>
      </c>
      <c r="L38" s="5">
        <v>3499.6030000000001</v>
      </c>
      <c r="O38" s="5">
        <v>1.0143200000000001</v>
      </c>
      <c r="P38" s="5">
        <v>3499.6030000000001</v>
      </c>
    </row>
    <row r="39" spans="1:16" s="5" customFormat="1" x14ac:dyDescent="0.2">
      <c r="A39" s="5">
        <v>0.40189000000000002</v>
      </c>
      <c r="B39" s="5">
        <v>3499.6030000000001</v>
      </c>
      <c r="C39" s="6"/>
      <c r="D39" s="6">
        <v>32</v>
      </c>
      <c r="G39" s="5">
        <v>0.40189000000000002</v>
      </c>
      <c r="H39" s="5">
        <v>3499.6030000000001</v>
      </c>
      <c r="K39" s="5">
        <v>0.6391</v>
      </c>
      <c r="L39" s="5">
        <v>3499.6030000000001</v>
      </c>
      <c r="O39" s="5">
        <v>1.04149</v>
      </c>
      <c r="P39" s="5">
        <v>3499.5529999999999</v>
      </c>
    </row>
    <row r="40" spans="1:16" s="5" customFormat="1" x14ac:dyDescent="0.2">
      <c r="A40" s="5">
        <v>0.40538000000000002</v>
      </c>
      <c r="B40" s="5">
        <v>3499.6030000000001</v>
      </c>
      <c r="C40" s="6"/>
      <c r="D40" s="6">
        <v>33</v>
      </c>
      <c r="G40" s="5">
        <v>0.40538000000000002</v>
      </c>
      <c r="H40" s="5">
        <v>3499.6030000000001</v>
      </c>
      <c r="K40" s="5">
        <v>0.65127000000000002</v>
      </c>
      <c r="L40" s="5">
        <v>3499.6030000000001</v>
      </c>
      <c r="O40" s="5">
        <v>1.07352</v>
      </c>
      <c r="P40" s="5">
        <v>3499.6030000000001</v>
      </c>
    </row>
    <row r="41" spans="1:16" s="5" customFormat="1" x14ac:dyDescent="0.2">
      <c r="A41" s="5">
        <v>0.41036</v>
      </c>
      <c r="B41" s="5">
        <v>3499.654</v>
      </c>
      <c r="C41" s="6"/>
      <c r="D41" s="6">
        <v>34</v>
      </c>
      <c r="G41" s="5">
        <v>0.41036</v>
      </c>
      <c r="H41" s="5">
        <v>3499.654</v>
      </c>
      <c r="K41" s="5">
        <v>0.66169</v>
      </c>
      <c r="L41" s="5">
        <v>3499.654</v>
      </c>
      <c r="O41" s="5">
        <v>1.1051299999999999</v>
      </c>
      <c r="P41" s="5">
        <v>3499.6030000000001</v>
      </c>
    </row>
    <row r="42" spans="1:16" s="5" customFormat="1" x14ac:dyDescent="0.2">
      <c r="A42" s="5">
        <v>0.40505999999999998</v>
      </c>
      <c r="B42" s="5">
        <v>3499.5529999999999</v>
      </c>
      <c r="C42" s="6"/>
      <c r="D42" s="6">
        <v>35</v>
      </c>
      <c r="G42" s="5">
        <v>0.40505999999999998</v>
      </c>
      <c r="H42" s="5">
        <v>3499.5529999999999</v>
      </c>
      <c r="K42" s="5">
        <v>0.66740999999999995</v>
      </c>
      <c r="L42" s="5">
        <v>3499.6030000000001</v>
      </c>
      <c r="O42" s="5">
        <v>1.13395</v>
      </c>
      <c r="P42" s="5">
        <v>3499.6030000000001</v>
      </c>
    </row>
    <row r="43" spans="1:16" s="5" customFormat="1" x14ac:dyDescent="0.2">
      <c r="A43" s="5">
        <v>0.39872999999999997</v>
      </c>
      <c r="B43" s="5">
        <v>3499.6030000000001</v>
      </c>
      <c r="C43" s="6"/>
      <c r="D43" s="6">
        <v>36</v>
      </c>
      <c r="G43" s="5">
        <v>0.39872999999999997</v>
      </c>
      <c r="H43" s="5">
        <v>3499.6030000000001</v>
      </c>
      <c r="K43" s="5">
        <v>0.66554999999999997</v>
      </c>
      <c r="L43" s="5">
        <v>3499.6030000000001</v>
      </c>
      <c r="O43" s="5">
        <v>0</v>
      </c>
      <c r="P43" s="5">
        <v>3499.654</v>
      </c>
    </row>
    <row r="44" spans="1:16" s="5" customFormat="1" x14ac:dyDescent="0.2">
      <c r="A44" s="5">
        <v>0.38536999999999999</v>
      </c>
      <c r="B44" s="5">
        <v>3499.5529999999999</v>
      </c>
      <c r="C44" s="6"/>
      <c r="D44" s="6">
        <v>37</v>
      </c>
      <c r="G44" s="5">
        <v>0.38536999999999999</v>
      </c>
      <c r="H44" s="5">
        <v>3499.5529999999999</v>
      </c>
      <c r="K44" s="5">
        <v>0.65027999999999997</v>
      </c>
      <c r="L44" s="5">
        <v>3499.654</v>
      </c>
      <c r="O44" s="5">
        <v>1.1405400000000001</v>
      </c>
      <c r="P44" s="5">
        <v>3499.6030000000001</v>
      </c>
    </row>
    <row r="45" spans="1:16" s="5" customFormat="1" x14ac:dyDescent="0.2">
      <c r="A45" s="5">
        <v>0.34927999999999998</v>
      </c>
      <c r="B45" s="5">
        <v>3499.5529999999999</v>
      </c>
      <c r="C45" s="6"/>
      <c r="D45" s="6">
        <v>38</v>
      </c>
      <c r="G45" s="5">
        <v>0.34927999999999998</v>
      </c>
      <c r="H45" s="5">
        <v>3499.5529999999999</v>
      </c>
      <c r="K45" s="5">
        <v>0.62404999999999999</v>
      </c>
      <c r="L45" s="5">
        <v>3499.6030000000001</v>
      </c>
      <c r="O45" s="5">
        <v>1.0989500000000001</v>
      </c>
      <c r="P45" s="5">
        <v>3499.5529999999999</v>
      </c>
    </row>
    <row r="46" spans="1:16" s="5" customFormat="1" x14ac:dyDescent="0.2">
      <c r="A46" s="5">
        <v>0.33524999999999999</v>
      </c>
      <c r="B46" s="5">
        <v>3499.6030000000001</v>
      </c>
      <c r="C46" s="6"/>
      <c r="D46" s="6">
        <v>39</v>
      </c>
      <c r="G46" s="5">
        <v>0.33524999999999999</v>
      </c>
      <c r="H46" s="5">
        <v>3499.6030000000001</v>
      </c>
      <c r="K46" s="5">
        <v>0.57216999999999996</v>
      </c>
      <c r="L46" s="5">
        <v>3499.6030000000001</v>
      </c>
      <c r="O46" s="5">
        <v>1.0160400000000001</v>
      </c>
      <c r="P46" s="5">
        <v>3499.6030000000001</v>
      </c>
    </row>
    <row r="47" spans="1:16" s="5" customFormat="1" x14ac:dyDescent="0.2">
      <c r="A47" s="5">
        <v>0.29382999999999998</v>
      </c>
      <c r="B47" s="5">
        <v>3499.5529999999999</v>
      </c>
      <c r="C47" s="6"/>
      <c r="D47" s="6">
        <v>40</v>
      </c>
      <c r="G47" s="5">
        <v>0.29382999999999998</v>
      </c>
      <c r="H47" s="5">
        <v>3499.5529999999999</v>
      </c>
      <c r="K47" s="5">
        <v>0.50693999999999995</v>
      </c>
      <c r="L47" s="5">
        <v>3499.6030000000001</v>
      </c>
      <c r="O47" s="5">
        <v>0.88993</v>
      </c>
      <c r="P47" s="5">
        <v>3499.5529999999999</v>
      </c>
    </row>
    <row r="48" spans="1:16" s="5" customFormat="1" x14ac:dyDescent="0.2">
      <c r="A48" s="5">
        <v>0.25849</v>
      </c>
      <c r="B48" s="5">
        <v>3499.6030000000001</v>
      </c>
      <c r="C48" s="6"/>
      <c r="D48" s="6">
        <v>41</v>
      </c>
      <c r="G48" s="5">
        <v>0.25849</v>
      </c>
      <c r="H48" s="5">
        <v>3499.6030000000001</v>
      </c>
      <c r="K48" s="5">
        <v>0.42853000000000002</v>
      </c>
      <c r="L48" s="5">
        <v>3499.654</v>
      </c>
      <c r="O48" s="5">
        <v>0.73011000000000004</v>
      </c>
      <c r="P48" s="5">
        <v>3499.654</v>
      </c>
    </row>
    <row r="49" spans="1:16" s="5" customFormat="1" x14ac:dyDescent="0.2">
      <c r="A49" s="5">
        <v>0.21253</v>
      </c>
      <c r="B49" s="5">
        <v>3499.5529999999999</v>
      </c>
      <c r="C49" s="6"/>
      <c r="D49" s="6">
        <v>42</v>
      </c>
      <c r="G49" s="5">
        <v>0.21253</v>
      </c>
      <c r="H49" s="5">
        <v>3499.5529999999999</v>
      </c>
      <c r="K49" s="5">
        <v>0.34089000000000003</v>
      </c>
      <c r="L49" s="5">
        <v>3499.6030000000001</v>
      </c>
      <c r="O49" s="5">
        <v>0.54983000000000004</v>
      </c>
      <c r="P49" s="5">
        <v>3499.654</v>
      </c>
    </row>
    <row r="50" spans="1:16" s="5" customFormat="1" x14ac:dyDescent="0.2">
      <c r="A50" s="5">
        <v>0.16644</v>
      </c>
      <c r="B50" s="5">
        <v>3499.5529999999999</v>
      </c>
      <c r="C50" s="6"/>
      <c r="D50" s="6">
        <v>43</v>
      </c>
      <c r="G50" s="5">
        <v>0.16644</v>
      </c>
      <c r="H50" s="5">
        <v>3499.5529999999999</v>
      </c>
      <c r="K50" s="5">
        <v>0.25114999999999998</v>
      </c>
      <c r="L50" s="5">
        <v>3499.6030000000001</v>
      </c>
      <c r="O50" s="5">
        <v>0.36676999999999998</v>
      </c>
      <c r="P50" s="5">
        <v>3499.5529999999999</v>
      </c>
    </row>
    <row r="51" spans="1:16" s="5" customFormat="1" x14ac:dyDescent="0.2">
      <c r="A51" s="5">
        <v>0.12311999999999999</v>
      </c>
      <c r="B51" s="5">
        <v>3499.654</v>
      </c>
      <c r="C51" s="6"/>
      <c r="D51" s="6">
        <v>44</v>
      </c>
      <c r="G51" s="5">
        <v>0.12311999999999999</v>
      </c>
      <c r="H51" s="5">
        <v>3499.654</v>
      </c>
      <c r="K51" s="5">
        <v>0.16545000000000001</v>
      </c>
      <c r="L51" s="5">
        <v>3499.654</v>
      </c>
      <c r="O51" s="5">
        <v>0.20008000000000001</v>
      </c>
      <c r="P51" s="5">
        <v>3499.5529999999999</v>
      </c>
    </row>
    <row r="52" spans="1:16" s="5" customFormat="1" x14ac:dyDescent="0.2">
      <c r="A52" s="5">
        <v>7.886E-2</v>
      </c>
      <c r="B52" s="5">
        <v>3499.654</v>
      </c>
      <c r="C52" s="6"/>
      <c r="D52" s="6">
        <v>45</v>
      </c>
      <c r="G52" s="5">
        <v>7.886E-2</v>
      </c>
      <c r="H52" s="5">
        <v>3499.654</v>
      </c>
      <c r="K52" s="5">
        <v>8.9770000000000003E-2</v>
      </c>
      <c r="L52" s="5">
        <v>3499.654</v>
      </c>
      <c r="O52" s="5">
        <v>6.1780000000000002E-2</v>
      </c>
      <c r="P52" s="5">
        <v>3499.5529999999999</v>
      </c>
    </row>
    <row r="53" spans="1:16" s="5" customFormat="1" x14ac:dyDescent="0.2">
      <c r="A53" s="5">
        <v>4.2270000000000002E-2</v>
      </c>
      <c r="B53" s="5">
        <v>3499.6030000000001</v>
      </c>
      <c r="C53" s="6"/>
      <c r="D53" s="6">
        <v>46</v>
      </c>
      <c r="G53" s="5">
        <v>4.2270000000000002E-2</v>
      </c>
      <c r="H53" s="5">
        <v>3499.6030000000001</v>
      </c>
      <c r="K53" s="5">
        <v>2.7119999999999998E-2</v>
      </c>
      <c r="L53" s="5">
        <v>3499.703</v>
      </c>
      <c r="O53" s="5">
        <v>5.8399999999999997E-3</v>
      </c>
      <c r="P53" s="5">
        <v>3499.5529999999999</v>
      </c>
    </row>
    <row r="54" spans="1:16" s="5" customFormat="1" x14ac:dyDescent="0.2">
      <c r="A54" s="5">
        <v>1.1480000000000001E-2</v>
      </c>
      <c r="B54" s="5">
        <v>3499.6030000000001</v>
      </c>
      <c r="C54" s="6"/>
      <c r="D54" s="6">
        <v>47</v>
      </c>
      <c r="G54" s="5">
        <v>1.1480000000000001E-2</v>
      </c>
      <c r="H54" s="5">
        <v>3499.6030000000001</v>
      </c>
      <c r="K54" s="5">
        <v>-2.171E-2</v>
      </c>
      <c r="L54" s="5">
        <v>3499.6030000000001</v>
      </c>
      <c r="O54" s="5">
        <v>-0.11475</v>
      </c>
      <c r="P54" s="5">
        <v>3499.654</v>
      </c>
    </row>
    <row r="55" spans="1:16" s="5" customFormat="1" x14ac:dyDescent="0.2">
      <c r="A55" s="5">
        <v>-5.5579999999999997E-2</v>
      </c>
      <c r="B55" s="5">
        <v>3499.654</v>
      </c>
      <c r="C55" s="6"/>
      <c r="D55" s="6">
        <v>48</v>
      </c>
      <c r="G55" s="5">
        <v>-5.5579999999999997E-2</v>
      </c>
      <c r="H55" s="5">
        <v>3499.654</v>
      </c>
      <c r="K55" s="5">
        <v>-9.8890000000000006E-2</v>
      </c>
      <c r="L55" s="5">
        <v>3499.6030000000001</v>
      </c>
      <c r="O55" s="5">
        <v>-0.16863</v>
      </c>
      <c r="P55" s="5">
        <v>3499.6030000000001</v>
      </c>
    </row>
    <row r="56" spans="1:16" s="5" customFormat="1" x14ac:dyDescent="0.2">
      <c r="A56" s="5">
        <v>0</v>
      </c>
      <c r="B56" s="5">
        <v>0</v>
      </c>
      <c r="C56" s="6"/>
      <c r="D56" s="6">
        <v>49</v>
      </c>
      <c r="G56" s="5">
        <v>0</v>
      </c>
      <c r="H56" s="5">
        <v>0</v>
      </c>
      <c r="K56" s="5">
        <v>0</v>
      </c>
      <c r="L56" s="5">
        <v>0</v>
      </c>
      <c r="O56" s="5">
        <v>0</v>
      </c>
      <c r="P56" s="5">
        <v>0</v>
      </c>
    </row>
    <row r="57" spans="1:16" s="5" customFormat="1" x14ac:dyDescent="0.2">
      <c r="A57" s="5">
        <v>0</v>
      </c>
      <c r="B57" s="5">
        <v>0</v>
      </c>
      <c r="C57" s="6"/>
      <c r="D57" s="6">
        <v>50</v>
      </c>
      <c r="G57" s="5">
        <v>0</v>
      </c>
      <c r="H57" s="5">
        <v>0</v>
      </c>
      <c r="K57" s="5">
        <v>0</v>
      </c>
      <c r="L57" s="5">
        <v>0</v>
      </c>
      <c r="O57" s="5">
        <v>0</v>
      </c>
      <c r="P57" s="5">
        <v>0</v>
      </c>
    </row>
    <row r="58" spans="1:16" s="5" customFormat="1" x14ac:dyDescent="0.2">
      <c r="A58" s="5">
        <v>0</v>
      </c>
      <c r="B58" s="5">
        <v>0</v>
      </c>
      <c r="C58" s="6"/>
      <c r="D58" s="6">
        <v>51</v>
      </c>
      <c r="G58" s="5">
        <v>0</v>
      </c>
      <c r="H58" s="5">
        <v>0</v>
      </c>
      <c r="K58" s="5">
        <v>0</v>
      </c>
      <c r="L58" s="5">
        <v>0</v>
      </c>
      <c r="O58" s="5">
        <v>0</v>
      </c>
      <c r="P58" s="5">
        <v>0</v>
      </c>
    </row>
    <row r="59" spans="1:16" s="5" customFormat="1" x14ac:dyDescent="0.2">
      <c r="A59" s="5">
        <v>0</v>
      </c>
      <c r="B59" s="5">
        <v>0</v>
      </c>
      <c r="C59" s="6"/>
      <c r="D59" s="6">
        <v>52</v>
      </c>
      <c r="G59" s="5">
        <v>0</v>
      </c>
      <c r="H59" s="5">
        <v>0</v>
      </c>
      <c r="K59" s="5">
        <v>0</v>
      </c>
      <c r="L59" s="5">
        <v>0</v>
      </c>
      <c r="O59" s="5">
        <v>0</v>
      </c>
      <c r="P59" s="5">
        <v>0</v>
      </c>
    </row>
    <row r="60" spans="1:16" s="5" customFormat="1" x14ac:dyDescent="0.2">
      <c r="A60" s="5">
        <v>0</v>
      </c>
      <c r="B60" s="5">
        <v>0</v>
      </c>
      <c r="C60" s="6"/>
      <c r="D60" s="6">
        <v>53</v>
      </c>
      <c r="G60" s="5">
        <v>0</v>
      </c>
      <c r="H60" s="5">
        <v>0</v>
      </c>
      <c r="K60" s="5">
        <v>0</v>
      </c>
      <c r="L60" s="5">
        <v>0</v>
      </c>
      <c r="O60" s="5">
        <v>0</v>
      </c>
      <c r="P60" s="5">
        <v>0</v>
      </c>
    </row>
    <row r="61" spans="1:16" s="5" customFormat="1" x14ac:dyDescent="0.2">
      <c r="A61" s="5">
        <v>0</v>
      </c>
      <c r="B61" s="5">
        <v>0</v>
      </c>
      <c r="C61" s="6"/>
      <c r="D61" s="6">
        <v>54</v>
      </c>
      <c r="G61" s="5">
        <v>0</v>
      </c>
      <c r="H61" s="5">
        <v>0</v>
      </c>
      <c r="K61" s="5">
        <v>0</v>
      </c>
      <c r="L61" s="5">
        <v>0</v>
      </c>
      <c r="O61" s="5">
        <v>0</v>
      </c>
      <c r="P61" s="5">
        <v>0</v>
      </c>
    </row>
    <row r="62" spans="1:16" s="5" customFormat="1" x14ac:dyDescent="0.2">
      <c r="A62" s="5">
        <v>0</v>
      </c>
      <c r="B62" s="5">
        <v>0</v>
      </c>
      <c r="C62" s="6"/>
      <c r="D62" s="6">
        <v>55</v>
      </c>
      <c r="G62" s="5">
        <v>0</v>
      </c>
      <c r="H62" s="5">
        <v>0</v>
      </c>
      <c r="K62" s="5">
        <v>0</v>
      </c>
      <c r="L62" s="5">
        <v>0</v>
      </c>
      <c r="O62" s="5">
        <v>0</v>
      </c>
      <c r="P62" s="5">
        <v>0</v>
      </c>
    </row>
    <row r="63" spans="1:16" s="5" customFormat="1" x14ac:dyDescent="0.2">
      <c r="A63" s="5">
        <v>0</v>
      </c>
      <c r="B63" s="5">
        <v>0</v>
      </c>
      <c r="C63" s="6"/>
      <c r="D63" s="6">
        <v>56</v>
      </c>
      <c r="G63" s="5">
        <v>0</v>
      </c>
      <c r="H63" s="5">
        <v>0</v>
      </c>
      <c r="K63" s="5">
        <v>0</v>
      </c>
      <c r="L63" s="5">
        <v>0</v>
      </c>
      <c r="O63" s="5">
        <v>0</v>
      </c>
      <c r="P63" s="5">
        <v>0</v>
      </c>
    </row>
    <row r="64" spans="1:16" s="5" customFormat="1" x14ac:dyDescent="0.2">
      <c r="A64" s="5">
        <v>0</v>
      </c>
      <c r="B64" s="5">
        <v>0</v>
      </c>
      <c r="C64" s="6"/>
      <c r="D64" s="6">
        <v>57</v>
      </c>
      <c r="G64" s="5">
        <v>0</v>
      </c>
      <c r="H64" s="5">
        <v>0</v>
      </c>
      <c r="K64" s="5">
        <v>0</v>
      </c>
      <c r="L64" s="5">
        <v>0</v>
      </c>
      <c r="O64" s="5">
        <v>0</v>
      </c>
      <c r="P64" s="5">
        <v>0</v>
      </c>
    </row>
    <row r="65" spans="1:16" s="5" customFormat="1" x14ac:dyDescent="0.2">
      <c r="A65" s="5">
        <v>0</v>
      </c>
      <c r="B65" s="5">
        <v>0</v>
      </c>
      <c r="C65" s="6"/>
      <c r="D65" s="6">
        <v>58</v>
      </c>
      <c r="G65" s="5">
        <v>0</v>
      </c>
      <c r="H65" s="5">
        <v>0</v>
      </c>
      <c r="K65" s="5">
        <v>0</v>
      </c>
      <c r="L65" s="5">
        <v>0</v>
      </c>
      <c r="O65" s="5">
        <v>0</v>
      </c>
      <c r="P65" s="5">
        <v>0</v>
      </c>
    </row>
    <row r="66" spans="1:16" s="5" customFormat="1" x14ac:dyDescent="0.2">
      <c r="A66" s="5">
        <v>0</v>
      </c>
      <c r="B66" s="5">
        <v>0</v>
      </c>
      <c r="C66" s="6"/>
      <c r="D66" s="6">
        <v>59</v>
      </c>
      <c r="G66" s="5">
        <v>0</v>
      </c>
      <c r="H66" s="5">
        <v>0</v>
      </c>
      <c r="K66" s="5">
        <v>0</v>
      </c>
      <c r="L66" s="5">
        <v>0</v>
      </c>
      <c r="O66" s="5">
        <v>0</v>
      </c>
      <c r="P66" s="5">
        <v>0</v>
      </c>
    </row>
    <row r="67" spans="1:16" s="5" customFormat="1" x14ac:dyDescent="0.2">
      <c r="A67" s="5">
        <v>0</v>
      </c>
      <c r="B67" s="5">
        <v>0</v>
      </c>
      <c r="C67" s="6"/>
      <c r="D67" s="6">
        <v>60</v>
      </c>
      <c r="G67" s="5">
        <v>0</v>
      </c>
      <c r="H67" s="5">
        <v>0</v>
      </c>
      <c r="K67" s="5">
        <v>0</v>
      </c>
      <c r="L67" s="5">
        <v>0</v>
      </c>
      <c r="O67" s="5">
        <v>0</v>
      </c>
      <c r="P67" s="5">
        <v>0</v>
      </c>
    </row>
    <row r="68" spans="1:16" s="5" customFormat="1" x14ac:dyDescent="0.2">
      <c r="A68" s="5">
        <v>0</v>
      </c>
      <c r="B68" s="5">
        <v>0</v>
      </c>
      <c r="C68" s="6"/>
      <c r="D68" s="6">
        <v>61</v>
      </c>
      <c r="G68" s="5">
        <v>0</v>
      </c>
      <c r="H68" s="5">
        <v>0</v>
      </c>
      <c r="K68" s="5">
        <v>0</v>
      </c>
      <c r="L68" s="5">
        <v>0</v>
      </c>
      <c r="O68" s="5">
        <v>0</v>
      </c>
      <c r="P68" s="5">
        <v>0</v>
      </c>
    </row>
    <row r="69" spans="1:16" s="5" customFormat="1" x14ac:dyDescent="0.2">
      <c r="A69" s="5">
        <v>0</v>
      </c>
      <c r="B69" s="5">
        <v>0</v>
      </c>
      <c r="C69" s="6"/>
      <c r="D69" s="6">
        <v>62</v>
      </c>
      <c r="G69" s="5">
        <v>0</v>
      </c>
      <c r="H69" s="5">
        <v>0</v>
      </c>
      <c r="K69" s="5">
        <v>0</v>
      </c>
      <c r="L69" s="5">
        <v>0</v>
      </c>
      <c r="O69" s="5">
        <v>0</v>
      </c>
      <c r="P69" s="5">
        <v>0</v>
      </c>
    </row>
    <row r="70" spans="1:16" s="5" customFormat="1" x14ac:dyDescent="0.2">
      <c r="A70" s="5">
        <v>0</v>
      </c>
      <c r="B70" s="5">
        <v>0</v>
      </c>
      <c r="C70" s="6"/>
      <c r="D70" s="6">
        <v>63</v>
      </c>
      <c r="G70" s="5">
        <v>0</v>
      </c>
      <c r="H70" s="5">
        <v>0</v>
      </c>
      <c r="K70" s="5">
        <v>0</v>
      </c>
      <c r="L70" s="5">
        <v>0</v>
      </c>
      <c r="O70" s="5">
        <v>0</v>
      </c>
      <c r="P70" s="5">
        <v>0</v>
      </c>
    </row>
    <row r="71" spans="1:16" s="5" customFormat="1" x14ac:dyDescent="0.2">
      <c r="A71" s="5">
        <v>0</v>
      </c>
      <c r="B71" s="5">
        <v>0</v>
      </c>
      <c r="C71" s="6"/>
      <c r="D71" s="6">
        <v>64</v>
      </c>
      <c r="G71" s="5">
        <v>0</v>
      </c>
      <c r="H71" s="5">
        <v>0</v>
      </c>
      <c r="K71" s="5">
        <v>0</v>
      </c>
      <c r="L71" s="5">
        <v>0</v>
      </c>
      <c r="O71" s="5">
        <v>0</v>
      </c>
      <c r="P71" s="5">
        <v>0</v>
      </c>
    </row>
    <row r="72" spans="1:16" x14ac:dyDescent="0.2">
      <c r="O72" s="5">
        <v>0</v>
      </c>
      <c r="P72" s="5">
        <v>0</v>
      </c>
    </row>
    <row r="73" spans="1:16" x14ac:dyDescent="0.2">
      <c r="O73" s="5">
        <v>0</v>
      </c>
      <c r="P73" s="5">
        <v>0</v>
      </c>
    </row>
    <row r="74" spans="1:16" x14ac:dyDescent="0.2">
      <c r="O74" s="5">
        <v>0</v>
      </c>
      <c r="P74" s="5">
        <v>0</v>
      </c>
    </row>
    <row r="75" spans="1:16" x14ac:dyDescent="0.2">
      <c r="O75" s="5">
        <v>0</v>
      </c>
      <c r="P75" s="5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66"/>
  <sheetViews>
    <sheetView workbookViewId="0">
      <selection activeCell="H1" sqref="H1"/>
    </sheetView>
  </sheetViews>
  <sheetFormatPr defaultRowHeight="12.75" x14ac:dyDescent="0.2"/>
  <cols>
    <col min="1" max="256" width="10" customWidth="1"/>
  </cols>
  <sheetData>
    <row r="1" spans="1:14" x14ac:dyDescent="0.2">
      <c r="A1" t="s">
        <v>25</v>
      </c>
      <c r="B1" t="s">
        <v>26</v>
      </c>
      <c r="C1" t="s">
        <v>27</v>
      </c>
      <c r="D1" t="s">
        <v>28</v>
      </c>
      <c r="E1" t="s">
        <v>129</v>
      </c>
      <c r="F1" t="s">
        <v>130</v>
      </c>
      <c r="G1" t="s">
        <v>131</v>
      </c>
      <c r="H1" t="s">
        <v>132</v>
      </c>
    </row>
    <row r="2" spans="1:14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133</v>
      </c>
      <c r="G2" t="s">
        <v>134</v>
      </c>
      <c r="H2" t="s">
        <v>135</v>
      </c>
      <c r="I2" t="s">
        <v>39</v>
      </c>
      <c r="J2">
        <v>-0.30199999999999999</v>
      </c>
      <c r="K2" t="s">
        <v>34</v>
      </c>
      <c r="L2">
        <v>57.531999999999996</v>
      </c>
      <c r="M2" t="s">
        <v>35</v>
      </c>
      <c r="N2" t="s">
        <v>36</v>
      </c>
    </row>
    <row r="3" spans="1:14" x14ac:dyDescent="0.2">
      <c r="A3" t="s">
        <v>12</v>
      </c>
      <c r="B3" t="s">
        <v>136</v>
      </c>
      <c r="C3" t="s">
        <v>13</v>
      </c>
      <c r="D3" t="s">
        <v>40</v>
      </c>
      <c r="E3">
        <v>-401.76772073398502</v>
      </c>
    </row>
    <row r="4" spans="1:14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137</v>
      </c>
      <c r="G4" t="s">
        <v>138</v>
      </c>
      <c r="H4" t="s">
        <v>139</v>
      </c>
      <c r="I4" t="s">
        <v>39</v>
      </c>
      <c r="J4">
        <v>-0.29499999999999998</v>
      </c>
      <c r="K4" t="s">
        <v>34</v>
      </c>
      <c r="L4">
        <v>55.01</v>
      </c>
      <c r="M4" t="s">
        <v>35</v>
      </c>
      <c r="N4" t="s">
        <v>36</v>
      </c>
    </row>
    <row r="5" spans="1:14" x14ac:dyDescent="0.2">
      <c r="A5" t="s">
        <v>12</v>
      </c>
      <c r="B5" t="s">
        <v>140</v>
      </c>
      <c r="C5" t="s">
        <v>13</v>
      </c>
      <c r="D5" t="s">
        <v>40</v>
      </c>
      <c r="E5">
        <v>-457.22377448819299</v>
      </c>
    </row>
    <row r="6" spans="1:14" x14ac:dyDescent="0.2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141</v>
      </c>
      <c r="G6" t="s">
        <v>142</v>
      </c>
      <c r="H6" t="s">
        <v>143</v>
      </c>
      <c r="I6" t="s">
        <v>39</v>
      </c>
      <c r="J6">
        <v>-0.28799999999999998</v>
      </c>
      <c r="K6" t="s">
        <v>34</v>
      </c>
      <c r="L6">
        <v>52.488999999999997</v>
      </c>
      <c r="M6" t="s">
        <v>35</v>
      </c>
      <c r="N6" t="s">
        <v>36</v>
      </c>
    </row>
    <row r="7" spans="1:14" x14ac:dyDescent="0.2">
      <c r="A7" t="s">
        <v>12</v>
      </c>
      <c r="B7" t="s">
        <v>144</v>
      </c>
      <c r="C7" t="s">
        <v>13</v>
      </c>
      <c r="D7" t="s">
        <v>40</v>
      </c>
      <c r="E7">
        <v>-510.60652831717601</v>
      </c>
    </row>
    <row r="8" spans="1:14" x14ac:dyDescent="0.2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145</v>
      </c>
      <c r="G8" t="s">
        <v>49</v>
      </c>
      <c r="H8" t="s">
        <v>146</v>
      </c>
      <c r="I8" t="s">
        <v>39</v>
      </c>
      <c r="J8">
        <v>-0.28199999999999997</v>
      </c>
      <c r="K8" t="s">
        <v>34</v>
      </c>
      <c r="L8">
        <v>49.968000000000004</v>
      </c>
      <c r="M8" t="s">
        <v>35</v>
      </c>
      <c r="N8" t="s">
        <v>36</v>
      </c>
    </row>
    <row r="9" spans="1:14" x14ac:dyDescent="0.2">
      <c r="A9" t="s">
        <v>12</v>
      </c>
      <c r="B9" t="s">
        <v>147</v>
      </c>
      <c r="C9" t="s">
        <v>13</v>
      </c>
      <c r="D9" t="s">
        <v>40</v>
      </c>
      <c r="E9">
        <v>-557.07358993273999</v>
      </c>
    </row>
    <row r="10" spans="1:14" x14ac:dyDescent="0.2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148</v>
      </c>
      <c r="G10" t="s">
        <v>149</v>
      </c>
      <c r="H10" t="s">
        <v>150</v>
      </c>
      <c r="I10" t="s">
        <v>39</v>
      </c>
      <c r="J10">
        <v>-0.27500000000000002</v>
      </c>
      <c r="K10" t="s">
        <v>34</v>
      </c>
      <c r="L10">
        <v>47.447000000000003</v>
      </c>
      <c r="M10" t="s">
        <v>35</v>
      </c>
      <c r="N10" t="s">
        <v>36</v>
      </c>
    </row>
    <row r="11" spans="1:14" x14ac:dyDescent="0.2">
      <c r="A11" t="s">
        <v>12</v>
      </c>
      <c r="B11" t="s">
        <v>151</v>
      </c>
      <c r="C11" t="s">
        <v>13</v>
      </c>
      <c r="D11" t="s">
        <v>40</v>
      </c>
      <c r="E11">
        <v>-584.14996945534597</v>
      </c>
    </row>
    <row r="12" spans="1:14" x14ac:dyDescent="0.2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152</v>
      </c>
      <c r="G12" t="s">
        <v>153</v>
      </c>
      <c r="H12" t="s">
        <v>154</v>
      </c>
      <c r="I12" t="s">
        <v>39</v>
      </c>
      <c r="J12">
        <v>-0.26800000000000002</v>
      </c>
      <c r="K12" t="s">
        <v>34</v>
      </c>
      <c r="L12">
        <v>44.926000000000002</v>
      </c>
      <c r="M12" t="s">
        <v>35</v>
      </c>
      <c r="N12" t="s">
        <v>36</v>
      </c>
    </row>
    <row r="13" spans="1:14" x14ac:dyDescent="0.2">
      <c r="A13" t="s">
        <v>12</v>
      </c>
      <c r="B13" t="s">
        <v>155</v>
      </c>
      <c r="C13" t="s">
        <v>13</v>
      </c>
      <c r="D13" t="s">
        <v>40</v>
      </c>
      <c r="E13">
        <v>-577.72285883016798</v>
      </c>
    </row>
    <row r="14" spans="1:14" x14ac:dyDescent="0.2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 t="s">
        <v>156</v>
      </c>
      <c r="G14" t="s">
        <v>157</v>
      </c>
      <c r="H14" t="s">
        <v>158</v>
      </c>
      <c r="I14" t="s">
        <v>39</v>
      </c>
      <c r="J14">
        <v>-0.26100000000000001</v>
      </c>
      <c r="K14" t="s">
        <v>34</v>
      </c>
      <c r="L14">
        <v>42.405000000000001</v>
      </c>
      <c r="M14" t="s">
        <v>35</v>
      </c>
      <c r="N14" t="s">
        <v>36</v>
      </c>
    </row>
    <row r="15" spans="1:14" x14ac:dyDescent="0.2">
      <c r="A15" t="s">
        <v>12</v>
      </c>
      <c r="B15" t="s">
        <v>159</v>
      </c>
      <c r="C15" t="s">
        <v>13</v>
      </c>
      <c r="D15" t="s">
        <v>40</v>
      </c>
      <c r="E15">
        <v>-520.19904235623505</v>
      </c>
    </row>
    <row r="16" spans="1:14" x14ac:dyDescent="0.2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t="s">
        <v>160</v>
      </c>
      <c r="G16" t="s">
        <v>51</v>
      </c>
      <c r="H16" t="s">
        <v>161</v>
      </c>
      <c r="I16" t="s">
        <v>39</v>
      </c>
      <c r="J16">
        <v>-0.255</v>
      </c>
      <c r="K16" t="s">
        <v>34</v>
      </c>
      <c r="L16">
        <v>39.884</v>
      </c>
      <c r="M16" t="s">
        <v>35</v>
      </c>
      <c r="N16" t="s">
        <v>36</v>
      </c>
    </row>
    <row r="17" spans="1:14" x14ac:dyDescent="0.2">
      <c r="A17" t="s">
        <v>12</v>
      </c>
      <c r="B17" t="s">
        <v>162</v>
      </c>
      <c r="C17" t="s">
        <v>13</v>
      </c>
      <c r="D17" t="s">
        <v>40</v>
      </c>
      <c r="E17">
        <v>-392.14402827637298</v>
      </c>
    </row>
    <row r="18" spans="1:14" x14ac:dyDescent="0.2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t="s">
        <v>163</v>
      </c>
      <c r="G18" t="s">
        <v>164</v>
      </c>
      <c r="H18" t="s">
        <v>165</v>
      </c>
      <c r="I18" t="s">
        <v>39</v>
      </c>
      <c r="J18">
        <v>-0.248</v>
      </c>
      <c r="K18" t="s">
        <v>34</v>
      </c>
      <c r="L18">
        <v>37.363</v>
      </c>
      <c r="M18" t="s">
        <v>35</v>
      </c>
      <c r="N18" t="s">
        <v>36</v>
      </c>
    </row>
    <row r="19" spans="1:14" x14ac:dyDescent="0.2">
      <c r="A19" t="s">
        <v>12</v>
      </c>
      <c r="B19" t="s">
        <v>166</v>
      </c>
      <c r="C19" t="s">
        <v>13</v>
      </c>
      <c r="D19" t="s">
        <v>40</v>
      </c>
      <c r="E19">
        <v>-185.629080927177</v>
      </c>
    </row>
    <row r="20" spans="1:14" x14ac:dyDescent="0.2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t="s">
        <v>167</v>
      </c>
      <c r="G20" t="s">
        <v>168</v>
      </c>
      <c r="H20" t="s">
        <v>169</v>
      </c>
      <c r="I20" t="s">
        <v>39</v>
      </c>
      <c r="J20">
        <v>-0.24099999999999999</v>
      </c>
      <c r="K20" t="s">
        <v>34</v>
      </c>
      <c r="L20">
        <v>34.841999999999999</v>
      </c>
      <c r="M20" t="s">
        <v>35</v>
      </c>
      <c r="N20" t="s">
        <v>36</v>
      </c>
    </row>
    <row r="21" spans="1:14" x14ac:dyDescent="0.2">
      <c r="A21" t="s">
        <v>12</v>
      </c>
      <c r="B21" t="s">
        <v>170</v>
      </c>
      <c r="C21" t="s">
        <v>13</v>
      </c>
      <c r="D21" t="s">
        <v>40</v>
      </c>
      <c r="E21">
        <v>90.843342704642595</v>
      </c>
    </row>
    <row r="22" spans="1:14" x14ac:dyDescent="0.2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 t="s">
        <v>171</v>
      </c>
      <c r="G22" t="s">
        <v>43</v>
      </c>
      <c r="H22" t="s">
        <v>172</v>
      </c>
      <c r="I22" t="s">
        <v>39</v>
      </c>
      <c r="J22">
        <v>-0.23400000000000001</v>
      </c>
      <c r="K22" t="s">
        <v>34</v>
      </c>
      <c r="L22">
        <v>32.320999999999998</v>
      </c>
      <c r="M22" t="s">
        <v>35</v>
      </c>
      <c r="N22" t="s">
        <v>36</v>
      </c>
    </row>
    <row r="23" spans="1:14" x14ac:dyDescent="0.2">
      <c r="A23" t="s">
        <v>12</v>
      </c>
      <c r="B23" t="s">
        <v>173</v>
      </c>
      <c r="C23" t="s">
        <v>13</v>
      </c>
      <c r="D23" t="s">
        <v>40</v>
      </c>
      <c r="E23">
        <v>407.15553134104402</v>
      </c>
    </row>
    <row r="24" spans="1:14" x14ac:dyDescent="0.2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 t="s">
        <v>174</v>
      </c>
      <c r="G24" t="s">
        <v>54</v>
      </c>
      <c r="H24" t="s">
        <v>175</v>
      </c>
      <c r="I24" t="s">
        <v>39</v>
      </c>
      <c r="J24">
        <v>-0.22800000000000001</v>
      </c>
      <c r="K24" t="s">
        <v>34</v>
      </c>
      <c r="L24">
        <v>29.8</v>
      </c>
      <c r="M24" t="s">
        <v>35</v>
      </c>
      <c r="N24" t="s">
        <v>36</v>
      </c>
    </row>
    <row r="25" spans="1:14" x14ac:dyDescent="0.2">
      <c r="A25" t="s">
        <v>12</v>
      </c>
      <c r="B25" t="s">
        <v>176</v>
      </c>
      <c r="C25" t="s">
        <v>13</v>
      </c>
      <c r="D25" t="s">
        <v>40</v>
      </c>
      <c r="E25">
        <v>718.75632739518301</v>
      </c>
    </row>
    <row r="26" spans="1:14" x14ac:dyDescent="0.2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 t="s">
        <v>177</v>
      </c>
      <c r="G26" t="s">
        <v>178</v>
      </c>
      <c r="H26" t="s">
        <v>179</v>
      </c>
      <c r="I26" t="s">
        <v>39</v>
      </c>
      <c r="J26">
        <v>-0.221</v>
      </c>
      <c r="K26" t="s">
        <v>34</v>
      </c>
      <c r="L26">
        <v>27.279</v>
      </c>
      <c r="M26" t="s">
        <v>35</v>
      </c>
      <c r="N26" t="s">
        <v>36</v>
      </c>
    </row>
    <row r="27" spans="1:14" x14ac:dyDescent="0.2">
      <c r="A27" t="s">
        <v>12</v>
      </c>
      <c r="B27" t="s">
        <v>180</v>
      </c>
      <c r="C27" t="s">
        <v>13</v>
      </c>
      <c r="D27" t="s">
        <v>40</v>
      </c>
      <c r="E27">
        <v>980.69992563077403</v>
      </c>
    </row>
    <row r="28" spans="1:14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181</v>
      </c>
      <c r="G28" t="s">
        <v>182</v>
      </c>
      <c r="H28" t="s">
        <v>183</v>
      </c>
      <c r="I28" t="s">
        <v>39</v>
      </c>
      <c r="J28">
        <v>-0.214</v>
      </c>
      <c r="K28" t="s">
        <v>34</v>
      </c>
      <c r="L28">
        <v>24.757999999999999</v>
      </c>
      <c r="M28" t="s">
        <v>35</v>
      </c>
      <c r="N28" t="s">
        <v>36</v>
      </c>
    </row>
    <row r="29" spans="1:14" x14ac:dyDescent="0.2">
      <c r="A29" t="s">
        <v>12</v>
      </c>
      <c r="B29" t="s">
        <v>184</v>
      </c>
      <c r="C29" t="s">
        <v>13</v>
      </c>
      <c r="D29" t="s">
        <v>40</v>
      </c>
      <c r="E29">
        <v>1164.1683770813399</v>
      </c>
    </row>
    <row r="30" spans="1:14" x14ac:dyDescent="0.2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t="s">
        <v>185</v>
      </c>
      <c r="G30" t="s">
        <v>56</v>
      </c>
      <c r="H30" t="s">
        <v>186</v>
      </c>
      <c r="I30" t="s">
        <v>39</v>
      </c>
      <c r="J30">
        <v>-0.20799999999999999</v>
      </c>
      <c r="K30" t="s">
        <v>34</v>
      </c>
      <c r="L30">
        <v>22.236999999999998</v>
      </c>
      <c r="M30" t="s">
        <v>35</v>
      </c>
      <c r="N30" t="s">
        <v>36</v>
      </c>
    </row>
    <row r="31" spans="1:14" x14ac:dyDescent="0.2">
      <c r="A31" t="s">
        <v>12</v>
      </c>
      <c r="B31" t="s">
        <v>187</v>
      </c>
      <c r="C31" t="s">
        <v>13</v>
      </c>
      <c r="D31" t="s">
        <v>40</v>
      </c>
      <c r="E31">
        <v>1265.2976402112999</v>
      </c>
    </row>
    <row r="32" spans="1:14" x14ac:dyDescent="0.2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 t="s">
        <v>188</v>
      </c>
      <c r="G32" t="s">
        <v>189</v>
      </c>
      <c r="H32" t="s">
        <v>190</v>
      </c>
      <c r="I32" t="s">
        <v>39</v>
      </c>
      <c r="J32">
        <v>-0.20100000000000001</v>
      </c>
      <c r="K32" t="s">
        <v>34</v>
      </c>
      <c r="L32">
        <v>19.716000000000001</v>
      </c>
      <c r="M32" t="s">
        <v>35</v>
      </c>
      <c r="N32" t="s">
        <v>36</v>
      </c>
    </row>
    <row r="33" spans="1:14" x14ac:dyDescent="0.2">
      <c r="A33" t="s">
        <v>12</v>
      </c>
      <c r="B33" t="s">
        <v>191</v>
      </c>
      <c r="C33" t="s">
        <v>13</v>
      </c>
      <c r="D33" t="s">
        <v>40</v>
      </c>
      <c r="E33">
        <v>1297.2876637306899</v>
      </c>
    </row>
    <row r="34" spans="1:14" x14ac:dyDescent="0.2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t="s">
        <v>192</v>
      </c>
      <c r="G34" t="s">
        <v>193</v>
      </c>
      <c r="H34" t="s">
        <v>194</v>
      </c>
      <c r="I34" t="s">
        <v>39</v>
      </c>
      <c r="J34">
        <v>-0.19400000000000001</v>
      </c>
      <c r="K34" t="s">
        <v>34</v>
      </c>
      <c r="L34">
        <v>17.195</v>
      </c>
      <c r="M34" t="s">
        <v>35</v>
      </c>
      <c r="N34" t="s">
        <v>36</v>
      </c>
    </row>
    <row r="35" spans="1:14" x14ac:dyDescent="0.2">
      <c r="A35" t="s">
        <v>12</v>
      </c>
      <c r="B35" t="s">
        <v>195</v>
      </c>
      <c r="C35" t="s">
        <v>13</v>
      </c>
      <c r="D35" t="s">
        <v>40</v>
      </c>
      <c r="E35">
        <v>1280.54346245338</v>
      </c>
    </row>
    <row r="36" spans="1:14" x14ac:dyDescent="0.2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 t="s">
        <v>196</v>
      </c>
      <c r="G36" t="s">
        <v>197</v>
      </c>
      <c r="H36" t="s">
        <v>198</v>
      </c>
      <c r="I36" t="s">
        <v>39</v>
      </c>
      <c r="J36">
        <v>-0.187</v>
      </c>
      <c r="K36" t="s">
        <v>34</v>
      </c>
      <c r="L36">
        <v>14.673999999999999</v>
      </c>
      <c r="M36" t="s">
        <v>35</v>
      </c>
      <c r="N36" t="s">
        <v>36</v>
      </c>
    </row>
    <row r="37" spans="1:14" x14ac:dyDescent="0.2">
      <c r="A37" t="s">
        <v>12</v>
      </c>
      <c r="B37" t="s">
        <v>199</v>
      </c>
      <c r="C37" t="s">
        <v>13</v>
      </c>
      <c r="D37" t="s">
        <v>40</v>
      </c>
      <c r="E37">
        <v>1237.3754867320399</v>
      </c>
    </row>
    <row r="38" spans="1:14" x14ac:dyDescent="0.2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 t="s">
        <v>200</v>
      </c>
      <c r="G38" t="s">
        <v>58</v>
      </c>
      <c r="H38" t="s">
        <v>201</v>
      </c>
      <c r="I38" t="s">
        <v>39</v>
      </c>
      <c r="J38">
        <v>-0.18099999999999999</v>
      </c>
      <c r="K38" t="s">
        <v>34</v>
      </c>
      <c r="L38">
        <v>12.151999999999999</v>
      </c>
      <c r="M38" t="s">
        <v>35</v>
      </c>
      <c r="N38" t="s">
        <v>36</v>
      </c>
    </row>
    <row r="39" spans="1:14" x14ac:dyDescent="0.2">
      <c r="A39" t="s">
        <v>12</v>
      </c>
      <c r="B39" t="s">
        <v>202</v>
      </c>
      <c r="C39" t="s">
        <v>13</v>
      </c>
      <c r="D39" t="s">
        <v>40</v>
      </c>
      <c r="E39">
        <v>1182.5035202899101</v>
      </c>
    </row>
    <row r="40" spans="1:14" x14ac:dyDescent="0.2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 t="s">
        <v>203</v>
      </c>
      <c r="G40" t="s">
        <v>204</v>
      </c>
      <c r="H40" t="s">
        <v>205</v>
      </c>
      <c r="I40" t="s">
        <v>39</v>
      </c>
      <c r="J40">
        <v>-0.14699999999999999</v>
      </c>
      <c r="K40" t="s">
        <v>34</v>
      </c>
      <c r="L40">
        <v>-0.45300000000000001</v>
      </c>
      <c r="M40" t="s">
        <v>35</v>
      </c>
      <c r="N40" t="s">
        <v>36</v>
      </c>
    </row>
    <row r="41" spans="1:14" x14ac:dyDescent="0.2">
      <c r="A41" t="s">
        <v>12</v>
      </c>
      <c r="B41" t="s">
        <v>206</v>
      </c>
      <c r="C41" t="s">
        <v>13</v>
      </c>
      <c r="D41" t="s">
        <v>40</v>
      </c>
      <c r="E41">
        <v>-23041.616694425898</v>
      </c>
    </row>
    <row r="42" spans="1:14" x14ac:dyDescent="0.2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 t="s">
        <v>203</v>
      </c>
      <c r="G42" t="s">
        <v>204</v>
      </c>
      <c r="H42" t="s">
        <v>205</v>
      </c>
      <c r="I42" t="s">
        <v>39</v>
      </c>
      <c r="J42">
        <v>-0.14000000000000001</v>
      </c>
      <c r="K42" t="s">
        <v>34</v>
      </c>
      <c r="L42">
        <v>-2.9740000000000002</v>
      </c>
      <c r="M42" t="s">
        <v>35</v>
      </c>
      <c r="N42" t="s">
        <v>36</v>
      </c>
    </row>
    <row r="43" spans="1:14" x14ac:dyDescent="0.2">
      <c r="A43" t="s">
        <v>12</v>
      </c>
      <c r="B43" t="s">
        <v>206</v>
      </c>
      <c r="C43" t="s">
        <v>13</v>
      </c>
      <c r="D43" t="s">
        <v>40</v>
      </c>
      <c r="E43">
        <v>-23041.616694425898</v>
      </c>
    </row>
    <row r="44" spans="1:14" x14ac:dyDescent="0.2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 t="s">
        <v>203</v>
      </c>
      <c r="G44" t="s">
        <v>204</v>
      </c>
      <c r="H44" t="s">
        <v>205</v>
      </c>
      <c r="I44" t="s">
        <v>39</v>
      </c>
      <c r="J44">
        <v>-0.13300000000000001</v>
      </c>
      <c r="K44" t="s">
        <v>34</v>
      </c>
      <c r="L44">
        <v>-5.4950000000000001</v>
      </c>
      <c r="M44" t="s">
        <v>35</v>
      </c>
      <c r="N44" t="s">
        <v>36</v>
      </c>
    </row>
    <row r="45" spans="1:14" x14ac:dyDescent="0.2">
      <c r="A45" t="s">
        <v>12</v>
      </c>
      <c r="B45" t="s">
        <v>206</v>
      </c>
      <c r="C45" t="s">
        <v>13</v>
      </c>
      <c r="D45" t="s">
        <v>40</v>
      </c>
      <c r="E45">
        <v>-23041.616694425898</v>
      </c>
    </row>
    <row r="46" spans="1:14" x14ac:dyDescent="0.2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 t="s">
        <v>203</v>
      </c>
      <c r="G46" t="s">
        <v>204</v>
      </c>
      <c r="H46" t="s">
        <v>205</v>
      </c>
      <c r="I46" t="s">
        <v>39</v>
      </c>
      <c r="J46">
        <v>-0.127</v>
      </c>
      <c r="K46" t="s">
        <v>34</v>
      </c>
      <c r="L46">
        <v>-8.016</v>
      </c>
      <c r="M46" t="s">
        <v>35</v>
      </c>
      <c r="N46" t="s">
        <v>36</v>
      </c>
    </row>
    <row r="47" spans="1:14" x14ac:dyDescent="0.2">
      <c r="A47" t="s">
        <v>12</v>
      </c>
      <c r="B47" t="s">
        <v>206</v>
      </c>
      <c r="C47" t="s">
        <v>13</v>
      </c>
      <c r="D47" t="s">
        <v>40</v>
      </c>
      <c r="E47">
        <v>-23041.616694425898</v>
      </c>
    </row>
    <row r="48" spans="1:14" x14ac:dyDescent="0.2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 t="s">
        <v>207</v>
      </c>
      <c r="G48" t="s">
        <v>208</v>
      </c>
      <c r="H48" t="s">
        <v>209</v>
      </c>
      <c r="I48" t="s">
        <v>39</v>
      </c>
      <c r="J48">
        <v>-0.12</v>
      </c>
      <c r="K48" t="s">
        <v>34</v>
      </c>
      <c r="L48">
        <v>-10.537000000000001</v>
      </c>
      <c r="M48" t="s">
        <v>35</v>
      </c>
      <c r="N48" t="s">
        <v>36</v>
      </c>
    </row>
    <row r="49" spans="1:14" x14ac:dyDescent="0.2">
      <c r="A49" t="s">
        <v>12</v>
      </c>
      <c r="B49" t="s">
        <v>210</v>
      </c>
      <c r="C49" t="s">
        <v>13</v>
      </c>
      <c r="D49" t="s">
        <v>40</v>
      </c>
      <c r="E49">
        <v>974.20210563594401</v>
      </c>
    </row>
    <row r="50" spans="1:14" x14ac:dyDescent="0.2">
      <c r="A50" t="s">
        <v>7</v>
      </c>
      <c r="B50" t="s">
        <v>8</v>
      </c>
      <c r="C50" t="s">
        <v>9</v>
      </c>
      <c r="D50" t="s">
        <v>10</v>
      </c>
      <c r="E50" t="s">
        <v>11</v>
      </c>
      <c r="F50" t="s">
        <v>211</v>
      </c>
      <c r="G50" t="s">
        <v>212</v>
      </c>
      <c r="H50" t="s">
        <v>213</v>
      </c>
      <c r="I50" t="s">
        <v>39</v>
      </c>
      <c r="J50">
        <v>-0.113</v>
      </c>
      <c r="K50" t="s">
        <v>34</v>
      </c>
      <c r="L50">
        <v>-13.058</v>
      </c>
      <c r="M50" t="s">
        <v>35</v>
      </c>
      <c r="N50" t="s">
        <v>36</v>
      </c>
    </row>
    <row r="51" spans="1:14" x14ac:dyDescent="0.2">
      <c r="A51" t="s">
        <v>12</v>
      </c>
      <c r="B51" t="s">
        <v>214</v>
      </c>
      <c r="C51" t="s">
        <v>13</v>
      </c>
      <c r="D51" t="s">
        <v>40</v>
      </c>
      <c r="E51">
        <v>956.22597125039795</v>
      </c>
    </row>
    <row r="52" spans="1:14" x14ac:dyDescent="0.2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 t="s">
        <v>215</v>
      </c>
      <c r="G52" t="s">
        <v>60</v>
      </c>
      <c r="H52" t="s">
        <v>216</v>
      </c>
      <c r="I52" t="s">
        <v>39</v>
      </c>
      <c r="J52">
        <v>-0.107</v>
      </c>
      <c r="K52" t="s">
        <v>34</v>
      </c>
      <c r="L52">
        <v>-15.579000000000001</v>
      </c>
      <c r="M52" t="s">
        <v>35</v>
      </c>
      <c r="N52" t="s">
        <v>36</v>
      </c>
    </row>
    <row r="53" spans="1:14" x14ac:dyDescent="0.2">
      <c r="A53" t="s">
        <v>12</v>
      </c>
      <c r="B53" t="s">
        <v>217</v>
      </c>
      <c r="C53" t="s">
        <v>13</v>
      </c>
      <c r="D53" t="s">
        <v>40</v>
      </c>
      <c r="E53">
        <v>945.63197911891302</v>
      </c>
    </row>
    <row r="54" spans="1:14" x14ac:dyDescent="0.2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 t="s">
        <v>218</v>
      </c>
      <c r="G54" t="s">
        <v>61</v>
      </c>
      <c r="H54" t="s">
        <v>219</v>
      </c>
      <c r="I54" t="s">
        <v>39</v>
      </c>
      <c r="J54">
        <v>-0.1</v>
      </c>
      <c r="K54" t="s">
        <v>34</v>
      </c>
      <c r="L54">
        <v>-18.100000000000001</v>
      </c>
      <c r="M54" t="s">
        <v>35</v>
      </c>
      <c r="N54" t="s">
        <v>36</v>
      </c>
    </row>
    <row r="55" spans="1:14" x14ac:dyDescent="0.2">
      <c r="A55" t="s">
        <v>12</v>
      </c>
      <c r="B55" t="s">
        <v>220</v>
      </c>
      <c r="C55" t="s">
        <v>13</v>
      </c>
      <c r="D55" t="s">
        <v>40</v>
      </c>
      <c r="E55">
        <v>942.49386368879595</v>
      </c>
    </row>
    <row r="56" spans="1:14" x14ac:dyDescent="0.2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 t="s">
        <v>221</v>
      </c>
      <c r="G56" t="s">
        <v>222</v>
      </c>
      <c r="H56" t="s">
        <v>223</v>
      </c>
      <c r="I56" t="s">
        <v>39</v>
      </c>
      <c r="J56">
        <v>-9.2999999999999999E-2</v>
      </c>
      <c r="K56" t="s">
        <v>34</v>
      </c>
      <c r="L56">
        <v>-20.620999999999999</v>
      </c>
      <c r="M56" t="s">
        <v>35</v>
      </c>
      <c r="N56" t="s">
        <v>36</v>
      </c>
    </row>
    <row r="57" spans="1:14" x14ac:dyDescent="0.2">
      <c r="A57" t="s">
        <v>12</v>
      </c>
      <c r="B57" t="s">
        <v>224</v>
      </c>
      <c r="C57" t="s">
        <v>13</v>
      </c>
      <c r="D57" t="s">
        <v>40</v>
      </c>
      <c r="E57">
        <v>944.63905648230104</v>
      </c>
    </row>
    <row r="58" spans="1:14" x14ac:dyDescent="0.2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 t="s">
        <v>225</v>
      </c>
      <c r="G58" t="s">
        <v>226</v>
      </c>
      <c r="H58" t="s">
        <v>227</v>
      </c>
      <c r="I58" t="s">
        <v>39</v>
      </c>
      <c r="J58">
        <v>-8.5999999999999993E-2</v>
      </c>
      <c r="K58" t="s">
        <v>34</v>
      </c>
      <c r="L58">
        <v>-23.141999999999999</v>
      </c>
      <c r="M58" t="s">
        <v>35</v>
      </c>
      <c r="N58" t="s">
        <v>36</v>
      </c>
    </row>
    <row r="59" spans="1:14" x14ac:dyDescent="0.2">
      <c r="A59" t="s">
        <v>12</v>
      </c>
      <c r="B59" t="s">
        <v>228</v>
      </c>
      <c r="C59" t="s">
        <v>13</v>
      </c>
      <c r="D59" t="s">
        <v>40</v>
      </c>
      <c r="E59">
        <v>955.50250983716603</v>
      </c>
    </row>
    <row r="60" spans="1:14" x14ac:dyDescent="0.2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 t="s">
        <v>229</v>
      </c>
      <c r="G60" t="s">
        <v>63</v>
      </c>
      <c r="H60" t="s">
        <v>230</v>
      </c>
      <c r="I60" t="s">
        <v>39</v>
      </c>
      <c r="J60">
        <v>-0.08</v>
      </c>
      <c r="K60" t="s">
        <v>34</v>
      </c>
      <c r="L60">
        <v>-25.663</v>
      </c>
      <c r="M60" t="s">
        <v>35</v>
      </c>
      <c r="N60" t="s">
        <v>36</v>
      </c>
    </row>
    <row r="61" spans="1:14" x14ac:dyDescent="0.2">
      <c r="A61" t="s">
        <v>12</v>
      </c>
      <c r="B61" t="s">
        <v>231</v>
      </c>
      <c r="C61" t="s">
        <v>13</v>
      </c>
      <c r="D61" t="s">
        <v>40</v>
      </c>
      <c r="E61">
        <v>972.26415186318002</v>
      </c>
    </row>
    <row r="62" spans="1:14" x14ac:dyDescent="0.2">
      <c r="A62" t="s">
        <v>7</v>
      </c>
      <c r="B62" t="s">
        <v>8</v>
      </c>
      <c r="C62" t="s">
        <v>9</v>
      </c>
      <c r="D62" t="s">
        <v>10</v>
      </c>
      <c r="E62" t="s">
        <v>11</v>
      </c>
      <c r="F62" t="s">
        <v>232</v>
      </c>
      <c r="G62" t="s">
        <v>233</v>
      </c>
      <c r="H62" t="s">
        <v>234</v>
      </c>
      <c r="I62" t="s">
        <v>39</v>
      </c>
      <c r="J62">
        <v>-7.2999999999999995E-2</v>
      </c>
      <c r="K62" t="s">
        <v>34</v>
      </c>
      <c r="L62">
        <v>-28.184000000000001</v>
      </c>
      <c r="M62" t="s">
        <v>35</v>
      </c>
      <c r="N62" t="s">
        <v>36</v>
      </c>
    </row>
    <row r="63" spans="1:14" x14ac:dyDescent="0.2">
      <c r="A63" t="s">
        <v>12</v>
      </c>
      <c r="B63" t="s">
        <v>235</v>
      </c>
      <c r="C63" t="s">
        <v>13</v>
      </c>
      <c r="D63" t="s">
        <v>40</v>
      </c>
      <c r="E63">
        <v>995.41916133969596</v>
      </c>
    </row>
    <row r="64" spans="1:14" x14ac:dyDescent="0.2">
      <c r="A64" t="s">
        <v>7</v>
      </c>
      <c r="B64" t="s">
        <v>8</v>
      </c>
      <c r="C64" t="s">
        <v>9</v>
      </c>
      <c r="D64" t="s">
        <v>10</v>
      </c>
      <c r="E64" t="s">
        <v>11</v>
      </c>
      <c r="F64" t="s">
        <v>236</v>
      </c>
      <c r="G64" t="s">
        <v>237</v>
      </c>
      <c r="H64" t="s">
        <v>238</v>
      </c>
      <c r="I64" t="s">
        <v>39</v>
      </c>
      <c r="J64">
        <v>-6.6000000000000003E-2</v>
      </c>
      <c r="K64" t="s">
        <v>34</v>
      </c>
      <c r="L64">
        <v>-30.706</v>
      </c>
      <c r="M64" t="s">
        <v>35</v>
      </c>
      <c r="N64" t="s">
        <v>36</v>
      </c>
    </row>
    <row r="65" spans="1:14" x14ac:dyDescent="0.2">
      <c r="A65" t="s">
        <v>12</v>
      </c>
      <c r="B65" t="s">
        <v>239</v>
      </c>
      <c r="C65" t="s">
        <v>13</v>
      </c>
      <c r="D65" t="s">
        <v>40</v>
      </c>
      <c r="E65">
        <v>1022.5146252154</v>
      </c>
    </row>
    <row r="66" spans="1:14" x14ac:dyDescent="0.2">
      <c r="A66" t="s">
        <v>7</v>
      </c>
      <c r="B66" t="s">
        <v>8</v>
      </c>
      <c r="C66" t="s">
        <v>9</v>
      </c>
      <c r="D66" t="s">
        <v>10</v>
      </c>
      <c r="E66" t="s">
        <v>11</v>
      </c>
      <c r="F66" t="s">
        <v>240</v>
      </c>
      <c r="G66" t="s">
        <v>241</v>
      </c>
      <c r="H66" t="s">
        <v>242</v>
      </c>
      <c r="I66" t="s">
        <v>39</v>
      </c>
      <c r="J66">
        <v>-5.8999999999999997E-2</v>
      </c>
      <c r="K66" t="s">
        <v>34</v>
      </c>
      <c r="L66">
        <v>-33.226999999999997</v>
      </c>
      <c r="M66" t="s">
        <v>35</v>
      </c>
      <c r="N66" t="s">
        <v>36</v>
      </c>
    </row>
    <row r="67" spans="1:14" x14ac:dyDescent="0.2">
      <c r="A67" t="s">
        <v>12</v>
      </c>
      <c r="B67" t="s">
        <v>243</v>
      </c>
      <c r="C67" t="s">
        <v>13</v>
      </c>
      <c r="D67" t="s">
        <v>40</v>
      </c>
      <c r="E67">
        <v>1049.53425124212</v>
      </c>
    </row>
    <row r="68" spans="1:14" x14ac:dyDescent="0.2">
      <c r="A68" t="s">
        <v>7</v>
      </c>
      <c r="B68" t="s">
        <v>8</v>
      </c>
      <c r="C68" t="s">
        <v>9</v>
      </c>
      <c r="D68" t="s">
        <v>10</v>
      </c>
      <c r="E68" t="s">
        <v>11</v>
      </c>
      <c r="F68" t="s">
        <v>244</v>
      </c>
      <c r="G68" t="s">
        <v>65</v>
      </c>
      <c r="H68" t="s">
        <v>245</v>
      </c>
      <c r="I68" t="s">
        <v>39</v>
      </c>
      <c r="J68">
        <v>-5.2999999999999999E-2</v>
      </c>
      <c r="K68" t="s">
        <v>34</v>
      </c>
      <c r="L68">
        <v>-35.747999999999998</v>
      </c>
      <c r="M68" t="s">
        <v>35</v>
      </c>
      <c r="N68" t="s">
        <v>36</v>
      </c>
    </row>
    <row r="69" spans="1:14" x14ac:dyDescent="0.2">
      <c r="A69" t="s">
        <v>12</v>
      </c>
      <c r="B69" t="s">
        <v>246</v>
      </c>
      <c r="C69" t="s">
        <v>13</v>
      </c>
      <c r="D69" t="s">
        <v>40</v>
      </c>
      <c r="E69">
        <v>1075.2940382972599</v>
      </c>
    </row>
    <row r="70" spans="1:14" x14ac:dyDescent="0.2">
      <c r="A70" t="s">
        <v>7</v>
      </c>
      <c r="B70" t="s">
        <v>8</v>
      </c>
      <c r="C70" t="s">
        <v>9</v>
      </c>
      <c r="D70" t="s">
        <v>10</v>
      </c>
      <c r="E70" t="s">
        <v>11</v>
      </c>
      <c r="F70" t="s">
        <v>247</v>
      </c>
      <c r="G70" t="s">
        <v>248</v>
      </c>
      <c r="H70" t="s">
        <v>249</v>
      </c>
      <c r="I70" t="s">
        <v>39</v>
      </c>
      <c r="J70">
        <v>-4.5999999999999999E-2</v>
      </c>
      <c r="K70" t="s">
        <v>34</v>
      </c>
      <c r="L70">
        <v>-38.268999999999998</v>
      </c>
      <c r="M70" t="s">
        <v>35</v>
      </c>
      <c r="N70" t="s">
        <v>36</v>
      </c>
    </row>
    <row r="71" spans="1:14" x14ac:dyDescent="0.2">
      <c r="A71" t="s">
        <v>12</v>
      </c>
      <c r="B71" t="s">
        <v>250</v>
      </c>
      <c r="C71" t="s">
        <v>13</v>
      </c>
      <c r="D71" t="s">
        <v>40</v>
      </c>
      <c r="E71">
        <v>1090.5271371500501</v>
      </c>
    </row>
    <row r="72" spans="1:14" x14ac:dyDescent="0.2">
      <c r="A72" t="s">
        <v>7</v>
      </c>
      <c r="B72" t="s">
        <v>8</v>
      </c>
      <c r="C72" t="s">
        <v>9</v>
      </c>
      <c r="D72" t="s">
        <v>10</v>
      </c>
      <c r="E72" t="s">
        <v>11</v>
      </c>
      <c r="F72" t="s">
        <v>251</v>
      </c>
      <c r="G72" t="s">
        <v>252</v>
      </c>
      <c r="H72" t="s">
        <v>253</v>
      </c>
      <c r="I72" t="s">
        <v>39</v>
      </c>
      <c r="J72">
        <v>-3.9E-2</v>
      </c>
      <c r="K72" t="s">
        <v>34</v>
      </c>
      <c r="L72">
        <v>-40.79</v>
      </c>
      <c r="M72" t="s">
        <v>35</v>
      </c>
      <c r="N72" t="s">
        <v>36</v>
      </c>
    </row>
    <row r="73" spans="1:14" x14ac:dyDescent="0.2">
      <c r="A73" t="s">
        <v>12</v>
      </c>
      <c r="B73" t="s">
        <v>254</v>
      </c>
      <c r="C73" t="s">
        <v>13</v>
      </c>
      <c r="D73" t="s">
        <v>40</v>
      </c>
      <c r="E73">
        <v>1085.36566214295</v>
      </c>
    </row>
    <row r="74" spans="1:14" x14ac:dyDescent="0.2">
      <c r="A74" t="s">
        <v>7</v>
      </c>
      <c r="B74" t="s">
        <v>8</v>
      </c>
      <c r="C74" t="s">
        <v>9</v>
      </c>
      <c r="D74" t="s">
        <v>10</v>
      </c>
      <c r="E74" t="s">
        <v>11</v>
      </c>
      <c r="F74" t="s">
        <v>255</v>
      </c>
      <c r="G74" t="s">
        <v>256</v>
      </c>
      <c r="H74" t="s">
        <v>257</v>
      </c>
      <c r="I74" t="s">
        <v>39</v>
      </c>
      <c r="J74">
        <v>-3.2000000000000001E-2</v>
      </c>
      <c r="K74" t="s">
        <v>34</v>
      </c>
      <c r="L74">
        <v>-43.311</v>
      </c>
      <c r="M74" t="s">
        <v>35</v>
      </c>
      <c r="N74" t="s">
        <v>36</v>
      </c>
    </row>
    <row r="75" spans="1:14" x14ac:dyDescent="0.2">
      <c r="A75" t="s">
        <v>12</v>
      </c>
      <c r="B75" t="s">
        <v>258</v>
      </c>
      <c r="C75" t="s">
        <v>13</v>
      </c>
      <c r="D75" t="s">
        <v>40</v>
      </c>
      <c r="E75">
        <v>1052.7202092006501</v>
      </c>
    </row>
    <row r="76" spans="1:14" x14ac:dyDescent="0.2">
      <c r="A76" t="s">
        <v>7</v>
      </c>
      <c r="B76" t="s">
        <v>8</v>
      </c>
      <c r="C76" t="s">
        <v>9</v>
      </c>
      <c r="D76" t="s">
        <v>10</v>
      </c>
      <c r="E76" t="s">
        <v>11</v>
      </c>
      <c r="F76" t="s">
        <v>259</v>
      </c>
      <c r="G76" t="s">
        <v>68</v>
      </c>
      <c r="H76" t="s">
        <v>260</v>
      </c>
      <c r="I76" t="s">
        <v>39</v>
      </c>
      <c r="J76">
        <v>-2.5999999999999999E-2</v>
      </c>
      <c r="K76" t="s">
        <v>34</v>
      </c>
      <c r="L76">
        <v>-45.832000000000001</v>
      </c>
      <c r="M76" t="s">
        <v>35</v>
      </c>
      <c r="N76" t="s">
        <v>36</v>
      </c>
    </row>
    <row r="77" spans="1:14" x14ac:dyDescent="0.2">
      <c r="A77" t="s">
        <v>12</v>
      </c>
      <c r="B77" t="s">
        <v>261</v>
      </c>
      <c r="C77" t="s">
        <v>13</v>
      </c>
      <c r="D77" t="s">
        <v>40</v>
      </c>
      <c r="E77">
        <v>982.60265258723098</v>
      </c>
    </row>
    <row r="78" spans="1:14" x14ac:dyDescent="0.2">
      <c r="A78" t="s">
        <v>7</v>
      </c>
      <c r="B78" t="s">
        <v>8</v>
      </c>
      <c r="C78" t="s">
        <v>9</v>
      </c>
      <c r="D78" t="s">
        <v>10</v>
      </c>
      <c r="E78" t="s">
        <v>11</v>
      </c>
      <c r="F78" t="s">
        <v>262</v>
      </c>
      <c r="G78" t="s">
        <v>263</v>
      </c>
      <c r="H78" t="s">
        <v>264</v>
      </c>
      <c r="I78" t="s">
        <v>39</v>
      </c>
      <c r="J78">
        <v>-1.9E-2</v>
      </c>
      <c r="K78" t="s">
        <v>34</v>
      </c>
      <c r="L78">
        <v>-48.353000000000002</v>
      </c>
      <c r="M78" t="s">
        <v>35</v>
      </c>
      <c r="N78" t="s">
        <v>36</v>
      </c>
    </row>
    <row r="79" spans="1:14" x14ac:dyDescent="0.2">
      <c r="A79" t="s">
        <v>12</v>
      </c>
      <c r="B79" t="s">
        <v>265</v>
      </c>
      <c r="C79" t="s">
        <v>13</v>
      </c>
      <c r="D79" t="s">
        <v>40</v>
      </c>
      <c r="E79">
        <v>872.471520569007</v>
      </c>
    </row>
    <row r="80" spans="1:14" x14ac:dyDescent="0.2">
      <c r="A80" t="s">
        <v>7</v>
      </c>
      <c r="B80" t="s">
        <v>8</v>
      </c>
      <c r="C80" t="s">
        <v>9</v>
      </c>
      <c r="D80" t="s">
        <v>10</v>
      </c>
      <c r="E80" t="s">
        <v>11</v>
      </c>
      <c r="F80" t="s">
        <v>266</v>
      </c>
      <c r="G80" t="s">
        <v>267</v>
      </c>
      <c r="H80" t="s">
        <v>268</v>
      </c>
      <c r="I80" t="s">
        <v>39</v>
      </c>
      <c r="J80">
        <v>-1.2E-2</v>
      </c>
      <c r="K80" t="s">
        <v>34</v>
      </c>
      <c r="L80">
        <v>-50.874000000000002</v>
      </c>
      <c r="M80" t="s">
        <v>35</v>
      </c>
      <c r="N80" t="s">
        <v>36</v>
      </c>
    </row>
    <row r="81" spans="1:14" x14ac:dyDescent="0.2">
      <c r="A81" t="s">
        <v>12</v>
      </c>
      <c r="B81" t="s">
        <v>269</v>
      </c>
      <c r="C81" t="s">
        <v>13</v>
      </c>
      <c r="D81" t="s">
        <v>40</v>
      </c>
      <c r="E81">
        <v>725.143627836419</v>
      </c>
    </row>
    <row r="82" spans="1:14" x14ac:dyDescent="0.2">
      <c r="A82" t="s">
        <v>7</v>
      </c>
      <c r="B82" t="s">
        <v>8</v>
      </c>
      <c r="C82" t="s">
        <v>9</v>
      </c>
      <c r="D82" t="s">
        <v>10</v>
      </c>
      <c r="E82" t="s">
        <v>11</v>
      </c>
      <c r="F82" t="s">
        <v>270</v>
      </c>
      <c r="G82" t="s">
        <v>70</v>
      </c>
      <c r="H82" t="s">
        <v>271</v>
      </c>
      <c r="I82" t="s">
        <v>39</v>
      </c>
      <c r="J82">
        <v>-6.0000000000000001E-3</v>
      </c>
      <c r="K82" t="s">
        <v>34</v>
      </c>
      <c r="L82">
        <v>-53.395000000000003</v>
      </c>
      <c r="M82" t="s">
        <v>35</v>
      </c>
      <c r="N82" t="s">
        <v>36</v>
      </c>
    </row>
    <row r="83" spans="1:14" x14ac:dyDescent="0.2">
      <c r="A83" t="s">
        <v>12</v>
      </c>
      <c r="B83" t="s">
        <v>272</v>
      </c>
      <c r="C83" s="18" t="s">
        <v>13</v>
      </c>
      <c r="D83" t="s">
        <v>40</v>
      </c>
      <c r="E83">
        <v>553.06769469142398</v>
      </c>
    </row>
    <row r="84" spans="1:14" x14ac:dyDescent="0.2">
      <c r="A84" t="s">
        <v>7</v>
      </c>
      <c r="B84" t="s">
        <v>8</v>
      </c>
      <c r="C84" t="s">
        <v>9</v>
      </c>
      <c r="D84" t="s">
        <v>10</v>
      </c>
      <c r="E84" t="s">
        <v>11</v>
      </c>
      <c r="F84" t="s">
        <v>273</v>
      </c>
      <c r="G84" t="s">
        <v>71</v>
      </c>
      <c r="H84" t="s">
        <v>274</v>
      </c>
      <c r="I84" t="s">
        <v>39</v>
      </c>
      <c r="J84">
        <v>1E-3</v>
      </c>
      <c r="K84" t="s">
        <v>34</v>
      </c>
      <c r="L84">
        <v>-55.915999999999997</v>
      </c>
      <c r="M84" t="s">
        <v>35</v>
      </c>
      <c r="N84" t="s">
        <v>36</v>
      </c>
    </row>
    <row r="85" spans="1:14" x14ac:dyDescent="0.2">
      <c r="A85" t="s">
        <v>12</v>
      </c>
      <c r="B85" t="s">
        <v>275</v>
      </c>
      <c r="C85" s="18" t="s">
        <v>13</v>
      </c>
      <c r="D85" t="s">
        <v>40</v>
      </c>
      <c r="E85">
        <v>373.04675067978599</v>
      </c>
    </row>
    <row r="86" spans="1:14" x14ac:dyDescent="0.2">
      <c r="A86" t="s">
        <v>7</v>
      </c>
      <c r="B86" t="s">
        <v>8</v>
      </c>
      <c r="C86" t="s">
        <v>9</v>
      </c>
      <c r="D86" t="s">
        <v>10</v>
      </c>
      <c r="E86" t="s">
        <v>11</v>
      </c>
      <c r="F86" t="s">
        <v>276</v>
      </c>
      <c r="G86" t="s">
        <v>277</v>
      </c>
      <c r="H86" t="s">
        <v>278</v>
      </c>
      <c r="I86" t="s">
        <v>39</v>
      </c>
      <c r="J86">
        <v>8.0000000000000002E-3</v>
      </c>
      <c r="K86" t="s">
        <v>34</v>
      </c>
      <c r="L86">
        <v>-58.436999999999998</v>
      </c>
      <c r="M86" t="s">
        <v>35</v>
      </c>
      <c r="N86" t="s">
        <v>36</v>
      </c>
    </row>
    <row r="87" spans="1:14" x14ac:dyDescent="0.2">
      <c r="A87" t="s">
        <v>12</v>
      </c>
      <c r="B87" t="s">
        <v>279</v>
      </c>
      <c r="C87" s="18" t="s">
        <v>13</v>
      </c>
      <c r="D87" t="s">
        <v>40</v>
      </c>
      <c r="E87">
        <v>203.148325829626</v>
      </c>
    </row>
    <row r="88" spans="1:14" x14ac:dyDescent="0.2">
      <c r="A88" t="s">
        <v>7</v>
      </c>
      <c r="B88" t="s">
        <v>8</v>
      </c>
      <c r="C88" t="s">
        <v>9</v>
      </c>
      <c r="D88" t="s">
        <v>10</v>
      </c>
      <c r="E88" t="s">
        <v>11</v>
      </c>
      <c r="F88" t="s">
        <v>280</v>
      </c>
      <c r="G88" t="s">
        <v>281</v>
      </c>
      <c r="H88" t="s">
        <v>282</v>
      </c>
      <c r="I88" t="s">
        <v>39</v>
      </c>
      <c r="J88">
        <v>-0.29699999999999999</v>
      </c>
      <c r="K88" t="s">
        <v>34</v>
      </c>
      <c r="L88">
        <v>57.841000000000001</v>
      </c>
      <c r="M88" t="s">
        <v>35</v>
      </c>
      <c r="N88" t="s">
        <v>36</v>
      </c>
    </row>
    <row r="89" spans="1:14" x14ac:dyDescent="0.2">
      <c r="A89" t="s">
        <v>12</v>
      </c>
      <c r="B89" t="s">
        <v>283</v>
      </c>
      <c r="C89" t="s">
        <v>13</v>
      </c>
      <c r="D89" t="s">
        <v>40</v>
      </c>
      <c r="E89">
        <v>57.8295235073426</v>
      </c>
    </row>
    <row r="90" spans="1:14" x14ac:dyDescent="0.2">
      <c r="A90" t="s">
        <v>7</v>
      </c>
      <c r="B90" t="s">
        <v>8</v>
      </c>
      <c r="C90" t="s">
        <v>9</v>
      </c>
      <c r="D90" t="s">
        <v>10</v>
      </c>
      <c r="E90" t="s">
        <v>11</v>
      </c>
      <c r="F90" t="s">
        <v>284</v>
      </c>
      <c r="G90" t="s">
        <v>73</v>
      </c>
      <c r="H90" t="s">
        <v>285</v>
      </c>
      <c r="I90" t="s">
        <v>39</v>
      </c>
      <c r="J90">
        <v>-0.29099999999999998</v>
      </c>
      <c r="K90" t="s">
        <v>34</v>
      </c>
      <c r="L90">
        <v>55.32</v>
      </c>
      <c r="M90" t="s">
        <v>35</v>
      </c>
      <c r="N90" t="s">
        <v>36</v>
      </c>
    </row>
    <row r="91" spans="1:14" x14ac:dyDescent="0.2">
      <c r="A91" t="s">
        <v>12</v>
      </c>
      <c r="B91" t="s">
        <v>286</v>
      </c>
      <c r="C91" t="s">
        <v>13</v>
      </c>
      <c r="D91" t="s">
        <v>40</v>
      </c>
      <c r="E91">
        <v>-54.726697791980598</v>
      </c>
    </row>
    <row r="92" spans="1:14" x14ac:dyDescent="0.2">
      <c r="A92" t="s">
        <v>7</v>
      </c>
      <c r="B92" t="s">
        <v>8</v>
      </c>
      <c r="C92" t="s">
        <v>9</v>
      </c>
      <c r="D92" t="s">
        <v>10</v>
      </c>
      <c r="E92" t="s">
        <v>11</v>
      </c>
      <c r="F92" t="s">
        <v>287</v>
      </c>
      <c r="G92" t="s">
        <v>288</v>
      </c>
      <c r="H92" t="s">
        <v>289</v>
      </c>
      <c r="I92" t="s">
        <v>39</v>
      </c>
      <c r="J92">
        <v>-0.28399999999999997</v>
      </c>
      <c r="K92" t="s">
        <v>34</v>
      </c>
      <c r="L92">
        <v>52.798999999999999</v>
      </c>
      <c r="M92" t="s">
        <v>35</v>
      </c>
      <c r="N92" t="s">
        <v>36</v>
      </c>
    </row>
    <row r="93" spans="1:14" x14ac:dyDescent="0.2">
      <c r="A93" t="s">
        <v>12</v>
      </c>
      <c r="B93" t="s">
        <v>290</v>
      </c>
      <c r="C93" t="s">
        <v>13</v>
      </c>
      <c r="D93" t="s">
        <v>40</v>
      </c>
      <c r="E93">
        <v>-133.28020271012599</v>
      </c>
    </row>
    <row r="94" spans="1:14" x14ac:dyDescent="0.2">
      <c r="A94" t="s">
        <v>7</v>
      </c>
      <c r="B94" t="s">
        <v>8</v>
      </c>
      <c r="C94" t="s">
        <v>9</v>
      </c>
      <c r="D94" t="s">
        <v>10</v>
      </c>
      <c r="E94" t="s">
        <v>11</v>
      </c>
      <c r="F94" t="s">
        <v>291</v>
      </c>
      <c r="G94" t="s">
        <v>292</v>
      </c>
      <c r="H94" t="s">
        <v>293</v>
      </c>
      <c r="I94" t="s">
        <v>39</v>
      </c>
      <c r="J94">
        <v>-0.27700000000000002</v>
      </c>
      <c r="K94" t="s">
        <v>34</v>
      </c>
      <c r="L94">
        <v>50.277999999999999</v>
      </c>
      <c r="M94" t="s">
        <v>35</v>
      </c>
      <c r="N94" t="s">
        <v>36</v>
      </c>
    </row>
    <row r="95" spans="1:14" x14ac:dyDescent="0.2">
      <c r="A95" t="s">
        <v>12</v>
      </c>
      <c r="B95" t="s">
        <v>294</v>
      </c>
      <c r="C95" t="s">
        <v>13</v>
      </c>
      <c r="D95" t="s">
        <v>40</v>
      </c>
      <c r="E95">
        <v>-181.43224856496499</v>
      </c>
    </row>
    <row r="96" spans="1:14" x14ac:dyDescent="0.2">
      <c r="A96" t="s">
        <v>7</v>
      </c>
      <c r="B96" t="s">
        <v>8</v>
      </c>
      <c r="C96" t="s">
        <v>9</v>
      </c>
      <c r="D96" t="s">
        <v>10</v>
      </c>
      <c r="E96" t="s">
        <v>11</v>
      </c>
      <c r="F96" t="s">
        <v>295</v>
      </c>
      <c r="G96" t="s">
        <v>296</v>
      </c>
      <c r="H96" t="s">
        <v>297</v>
      </c>
      <c r="I96" t="s">
        <v>39</v>
      </c>
      <c r="J96">
        <v>-0.27</v>
      </c>
      <c r="K96" t="s">
        <v>34</v>
      </c>
      <c r="L96">
        <v>47.756999999999998</v>
      </c>
      <c r="M96" t="s">
        <v>35</v>
      </c>
      <c r="N96" t="s">
        <v>36</v>
      </c>
    </row>
    <row r="97" spans="1:14" x14ac:dyDescent="0.2">
      <c r="A97" t="s">
        <v>12</v>
      </c>
      <c r="B97" t="s">
        <v>298</v>
      </c>
      <c r="C97" t="s">
        <v>13</v>
      </c>
      <c r="D97" t="s">
        <v>40</v>
      </c>
      <c r="E97">
        <v>-323.36064946266998</v>
      </c>
    </row>
    <row r="98" spans="1:14" x14ac:dyDescent="0.2">
      <c r="A98" t="s">
        <v>7</v>
      </c>
      <c r="B98" t="s">
        <v>8</v>
      </c>
      <c r="C98" t="s">
        <v>9</v>
      </c>
      <c r="D98" t="s">
        <v>10</v>
      </c>
      <c r="E98" t="s">
        <v>11</v>
      </c>
      <c r="F98" t="s">
        <v>299</v>
      </c>
      <c r="G98" t="s">
        <v>75</v>
      </c>
      <c r="H98" t="s">
        <v>300</v>
      </c>
      <c r="I98" t="s">
        <v>39</v>
      </c>
      <c r="J98">
        <v>-0.26400000000000001</v>
      </c>
      <c r="K98" t="s">
        <v>34</v>
      </c>
      <c r="L98">
        <v>45.235999999999997</v>
      </c>
      <c r="M98" t="s">
        <v>35</v>
      </c>
      <c r="N98" t="s">
        <v>36</v>
      </c>
    </row>
    <row r="99" spans="1:14" x14ac:dyDescent="0.2">
      <c r="A99" t="s">
        <v>12</v>
      </c>
      <c r="B99" t="s">
        <v>301</v>
      </c>
      <c r="C99" t="s">
        <v>13</v>
      </c>
      <c r="D99" t="s">
        <v>40</v>
      </c>
      <c r="E99">
        <v>-359.19598551143002</v>
      </c>
    </row>
    <row r="100" spans="1:14" x14ac:dyDescent="0.2">
      <c r="A100" t="s">
        <v>7</v>
      </c>
      <c r="B100" t="s">
        <v>8</v>
      </c>
      <c r="C100" t="s">
        <v>9</v>
      </c>
      <c r="D100" t="s">
        <v>10</v>
      </c>
      <c r="E100" t="s">
        <v>11</v>
      </c>
      <c r="F100" t="s">
        <v>302</v>
      </c>
      <c r="G100" t="s">
        <v>303</v>
      </c>
      <c r="H100" t="s">
        <v>304</v>
      </c>
      <c r="I100" t="s">
        <v>39</v>
      </c>
      <c r="J100">
        <v>-0.25700000000000001</v>
      </c>
      <c r="K100" t="s">
        <v>34</v>
      </c>
      <c r="L100">
        <v>42.715000000000003</v>
      </c>
      <c r="M100" t="s">
        <v>35</v>
      </c>
      <c r="N100" t="s">
        <v>36</v>
      </c>
    </row>
    <row r="101" spans="1:14" x14ac:dyDescent="0.2">
      <c r="A101" t="s">
        <v>12</v>
      </c>
      <c r="B101" t="s">
        <v>305</v>
      </c>
      <c r="C101" t="s">
        <v>13</v>
      </c>
      <c r="D101" t="s">
        <v>40</v>
      </c>
      <c r="E101">
        <v>-390.18347245039303</v>
      </c>
    </row>
    <row r="102" spans="1:14" x14ac:dyDescent="0.2">
      <c r="A102" t="s">
        <v>7</v>
      </c>
      <c r="B102" t="s">
        <v>8</v>
      </c>
      <c r="C102" t="s">
        <v>9</v>
      </c>
      <c r="D102" t="s">
        <v>10</v>
      </c>
      <c r="E102" t="s">
        <v>11</v>
      </c>
      <c r="F102" t="s">
        <v>306</v>
      </c>
      <c r="G102" t="s">
        <v>307</v>
      </c>
      <c r="H102" t="s">
        <v>308</v>
      </c>
      <c r="I102" t="s">
        <v>39</v>
      </c>
      <c r="J102">
        <v>-0.25</v>
      </c>
      <c r="K102" t="s">
        <v>34</v>
      </c>
      <c r="L102">
        <v>40.194000000000003</v>
      </c>
      <c r="M102" t="s">
        <v>35</v>
      </c>
      <c r="N102" t="s">
        <v>36</v>
      </c>
    </row>
    <row r="103" spans="1:14" x14ac:dyDescent="0.2">
      <c r="A103" t="s">
        <v>12</v>
      </c>
      <c r="B103" t="s">
        <v>309</v>
      </c>
      <c r="C103" t="s">
        <v>13</v>
      </c>
      <c r="D103" t="s">
        <v>40</v>
      </c>
      <c r="E103">
        <v>-411.60195190608601</v>
      </c>
    </row>
    <row r="104" spans="1:14" x14ac:dyDescent="0.2">
      <c r="A104" t="s">
        <v>7</v>
      </c>
      <c r="B104" t="s">
        <v>8</v>
      </c>
      <c r="C104" t="s">
        <v>9</v>
      </c>
      <c r="D104" t="s">
        <v>10</v>
      </c>
      <c r="E104" t="s">
        <v>11</v>
      </c>
      <c r="F104" t="s">
        <v>310</v>
      </c>
      <c r="G104" t="s">
        <v>77</v>
      </c>
      <c r="H104" t="s">
        <v>311</v>
      </c>
      <c r="I104" t="s">
        <v>39</v>
      </c>
      <c r="J104">
        <v>-0.24399999999999999</v>
      </c>
      <c r="K104" t="s">
        <v>34</v>
      </c>
      <c r="L104">
        <v>37.673000000000002</v>
      </c>
      <c r="M104" t="s">
        <v>35</v>
      </c>
      <c r="N104" t="s">
        <v>36</v>
      </c>
    </row>
    <row r="105" spans="1:14" x14ac:dyDescent="0.2">
      <c r="A105" t="s">
        <v>12</v>
      </c>
      <c r="B105" t="s">
        <v>312</v>
      </c>
      <c r="C105" t="s">
        <v>13</v>
      </c>
      <c r="D105" t="s">
        <v>40</v>
      </c>
      <c r="E105">
        <v>-414.74787328179002</v>
      </c>
    </row>
    <row r="106" spans="1:14" x14ac:dyDescent="0.2">
      <c r="A106" t="s">
        <v>7</v>
      </c>
      <c r="B106" t="s">
        <v>8</v>
      </c>
      <c r="C106" t="s">
        <v>9</v>
      </c>
      <c r="D106" t="s">
        <v>10</v>
      </c>
      <c r="E106" t="s">
        <v>11</v>
      </c>
      <c r="F106" t="s">
        <v>313</v>
      </c>
      <c r="G106" t="s">
        <v>78</v>
      </c>
      <c r="H106" t="s">
        <v>314</v>
      </c>
      <c r="I106" t="s">
        <v>39</v>
      </c>
      <c r="J106">
        <v>-0.23699999999999999</v>
      </c>
      <c r="K106" t="s">
        <v>34</v>
      </c>
      <c r="L106">
        <v>35.152000000000001</v>
      </c>
      <c r="M106" t="s">
        <v>35</v>
      </c>
      <c r="N106" t="s">
        <v>36</v>
      </c>
    </row>
    <row r="107" spans="1:14" x14ac:dyDescent="0.2">
      <c r="A107" t="s">
        <v>12</v>
      </c>
      <c r="B107" t="s">
        <v>315</v>
      </c>
      <c r="C107" t="s">
        <v>13</v>
      </c>
      <c r="D107" t="s">
        <v>40</v>
      </c>
      <c r="E107">
        <v>-390.30126094271299</v>
      </c>
    </row>
    <row r="108" spans="1:14" x14ac:dyDescent="0.2">
      <c r="A108" t="s">
        <v>7</v>
      </c>
      <c r="B108" t="s">
        <v>8</v>
      </c>
      <c r="C108" t="s">
        <v>9</v>
      </c>
      <c r="D108" t="s">
        <v>10</v>
      </c>
      <c r="E108" t="s">
        <v>11</v>
      </c>
      <c r="F108" t="s">
        <v>316</v>
      </c>
      <c r="G108" t="s">
        <v>317</v>
      </c>
      <c r="H108" t="s">
        <v>318</v>
      </c>
      <c r="I108" t="s">
        <v>39</v>
      </c>
      <c r="J108">
        <v>-0.23</v>
      </c>
      <c r="K108" t="s">
        <v>34</v>
      </c>
      <c r="L108">
        <v>32.630000000000003</v>
      </c>
      <c r="M108" t="s">
        <v>35</v>
      </c>
      <c r="N108" t="s">
        <v>36</v>
      </c>
    </row>
    <row r="109" spans="1:14" x14ac:dyDescent="0.2">
      <c r="A109" t="s">
        <v>12</v>
      </c>
      <c r="B109" t="s">
        <v>319</v>
      </c>
      <c r="C109" t="s">
        <v>13</v>
      </c>
      <c r="D109" t="s">
        <v>40</v>
      </c>
      <c r="E109">
        <v>-328.46676985775599</v>
      </c>
    </row>
    <row r="110" spans="1:14" x14ac:dyDescent="0.2">
      <c r="A110" t="s">
        <v>7</v>
      </c>
      <c r="B110" t="s">
        <v>8</v>
      </c>
      <c r="C110" t="s">
        <v>9</v>
      </c>
      <c r="D110" t="s">
        <v>10</v>
      </c>
      <c r="E110" t="s">
        <v>11</v>
      </c>
      <c r="F110" t="s">
        <v>320</v>
      </c>
      <c r="G110" t="s">
        <v>321</v>
      </c>
      <c r="H110" t="s">
        <v>322</v>
      </c>
      <c r="I110" t="s">
        <v>39</v>
      </c>
      <c r="J110">
        <v>-0.223</v>
      </c>
      <c r="K110" t="s">
        <v>34</v>
      </c>
      <c r="L110">
        <v>30.109000000000002</v>
      </c>
      <c r="M110" t="s">
        <v>35</v>
      </c>
      <c r="N110" t="s">
        <v>36</v>
      </c>
    </row>
    <row r="111" spans="1:14" x14ac:dyDescent="0.2">
      <c r="A111" t="s">
        <v>12</v>
      </c>
      <c r="B111" t="s">
        <v>323</v>
      </c>
      <c r="C111" t="s">
        <v>13</v>
      </c>
      <c r="D111" t="s">
        <v>40</v>
      </c>
      <c r="E111">
        <v>-219.54890147850699</v>
      </c>
    </row>
    <row r="112" spans="1:14" x14ac:dyDescent="0.2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324</v>
      </c>
      <c r="G112" t="s">
        <v>80</v>
      </c>
      <c r="H112" t="s">
        <v>325</v>
      </c>
      <c r="I112" t="s">
        <v>39</v>
      </c>
      <c r="J112">
        <v>-0.217</v>
      </c>
      <c r="K112" t="s">
        <v>34</v>
      </c>
      <c r="L112">
        <v>27.588000000000001</v>
      </c>
      <c r="M112" t="s">
        <v>35</v>
      </c>
      <c r="N112" t="s">
        <v>36</v>
      </c>
    </row>
    <row r="113" spans="1:14" x14ac:dyDescent="0.2">
      <c r="A113" t="s">
        <v>12</v>
      </c>
      <c r="B113" t="s">
        <v>326</v>
      </c>
      <c r="C113" t="s">
        <v>13</v>
      </c>
      <c r="D113" t="s">
        <v>40</v>
      </c>
      <c r="E113">
        <v>-64.942797817596798</v>
      </c>
    </row>
    <row r="114" spans="1:14" x14ac:dyDescent="0.2">
      <c r="A114" t="s">
        <v>7</v>
      </c>
      <c r="B114" t="s">
        <v>8</v>
      </c>
      <c r="C114" t="s">
        <v>9</v>
      </c>
      <c r="D114" t="s">
        <v>10</v>
      </c>
      <c r="E114" t="s">
        <v>11</v>
      </c>
      <c r="F114" t="s">
        <v>327</v>
      </c>
      <c r="G114" t="s">
        <v>328</v>
      </c>
      <c r="H114" t="s">
        <v>329</v>
      </c>
      <c r="I114" t="s">
        <v>39</v>
      </c>
      <c r="J114">
        <v>-0.21</v>
      </c>
      <c r="K114" t="s">
        <v>34</v>
      </c>
      <c r="L114">
        <v>25.067</v>
      </c>
      <c r="M114" t="s">
        <v>35</v>
      </c>
      <c r="N114" t="s">
        <v>36</v>
      </c>
    </row>
    <row r="115" spans="1:14" x14ac:dyDescent="0.2">
      <c r="A115" t="s">
        <v>12</v>
      </c>
      <c r="B115" t="s">
        <v>330</v>
      </c>
      <c r="C115" t="s">
        <v>13</v>
      </c>
      <c r="D115" t="s">
        <v>40</v>
      </c>
      <c r="E115">
        <v>128.75915620675599</v>
      </c>
    </row>
    <row r="116" spans="1:14" x14ac:dyDescent="0.2">
      <c r="A116" t="s">
        <v>7</v>
      </c>
      <c r="B116" t="s">
        <v>8</v>
      </c>
      <c r="C116" t="s">
        <v>9</v>
      </c>
      <c r="D116" t="s">
        <v>10</v>
      </c>
      <c r="E116" t="s">
        <v>11</v>
      </c>
      <c r="F116" t="s">
        <v>331</v>
      </c>
      <c r="G116" t="s">
        <v>332</v>
      </c>
      <c r="H116" t="s">
        <v>333</v>
      </c>
      <c r="I116" t="s">
        <v>39</v>
      </c>
      <c r="J116">
        <v>-0.20300000000000001</v>
      </c>
      <c r="K116" t="s">
        <v>34</v>
      </c>
      <c r="L116">
        <v>22.545999999999999</v>
      </c>
      <c r="M116" t="s">
        <v>35</v>
      </c>
      <c r="N116" t="s">
        <v>36</v>
      </c>
    </row>
    <row r="117" spans="1:14" x14ac:dyDescent="0.2">
      <c r="A117" t="s">
        <v>12</v>
      </c>
      <c r="B117" t="s">
        <v>334</v>
      </c>
      <c r="C117" t="s">
        <v>13</v>
      </c>
      <c r="D117" t="s">
        <v>40</v>
      </c>
      <c r="E117">
        <v>341.358554169233</v>
      </c>
    </row>
    <row r="118" spans="1:14" x14ac:dyDescent="0.2">
      <c r="A118" t="s">
        <v>7</v>
      </c>
      <c r="B118" t="s">
        <v>8</v>
      </c>
      <c r="C118" t="s">
        <v>9</v>
      </c>
      <c r="D118" t="s">
        <v>10</v>
      </c>
      <c r="E118" t="s">
        <v>11</v>
      </c>
      <c r="F118" t="s">
        <v>335</v>
      </c>
      <c r="G118" t="s">
        <v>336</v>
      </c>
      <c r="H118" t="s">
        <v>337</v>
      </c>
      <c r="I118" t="s">
        <v>39</v>
      </c>
      <c r="J118">
        <v>-0.19600000000000001</v>
      </c>
      <c r="K118" t="s">
        <v>34</v>
      </c>
      <c r="L118">
        <v>20.024999999999999</v>
      </c>
      <c r="M118" t="s">
        <v>35</v>
      </c>
      <c r="N118" t="s">
        <v>36</v>
      </c>
    </row>
    <row r="119" spans="1:14" x14ac:dyDescent="0.2">
      <c r="A119" t="s">
        <v>12</v>
      </c>
      <c r="B119" t="s">
        <v>338</v>
      </c>
      <c r="C119" t="s">
        <v>13</v>
      </c>
      <c r="D119" t="s">
        <v>40</v>
      </c>
      <c r="E119">
        <v>545.38700040287597</v>
      </c>
    </row>
    <row r="120" spans="1:14" x14ac:dyDescent="0.2">
      <c r="A120" t="s">
        <v>7</v>
      </c>
      <c r="B120" t="s">
        <v>8</v>
      </c>
      <c r="C120" t="s">
        <v>9</v>
      </c>
      <c r="D120" t="s">
        <v>10</v>
      </c>
      <c r="E120" t="s">
        <v>11</v>
      </c>
      <c r="F120" t="s">
        <v>339</v>
      </c>
      <c r="G120" t="s">
        <v>82</v>
      </c>
      <c r="H120" t="s">
        <v>340</v>
      </c>
      <c r="I120" t="s">
        <v>39</v>
      </c>
      <c r="J120">
        <v>-0.19</v>
      </c>
      <c r="K120" t="s">
        <v>34</v>
      </c>
      <c r="L120">
        <v>17.504000000000001</v>
      </c>
      <c r="M120" t="s">
        <v>35</v>
      </c>
      <c r="N120" t="s">
        <v>36</v>
      </c>
    </row>
    <row r="121" spans="1:14" x14ac:dyDescent="0.2">
      <c r="A121" t="s">
        <v>12</v>
      </c>
      <c r="B121" t="s">
        <v>341</v>
      </c>
      <c r="C121" t="s">
        <v>13</v>
      </c>
      <c r="D121" t="s">
        <v>40</v>
      </c>
      <c r="E121">
        <v>720.56173322061704</v>
      </c>
    </row>
    <row r="122" spans="1:14" x14ac:dyDescent="0.2">
      <c r="A122" t="s">
        <v>7</v>
      </c>
      <c r="B122" t="s">
        <v>8</v>
      </c>
      <c r="C122" t="s">
        <v>9</v>
      </c>
      <c r="D122" t="s">
        <v>10</v>
      </c>
      <c r="E122" t="s">
        <v>11</v>
      </c>
      <c r="F122" t="s">
        <v>342</v>
      </c>
      <c r="G122" t="s">
        <v>343</v>
      </c>
      <c r="H122" t="s">
        <v>344</v>
      </c>
      <c r="I122" t="s">
        <v>39</v>
      </c>
      <c r="J122">
        <v>-0.183</v>
      </c>
      <c r="K122" t="s">
        <v>34</v>
      </c>
      <c r="L122">
        <v>14.983000000000001</v>
      </c>
      <c r="M122" t="s">
        <v>35</v>
      </c>
      <c r="N122" t="s">
        <v>36</v>
      </c>
    </row>
    <row r="123" spans="1:14" x14ac:dyDescent="0.2">
      <c r="A123" t="s">
        <v>12</v>
      </c>
      <c r="B123" t="s">
        <v>345</v>
      </c>
      <c r="C123" t="s">
        <v>13</v>
      </c>
      <c r="D123" t="s">
        <v>40</v>
      </c>
      <c r="E123">
        <v>848.07417614789597</v>
      </c>
    </row>
    <row r="124" spans="1:14" x14ac:dyDescent="0.2">
      <c r="A124" t="s">
        <v>7</v>
      </c>
      <c r="B124" t="s">
        <v>8</v>
      </c>
      <c r="C124" t="s">
        <v>9</v>
      </c>
      <c r="D124" t="s">
        <v>10</v>
      </c>
      <c r="E124" t="s">
        <v>11</v>
      </c>
      <c r="F124" t="s">
        <v>346</v>
      </c>
      <c r="G124" t="s">
        <v>347</v>
      </c>
      <c r="H124" t="s">
        <v>348</v>
      </c>
      <c r="I124" t="s">
        <v>39</v>
      </c>
      <c r="J124">
        <v>-0.17599999999999999</v>
      </c>
      <c r="K124" t="s">
        <v>34</v>
      </c>
      <c r="L124">
        <v>12.462</v>
      </c>
      <c r="M124" t="s">
        <v>35</v>
      </c>
      <c r="N124" t="s">
        <v>36</v>
      </c>
    </row>
    <row r="125" spans="1:14" x14ac:dyDescent="0.2">
      <c r="A125" t="s">
        <v>12</v>
      </c>
      <c r="B125" t="s">
        <v>349</v>
      </c>
      <c r="C125" t="s">
        <v>13</v>
      </c>
      <c r="D125" t="s">
        <v>40</v>
      </c>
      <c r="E125">
        <v>924.81679910146397</v>
      </c>
    </row>
    <row r="126" spans="1:14" x14ac:dyDescent="0.2">
      <c r="A126" t="s">
        <v>7</v>
      </c>
      <c r="B126" t="s">
        <v>8</v>
      </c>
      <c r="C126" t="s">
        <v>9</v>
      </c>
      <c r="D126" t="s">
        <v>10</v>
      </c>
      <c r="E126" t="s">
        <v>11</v>
      </c>
      <c r="F126" t="s">
        <v>350</v>
      </c>
      <c r="G126" t="s">
        <v>351</v>
      </c>
      <c r="H126" t="s">
        <v>352</v>
      </c>
      <c r="I126" t="s">
        <v>39</v>
      </c>
      <c r="J126">
        <v>-0.14299999999999999</v>
      </c>
      <c r="K126" t="s">
        <v>34</v>
      </c>
      <c r="L126">
        <v>-0.14299999999999999</v>
      </c>
      <c r="M126" t="s">
        <v>35</v>
      </c>
      <c r="N126" t="s">
        <v>36</v>
      </c>
    </row>
    <row r="127" spans="1:14" x14ac:dyDescent="0.2">
      <c r="A127" t="s">
        <v>12</v>
      </c>
      <c r="B127" t="s">
        <v>353</v>
      </c>
      <c r="C127" t="s">
        <v>13</v>
      </c>
      <c r="D127" t="s">
        <v>40</v>
      </c>
      <c r="E127">
        <v>958.16172631926304</v>
      </c>
    </row>
    <row r="128" spans="1:14" x14ac:dyDescent="0.2">
      <c r="A128" t="s">
        <v>7</v>
      </c>
      <c r="B128" t="s">
        <v>8</v>
      </c>
      <c r="C128" t="s">
        <v>9</v>
      </c>
      <c r="D128" t="s">
        <v>10</v>
      </c>
      <c r="E128" t="s">
        <v>11</v>
      </c>
      <c r="F128" t="s">
        <v>354</v>
      </c>
      <c r="G128" t="s">
        <v>85</v>
      </c>
      <c r="H128" t="s">
        <v>355</v>
      </c>
      <c r="I128" t="s">
        <v>39</v>
      </c>
      <c r="J128">
        <v>-0.13600000000000001</v>
      </c>
      <c r="K128" t="s">
        <v>34</v>
      </c>
      <c r="L128">
        <v>-2.6640000000000001</v>
      </c>
      <c r="M128" t="s">
        <v>35</v>
      </c>
      <c r="N128" t="s">
        <v>36</v>
      </c>
    </row>
    <row r="129" spans="1:14" x14ac:dyDescent="0.2">
      <c r="A129" t="s">
        <v>12</v>
      </c>
      <c r="B129" t="s">
        <v>356</v>
      </c>
      <c r="C129" t="s">
        <v>13</v>
      </c>
      <c r="D129" t="s">
        <v>40</v>
      </c>
      <c r="E129">
        <v>957.06932697917296</v>
      </c>
    </row>
    <row r="130" spans="1:14" x14ac:dyDescent="0.2">
      <c r="A130" t="s">
        <v>7</v>
      </c>
      <c r="B130" t="s">
        <v>8</v>
      </c>
      <c r="C130" t="s">
        <v>9</v>
      </c>
      <c r="D130" t="s">
        <v>10</v>
      </c>
      <c r="E130" t="s">
        <v>11</v>
      </c>
      <c r="F130" t="s">
        <v>357</v>
      </c>
      <c r="G130" t="s">
        <v>358</v>
      </c>
      <c r="H130" t="s">
        <v>359</v>
      </c>
      <c r="I130" t="s">
        <v>39</v>
      </c>
      <c r="J130">
        <v>-0.129</v>
      </c>
      <c r="K130" t="s">
        <v>34</v>
      </c>
      <c r="L130">
        <v>-5.1849999999999996</v>
      </c>
      <c r="M130" t="s">
        <v>35</v>
      </c>
      <c r="N130" t="s">
        <v>36</v>
      </c>
    </row>
    <row r="131" spans="1:14" x14ac:dyDescent="0.2">
      <c r="A131" t="s">
        <v>12</v>
      </c>
      <c r="B131" t="s">
        <v>360</v>
      </c>
      <c r="C131" t="s">
        <v>13</v>
      </c>
      <c r="D131" t="s">
        <v>40</v>
      </c>
      <c r="E131">
        <v>936.56786261085199</v>
      </c>
    </row>
    <row r="132" spans="1:14" x14ac:dyDescent="0.2">
      <c r="A132" t="s">
        <v>7</v>
      </c>
      <c r="B132" t="s">
        <v>8</v>
      </c>
      <c r="C132" t="s">
        <v>9</v>
      </c>
      <c r="D132" t="s">
        <v>10</v>
      </c>
      <c r="E132" t="s">
        <v>11</v>
      </c>
      <c r="F132" t="s">
        <v>361</v>
      </c>
      <c r="G132" t="s">
        <v>362</v>
      </c>
      <c r="H132" t="s">
        <v>363</v>
      </c>
      <c r="I132" t="s">
        <v>39</v>
      </c>
      <c r="J132">
        <v>-0.122</v>
      </c>
      <c r="K132" t="s">
        <v>34</v>
      </c>
      <c r="L132">
        <v>-7.7060000000000004</v>
      </c>
      <c r="M132" t="s">
        <v>35</v>
      </c>
      <c r="N132" t="s">
        <v>36</v>
      </c>
    </row>
    <row r="133" spans="1:14" x14ac:dyDescent="0.2">
      <c r="A133" t="s">
        <v>12</v>
      </c>
      <c r="B133" t="s">
        <v>364</v>
      </c>
      <c r="C133" t="s">
        <v>13</v>
      </c>
      <c r="D133" t="s">
        <v>40</v>
      </c>
      <c r="E133">
        <v>904.44313890218802</v>
      </c>
    </row>
    <row r="134" spans="1:14" x14ac:dyDescent="0.2">
      <c r="A134" t="s">
        <v>7</v>
      </c>
      <c r="B134" t="s">
        <v>8</v>
      </c>
      <c r="C134" t="s">
        <v>9</v>
      </c>
      <c r="D134" t="s">
        <v>10</v>
      </c>
      <c r="E134" t="s">
        <v>11</v>
      </c>
      <c r="F134" t="s">
        <v>203</v>
      </c>
      <c r="G134" t="s">
        <v>204</v>
      </c>
      <c r="H134" t="s">
        <v>205</v>
      </c>
      <c r="I134" t="s">
        <v>39</v>
      </c>
      <c r="J134">
        <v>-0.11600000000000001</v>
      </c>
      <c r="K134" t="s">
        <v>34</v>
      </c>
      <c r="L134">
        <v>-10.228</v>
      </c>
      <c r="M134" t="s">
        <v>35</v>
      </c>
      <c r="N134" t="s">
        <v>36</v>
      </c>
    </row>
    <row r="135" spans="1:14" x14ac:dyDescent="0.2">
      <c r="A135" t="s">
        <v>12</v>
      </c>
      <c r="B135" t="s">
        <v>206</v>
      </c>
      <c r="C135" t="s">
        <v>13</v>
      </c>
      <c r="D135" t="s">
        <v>40</v>
      </c>
      <c r="E135">
        <v>-23041.616694425898</v>
      </c>
    </row>
    <row r="136" spans="1:14" x14ac:dyDescent="0.2">
      <c r="A136" t="s">
        <v>7</v>
      </c>
      <c r="B136" t="s">
        <v>8</v>
      </c>
      <c r="C136" t="s">
        <v>9</v>
      </c>
      <c r="D136" t="s">
        <v>10</v>
      </c>
      <c r="E136" t="s">
        <v>11</v>
      </c>
      <c r="F136" t="s">
        <v>203</v>
      </c>
      <c r="G136" t="s">
        <v>204</v>
      </c>
      <c r="H136" t="s">
        <v>205</v>
      </c>
      <c r="I136" t="s">
        <v>39</v>
      </c>
      <c r="J136">
        <v>-0.109</v>
      </c>
      <c r="K136" t="s">
        <v>34</v>
      </c>
      <c r="L136">
        <v>-12.749000000000001</v>
      </c>
      <c r="M136" t="s">
        <v>35</v>
      </c>
      <c r="N136" t="s">
        <v>36</v>
      </c>
    </row>
    <row r="137" spans="1:14" x14ac:dyDescent="0.2">
      <c r="A137" t="s">
        <v>12</v>
      </c>
      <c r="B137" t="s">
        <v>206</v>
      </c>
      <c r="C137" t="s">
        <v>13</v>
      </c>
      <c r="D137" t="s">
        <v>40</v>
      </c>
      <c r="E137">
        <v>-23041.616694425898</v>
      </c>
    </row>
    <row r="138" spans="1:14" x14ac:dyDescent="0.2">
      <c r="A138" t="s">
        <v>7</v>
      </c>
      <c r="B138" t="s">
        <v>8</v>
      </c>
      <c r="C138" t="s">
        <v>9</v>
      </c>
      <c r="D138" t="s">
        <v>10</v>
      </c>
      <c r="E138" t="s">
        <v>11</v>
      </c>
      <c r="F138" t="s">
        <v>203</v>
      </c>
      <c r="G138" t="s">
        <v>204</v>
      </c>
      <c r="H138" t="s">
        <v>205</v>
      </c>
      <c r="I138" t="s">
        <v>39</v>
      </c>
      <c r="J138">
        <v>-0.10199999999999999</v>
      </c>
      <c r="K138" t="s">
        <v>34</v>
      </c>
      <c r="L138">
        <v>-15.27</v>
      </c>
      <c r="M138" t="s">
        <v>35</v>
      </c>
      <c r="N138" t="s">
        <v>36</v>
      </c>
    </row>
    <row r="139" spans="1:14" x14ac:dyDescent="0.2">
      <c r="A139" t="s">
        <v>12</v>
      </c>
      <c r="B139" t="s">
        <v>206</v>
      </c>
      <c r="C139" t="s">
        <v>13</v>
      </c>
      <c r="D139" t="s">
        <v>40</v>
      </c>
      <c r="E139">
        <v>-23041.616694425898</v>
      </c>
    </row>
    <row r="140" spans="1:14" x14ac:dyDescent="0.2">
      <c r="A140" t="s">
        <v>7</v>
      </c>
      <c r="B140" t="s">
        <v>8</v>
      </c>
      <c r="C140" t="s">
        <v>9</v>
      </c>
      <c r="D140" t="s">
        <v>10</v>
      </c>
      <c r="E140" t="s">
        <v>11</v>
      </c>
      <c r="F140" t="s">
        <v>203</v>
      </c>
      <c r="G140" t="s">
        <v>204</v>
      </c>
      <c r="H140" t="s">
        <v>205</v>
      </c>
      <c r="I140" t="s">
        <v>39</v>
      </c>
      <c r="J140">
        <v>-9.5000000000000001E-2</v>
      </c>
      <c r="K140" t="s">
        <v>34</v>
      </c>
      <c r="L140">
        <v>-17.791</v>
      </c>
      <c r="M140" t="s">
        <v>35</v>
      </c>
      <c r="N140" t="s">
        <v>36</v>
      </c>
    </row>
    <row r="141" spans="1:14" x14ac:dyDescent="0.2">
      <c r="A141" t="s">
        <v>12</v>
      </c>
      <c r="B141" t="s">
        <v>206</v>
      </c>
      <c r="C141" t="s">
        <v>13</v>
      </c>
      <c r="D141" t="s">
        <v>40</v>
      </c>
      <c r="E141">
        <v>-23041.616694425898</v>
      </c>
    </row>
    <row r="142" spans="1:14" x14ac:dyDescent="0.2">
      <c r="A142" t="s">
        <v>7</v>
      </c>
      <c r="B142" t="s">
        <v>8</v>
      </c>
      <c r="C142" t="s">
        <v>9</v>
      </c>
      <c r="D142" t="s">
        <v>10</v>
      </c>
      <c r="E142" t="s">
        <v>11</v>
      </c>
      <c r="F142" t="s">
        <v>365</v>
      </c>
      <c r="G142" t="s">
        <v>366</v>
      </c>
      <c r="H142" t="s">
        <v>367</v>
      </c>
      <c r="I142" t="s">
        <v>39</v>
      </c>
      <c r="J142">
        <v>-8.8999999999999996E-2</v>
      </c>
      <c r="K142" t="s">
        <v>34</v>
      </c>
      <c r="L142">
        <v>-20.312000000000001</v>
      </c>
      <c r="M142" t="s">
        <v>35</v>
      </c>
      <c r="N142" t="s">
        <v>36</v>
      </c>
    </row>
    <row r="143" spans="1:14" x14ac:dyDescent="0.2">
      <c r="A143" t="s">
        <v>12</v>
      </c>
      <c r="B143" t="s">
        <v>368</v>
      </c>
      <c r="C143" t="s">
        <v>13</v>
      </c>
      <c r="D143" t="s">
        <v>40</v>
      </c>
      <c r="E143">
        <v>761.16117546343901</v>
      </c>
    </row>
    <row r="144" spans="1:14" x14ac:dyDescent="0.2">
      <c r="A144" t="s">
        <v>7</v>
      </c>
      <c r="B144" t="s">
        <v>8</v>
      </c>
      <c r="C144" t="s">
        <v>9</v>
      </c>
      <c r="D144" t="s">
        <v>10</v>
      </c>
      <c r="E144" t="s">
        <v>11</v>
      </c>
      <c r="F144" t="s">
        <v>369</v>
      </c>
      <c r="G144" t="s">
        <v>370</v>
      </c>
      <c r="H144" t="s">
        <v>371</v>
      </c>
      <c r="I144" t="s">
        <v>39</v>
      </c>
      <c r="J144">
        <v>-8.2000000000000003E-2</v>
      </c>
      <c r="K144" t="s">
        <v>34</v>
      </c>
      <c r="L144">
        <v>-22.832999999999998</v>
      </c>
      <c r="M144" t="s">
        <v>35</v>
      </c>
      <c r="N144" t="s">
        <v>36</v>
      </c>
    </row>
    <row r="145" spans="1:14" x14ac:dyDescent="0.2">
      <c r="A145" t="s">
        <v>12</v>
      </c>
      <c r="B145" t="s">
        <v>372</v>
      </c>
      <c r="C145" t="s">
        <v>13</v>
      </c>
      <c r="D145" t="s">
        <v>40</v>
      </c>
      <c r="E145">
        <v>747.740561003587</v>
      </c>
    </row>
    <row r="146" spans="1:14" x14ac:dyDescent="0.2">
      <c r="A146" t="s">
        <v>7</v>
      </c>
      <c r="B146" t="s">
        <v>8</v>
      </c>
      <c r="C146" t="s">
        <v>9</v>
      </c>
      <c r="D146" t="s">
        <v>10</v>
      </c>
      <c r="E146" t="s">
        <v>11</v>
      </c>
      <c r="F146" t="s">
        <v>373</v>
      </c>
      <c r="G146" t="s">
        <v>374</v>
      </c>
      <c r="H146" t="s">
        <v>375</v>
      </c>
      <c r="I146" t="s">
        <v>39</v>
      </c>
      <c r="J146">
        <v>-7.4999999999999997E-2</v>
      </c>
      <c r="K146" t="s">
        <v>34</v>
      </c>
      <c r="L146">
        <v>-25.353999999999999</v>
      </c>
      <c r="M146" t="s">
        <v>35</v>
      </c>
      <c r="N146" t="s">
        <v>36</v>
      </c>
    </row>
    <row r="147" spans="1:14" x14ac:dyDescent="0.2">
      <c r="A147" t="s">
        <v>12</v>
      </c>
      <c r="B147" t="s">
        <v>376</v>
      </c>
      <c r="C147" t="s">
        <v>13</v>
      </c>
      <c r="D147" t="s">
        <v>40</v>
      </c>
      <c r="E147">
        <v>739.35735463209301</v>
      </c>
    </row>
    <row r="148" spans="1:14" x14ac:dyDescent="0.2">
      <c r="A148" t="s">
        <v>7</v>
      </c>
      <c r="B148" t="s">
        <v>8</v>
      </c>
      <c r="C148" t="s">
        <v>9</v>
      </c>
      <c r="D148" t="s">
        <v>10</v>
      </c>
      <c r="E148" t="s">
        <v>11</v>
      </c>
      <c r="F148" t="s">
        <v>377</v>
      </c>
      <c r="G148" t="s">
        <v>378</v>
      </c>
      <c r="H148" t="s">
        <v>379</v>
      </c>
      <c r="I148" t="s">
        <v>39</v>
      </c>
      <c r="J148">
        <v>-6.9000000000000006E-2</v>
      </c>
      <c r="K148" t="s">
        <v>34</v>
      </c>
      <c r="L148">
        <v>-27.875</v>
      </c>
      <c r="M148" t="s">
        <v>35</v>
      </c>
      <c r="N148" t="s">
        <v>36</v>
      </c>
    </row>
    <row r="149" spans="1:14" x14ac:dyDescent="0.2">
      <c r="A149" t="s">
        <v>12</v>
      </c>
      <c r="B149" t="s">
        <v>380</v>
      </c>
      <c r="C149" t="s">
        <v>13</v>
      </c>
      <c r="D149" t="s">
        <v>40</v>
      </c>
      <c r="E149">
        <v>736.19772106264497</v>
      </c>
    </row>
    <row r="150" spans="1:14" x14ac:dyDescent="0.2">
      <c r="A150" t="s">
        <v>7</v>
      </c>
      <c r="B150" t="s">
        <v>8</v>
      </c>
      <c r="C150" t="s">
        <v>9</v>
      </c>
      <c r="D150" t="s">
        <v>10</v>
      </c>
      <c r="E150" t="s">
        <v>11</v>
      </c>
      <c r="F150" t="s">
        <v>381</v>
      </c>
      <c r="G150" t="s">
        <v>89</v>
      </c>
      <c r="H150" t="s">
        <v>382</v>
      </c>
      <c r="I150" t="s">
        <v>39</v>
      </c>
      <c r="J150">
        <v>-6.2E-2</v>
      </c>
      <c r="K150" t="s">
        <v>34</v>
      </c>
      <c r="L150">
        <v>-30.396000000000001</v>
      </c>
      <c r="M150" t="s">
        <v>35</v>
      </c>
      <c r="N150" t="s">
        <v>36</v>
      </c>
    </row>
    <row r="151" spans="1:14" x14ac:dyDescent="0.2">
      <c r="A151" t="s">
        <v>12</v>
      </c>
      <c r="B151" t="s">
        <v>383</v>
      </c>
      <c r="C151" t="s">
        <v>13</v>
      </c>
      <c r="D151" t="s">
        <v>40</v>
      </c>
      <c r="E151">
        <v>738.45236181201994</v>
      </c>
    </row>
    <row r="152" spans="1:14" x14ac:dyDescent="0.2">
      <c r="A152" t="s">
        <v>7</v>
      </c>
      <c r="B152" t="s">
        <v>8</v>
      </c>
      <c r="C152" t="s">
        <v>9</v>
      </c>
      <c r="D152" t="s">
        <v>10</v>
      </c>
      <c r="E152" t="s">
        <v>11</v>
      </c>
      <c r="F152" t="s">
        <v>384</v>
      </c>
      <c r="G152" t="s">
        <v>385</v>
      </c>
      <c r="H152" t="s">
        <v>386</v>
      </c>
      <c r="I152" t="s">
        <v>39</v>
      </c>
      <c r="J152">
        <v>-5.5E-2</v>
      </c>
      <c r="K152" t="s">
        <v>34</v>
      </c>
      <c r="L152">
        <v>-32.917000000000002</v>
      </c>
      <c r="M152" t="s">
        <v>35</v>
      </c>
      <c r="N152" t="s">
        <v>36</v>
      </c>
    </row>
    <row r="153" spans="1:14" x14ac:dyDescent="0.2">
      <c r="A153" t="s">
        <v>12</v>
      </c>
      <c r="B153" t="s">
        <v>387</v>
      </c>
      <c r="C153" t="s">
        <v>13</v>
      </c>
      <c r="D153" t="s">
        <v>40</v>
      </c>
      <c r="E153">
        <v>744.98918432138601</v>
      </c>
    </row>
    <row r="154" spans="1:14" x14ac:dyDescent="0.2">
      <c r="A154" t="s">
        <v>7</v>
      </c>
      <c r="B154" t="s">
        <v>8</v>
      </c>
      <c r="C154" t="s">
        <v>9</v>
      </c>
      <c r="D154" t="s">
        <v>10</v>
      </c>
      <c r="E154" t="s">
        <v>11</v>
      </c>
      <c r="F154" t="s">
        <v>388</v>
      </c>
      <c r="G154" t="s">
        <v>389</v>
      </c>
      <c r="H154" t="s">
        <v>390</v>
      </c>
      <c r="I154" t="s">
        <v>39</v>
      </c>
      <c r="J154">
        <v>-4.8000000000000001E-2</v>
      </c>
      <c r="K154" t="s">
        <v>34</v>
      </c>
      <c r="L154">
        <v>-35.438000000000002</v>
      </c>
      <c r="M154" t="s">
        <v>35</v>
      </c>
      <c r="N154" t="s">
        <v>36</v>
      </c>
    </row>
    <row r="155" spans="1:14" x14ac:dyDescent="0.2">
      <c r="A155" t="s">
        <v>12</v>
      </c>
      <c r="B155" t="s">
        <v>391</v>
      </c>
      <c r="C155" t="s">
        <v>13</v>
      </c>
      <c r="D155" t="s">
        <v>40</v>
      </c>
      <c r="E155">
        <v>756.55888696947704</v>
      </c>
    </row>
    <row r="156" spans="1:14" x14ac:dyDescent="0.2">
      <c r="A156" t="s">
        <v>7</v>
      </c>
      <c r="B156" t="s">
        <v>8</v>
      </c>
      <c r="C156" t="s">
        <v>9</v>
      </c>
      <c r="D156" t="s">
        <v>10</v>
      </c>
      <c r="E156" t="s">
        <v>11</v>
      </c>
      <c r="F156" t="s">
        <v>392</v>
      </c>
      <c r="G156" t="s">
        <v>393</v>
      </c>
      <c r="H156" t="s">
        <v>394</v>
      </c>
      <c r="I156" t="s">
        <v>39</v>
      </c>
      <c r="J156">
        <v>-4.2000000000000003E-2</v>
      </c>
      <c r="K156" t="s">
        <v>34</v>
      </c>
      <c r="L156">
        <v>-37.959000000000003</v>
      </c>
      <c r="M156" t="s">
        <v>35</v>
      </c>
      <c r="N156" t="s">
        <v>36</v>
      </c>
    </row>
    <row r="157" spans="1:14" x14ac:dyDescent="0.2">
      <c r="A157" t="s">
        <v>12</v>
      </c>
      <c r="B157" t="s">
        <v>395</v>
      </c>
      <c r="C157" t="s">
        <v>13</v>
      </c>
      <c r="D157" t="s">
        <v>40</v>
      </c>
      <c r="E157">
        <v>772.07719173288001</v>
      </c>
    </row>
    <row r="158" spans="1:14" x14ac:dyDescent="0.2">
      <c r="A158" t="s">
        <v>7</v>
      </c>
      <c r="B158" t="s">
        <v>8</v>
      </c>
      <c r="C158" t="s">
        <v>9</v>
      </c>
      <c r="D158" t="s">
        <v>10</v>
      </c>
      <c r="E158" t="s">
        <v>11</v>
      </c>
      <c r="F158" t="s">
        <v>396</v>
      </c>
      <c r="G158" t="s">
        <v>92</v>
      </c>
      <c r="H158" t="s">
        <v>397</v>
      </c>
      <c r="I158" t="s">
        <v>39</v>
      </c>
      <c r="J158">
        <v>-3.5000000000000003E-2</v>
      </c>
      <c r="K158" t="s">
        <v>34</v>
      </c>
      <c r="L158">
        <v>-40.479999999999997</v>
      </c>
      <c r="M158" t="s">
        <v>35</v>
      </c>
      <c r="N158" t="s">
        <v>36</v>
      </c>
    </row>
    <row r="159" spans="1:14" x14ac:dyDescent="0.2">
      <c r="A159" t="s">
        <v>12</v>
      </c>
      <c r="B159" t="s">
        <v>398</v>
      </c>
      <c r="C159" t="s">
        <v>13</v>
      </c>
      <c r="D159" t="s">
        <v>40</v>
      </c>
      <c r="E159">
        <v>788.760341861293</v>
      </c>
    </row>
    <row r="160" spans="1:14" x14ac:dyDescent="0.2">
      <c r="A160" t="s">
        <v>7</v>
      </c>
      <c r="B160" t="s">
        <v>8</v>
      </c>
      <c r="C160" t="s">
        <v>9</v>
      </c>
      <c r="D160" t="s">
        <v>10</v>
      </c>
      <c r="E160" t="s">
        <v>11</v>
      </c>
      <c r="F160" t="s">
        <v>399</v>
      </c>
      <c r="G160" t="s">
        <v>400</v>
      </c>
      <c r="H160" t="s">
        <v>401</v>
      </c>
      <c r="I160" t="s">
        <v>39</v>
      </c>
      <c r="J160">
        <v>-2.8000000000000001E-2</v>
      </c>
      <c r="K160" t="s">
        <v>34</v>
      </c>
      <c r="L160">
        <v>-43.000999999999998</v>
      </c>
      <c r="M160" t="s">
        <v>35</v>
      </c>
      <c r="N160" t="s">
        <v>36</v>
      </c>
    </row>
    <row r="161" spans="1:14" x14ac:dyDescent="0.2">
      <c r="A161" t="s">
        <v>12</v>
      </c>
      <c r="B161" t="s">
        <v>402</v>
      </c>
      <c r="C161" t="s">
        <v>13</v>
      </c>
      <c r="D161" t="s">
        <v>40</v>
      </c>
      <c r="E161">
        <v>806.36576143150103</v>
      </c>
    </row>
    <row r="162" spans="1:14" x14ac:dyDescent="0.2">
      <c r="A162" t="s">
        <v>7</v>
      </c>
      <c r="B162" t="s">
        <v>8</v>
      </c>
      <c r="C162" t="s">
        <v>9</v>
      </c>
      <c r="D162" t="s">
        <v>10</v>
      </c>
      <c r="E162" t="s">
        <v>11</v>
      </c>
      <c r="F162" t="s">
        <v>403</v>
      </c>
      <c r="G162" t="s">
        <v>404</v>
      </c>
      <c r="H162" t="s">
        <v>405</v>
      </c>
      <c r="I162" t="s">
        <v>39</v>
      </c>
      <c r="J162">
        <v>-2.1000000000000001E-2</v>
      </c>
      <c r="K162" t="s">
        <v>34</v>
      </c>
      <c r="L162">
        <v>-45.521999999999998</v>
      </c>
      <c r="M162" t="s">
        <v>35</v>
      </c>
      <c r="N162" t="s">
        <v>36</v>
      </c>
    </row>
    <row r="163" spans="1:14" x14ac:dyDescent="0.2">
      <c r="A163" t="s">
        <v>12</v>
      </c>
      <c r="B163" t="s">
        <v>406</v>
      </c>
      <c r="C163" t="s">
        <v>13</v>
      </c>
      <c r="D163" t="s">
        <v>40</v>
      </c>
      <c r="E163">
        <v>818.98604302093202</v>
      </c>
    </row>
    <row r="164" spans="1:14" x14ac:dyDescent="0.2">
      <c r="A164" t="s">
        <v>7</v>
      </c>
      <c r="B164" t="s">
        <v>8</v>
      </c>
      <c r="C164" t="s">
        <v>9</v>
      </c>
      <c r="D164" t="s">
        <v>10</v>
      </c>
      <c r="E164" t="s">
        <v>11</v>
      </c>
      <c r="F164" t="s">
        <v>407</v>
      </c>
      <c r="G164" t="s">
        <v>94</v>
      </c>
      <c r="H164" t="s">
        <v>408</v>
      </c>
      <c r="I164" t="s">
        <v>39</v>
      </c>
      <c r="J164">
        <v>-1.4999999999999999E-2</v>
      </c>
      <c r="K164" t="s">
        <v>34</v>
      </c>
      <c r="L164">
        <v>-48.042999999999999</v>
      </c>
      <c r="M164" t="s">
        <v>35</v>
      </c>
      <c r="N164" t="s">
        <v>36</v>
      </c>
    </row>
    <row r="165" spans="1:14" x14ac:dyDescent="0.2">
      <c r="A165" t="s">
        <v>12</v>
      </c>
      <c r="B165" t="s">
        <v>409</v>
      </c>
      <c r="C165" t="s">
        <v>13</v>
      </c>
      <c r="D165" t="s">
        <v>40</v>
      </c>
      <c r="E165">
        <v>824.21593820075395</v>
      </c>
    </row>
    <row r="166" spans="1:14" x14ac:dyDescent="0.2">
      <c r="A166" t="s">
        <v>7</v>
      </c>
      <c r="B166" t="s">
        <v>8</v>
      </c>
      <c r="C166" t="s">
        <v>9</v>
      </c>
      <c r="D166" t="s">
        <v>10</v>
      </c>
      <c r="E166" t="s">
        <v>11</v>
      </c>
      <c r="F166" t="s">
        <v>410</v>
      </c>
      <c r="G166" t="s">
        <v>411</v>
      </c>
      <c r="H166" t="s">
        <v>412</v>
      </c>
      <c r="I166" t="s">
        <v>39</v>
      </c>
      <c r="J166">
        <v>-8.0000000000000002E-3</v>
      </c>
      <c r="K166" t="s">
        <v>34</v>
      </c>
      <c r="L166">
        <v>-50.564</v>
      </c>
      <c r="M166" t="s">
        <v>35</v>
      </c>
      <c r="N166" t="s">
        <v>36</v>
      </c>
    </row>
    <row r="167" spans="1:14" x14ac:dyDescent="0.2">
      <c r="A167" t="s">
        <v>12</v>
      </c>
      <c r="B167" t="s">
        <v>413</v>
      </c>
      <c r="C167" s="18" t="s">
        <v>13</v>
      </c>
      <c r="D167" t="s">
        <v>40</v>
      </c>
      <c r="E167">
        <v>813.97660099061</v>
      </c>
    </row>
    <row r="168" spans="1:14" x14ac:dyDescent="0.2">
      <c r="A168" t="s">
        <v>7</v>
      </c>
      <c r="B168" t="s">
        <v>8</v>
      </c>
      <c r="C168" t="s">
        <v>9</v>
      </c>
      <c r="D168" t="s">
        <v>10</v>
      </c>
      <c r="E168" t="s">
        <v>11</v>
      </c>
      <c r="F168" t="s">
        <v>414</v>
      </c>
      <c r="G168" t="s">
        <v>415</v>
      </c>
      <c r="H168" t="s">
        <v>416</v>
      </c>
      <c r="I168" t="s">
        <v>39</v>
      </c>
      <c r="J168">
        <v>-1E-3</v>
      </c>
      <c r="K168" t="s">
        <v>34</v>
      </c>
      <c r="L168">
        <v>-53.085999999999999</v>
      </c>
      <c r="M168" t="s">
        <v>35</v>
      </c>
      <c r="N168" t="s">
        <v>36</v>
      </c>
    </row>
    <row r="169" spans="1:14" x14ac:dyDescent="0.2">
      <c r="A169" t="s">
        <v>12</v>
      </c>
      <c r="B169" t="s">
        <v>417</v>
      </c>
      <c r="C169" s="18" t="s">
        <v>13</v>
      </c>
      <c r="D169" t="s">
        <v>40</v>
      </c>
      <c r="E169">
        <v>785.09149983318798</v>
      </c>
    </row>
    <row r="170" spans="1:14" x14ac:dyDescent="0.2">
      <c r="A170" t="s">
        <v>7</v>
      </c>
      <c r="B170" t="s">
        <v>8</v>
      </c>
      <c r="C170" t="s">
        <v>9</v>
      </c>
      <c r="D170" t="s">
        <v>10</v>
      </c>
      <c r="E170" t="s">
        <v>11</v>
      </c>
      <c r="F170" t="s">
        <v>418</v>
      </c>
      <c r="G170" t="s">
        <v>419</v>
      </c>
      <c r="H170" t="s">
        <v>420</v>
      </c>
      <c r="I170" t="s">
        <v>39</v>
      </c>
      <c r="J170">
        <v>6.0000000000000001E-3</v>
      </c>
      <c r="K170" t="s">
        <v>34</v>
      </c>
      <c r="L170">
        <v>-55.606999999999999</v>
      </c>
      <c r="M170" t="s">
        <v>35</v>
      </c>
      <c r="N170" t="s">
        <v>36</v>
      </c>
    </row>
    <row r="171" spans="1:14" x14ac:dyDescent="0.2">
      <c r="A171" t="s">
        <v>12</v>
      </c>
      <c r="B171" t="s">
        <v>421</v>
      </c>
      <c r="C171" s="18" t="s">
        <v>13</v>
      </c>
      <c r="D171" t="s">
        <v>40</v>
      </c>
      <c r="E171">
        <v>731.40416184786204</v>
      </c>
    </row>
    <row r="172" spans="1:14" x14ac:dyDescent="0.2">
      <c r="A172" t="s">
        <v>7</v>
      </c>
      <c r="B172" t="s">
        <v>8</v>
      </c>
      <c r="C172" t="s">
        <v>9</v>
      </c>
      <c r="D172" t="s">
        <v>10</v>
      </c>
      <c r="E172" t="s">
        <v>11</v>
      </c>
      <c r="F172" t="s">
        <v>422</v>
      </c>
      <c r="G172" t="s">
        <v>96</v>
      </c>
      <c r="H172" t="s">
        <v>423</v>
      </c>
      <c r="I172" t="s">
        <v>39</v>
      </c>
      <c r="J172">
        <v>1.2E-2</v>
      </c>
      <c r="K172" t="s">
        <v>34</v>
      </c>
      <c r="L172">
        <v>-58.128</v>
      </c>
      <c r="M172" t="s">
        <v>35</v>
      </c>
      <c r="N172" t="s">
        <v>36</v>
      </c>
    </row>
    <row r="173" spans="1:14" x14ac:dyDescent="0.2">
      <c r="A173" t="s">
        <v>12</v>
      </c>
      <c r="B173" t="s">
        <v>424</v>
      </c>
      <c r="C173" t="s">
        <v>13</v>
      </c>
      <c r="D173" t="s">
        <v>40</v>
      </c>
      <c r="E173">
        <v>653.22770347808205</v>
      </c>
    </row>
    <row r="174" spans="1:14" x14ac:dyDescent="0.2">
      <c r="A174" t="s">
        <v>7</v>
      </c>
      <c r="B174" t="s">
        <v>8</v>
      </c>
      <c r="C174" t="s">
        <v>9</v>
      </c>
      <c r="D174" t="s">
        <v>10</v>
      </c>
      <c r="E174" t="s">
        <v>11</v>
      </c>
      <c r="F174" t="s">
        <v>425</v>
      </c>
      <c r="G174" t="s">
        <v>426</v>
      </c>
      <c r="H174" t="s">
        <v>427</v>
      </c>
      <c r="I174" t="s">
        <v>39</v>
      </c>
      <c r="J174">
        <v>-0.29299999999999998</v>
      </c>
      <c r="K174" t="s">
        <v>34</v>
      </c>
      <c r="L174">
        <v>58.151000000000003</v>
      </c>
      <c r="M174" t="s">
        <v>35</v>
      </c>
      <c r="N174" t="s">
        <v>36</v>
      </c>
    </row>
    <row r="175" spans="1:14" x14ac:dyDescent="0.2">
      <c r="A175" t="s">
        <v>12</v>
      </c>
      <c r="B175" t="s">
        <v>428</v>
      </c>
      <c r="C175" t="s">
        <v>13</v>
      </c>
      <c r="D175" t="s">
        <v>40</v>
      </c>
      <c r="E175">
        <v>550.22742663555698</v>
      </c>
    </row>
    <row r="176" spans="1:14" x14ac:dyDescent="0.2">
      <c r="A176" t="s">
        <v>7</v>
      </c>
      <c r="B176" t="s">
        <v>8</v>
      </c>
      <c r="C176" t="s">
        <v>9</v>
      </c>
      <c r="D176" t="s">
        <v>10</v>
      </c>
      <c r="E176" t="s">
        <v>11</v>
      </c>
      <c r="F176" t="s">
        <v>429</v>
      </c>
      <c r="G176" t="s">
        <v>430</v>
      </c>
      <c r="H176" t="s">
        <v>431</v>
      </c>
      <c r="I176" t="s">
        <v>39</v>
      </c>
      <c r="J176">
        <v>-0.28599999999999998</v>
      </c>
      <c r="K176" t="s">
        <v>34</v>
      </c>
      <c r="L176">
        <v>55.63</v>
      </c>
      <c r="M176" t="s">
        <v>35</v>
      </c>
      <c r="N176" t="s">
        <v>36</v>
      </c>
    </row>
    <row r="177" spans="1:14" x14ac:dyDescent="0.2">
      <c r="A177" t="s">
        <v>12</v>
      </c>
      <c r="B177" t="s">
        <v>432</v>
      </c>
      <c r="C177" t="s">
        <v>13</v>
      </c>
      <c r="D177" t="s">
        <v>40</v>
      </c>
      <c r="E177">
        <v>432.38191007774498</v>
      </c>
    </row>
    <row r="178" spans="1:14" x14ac:dyDescent="0.2">
      <c r="A178" t="s">
        <v>7</v>
      </c>
      <c r="B178" t="s">
        <v>8</v>
      </c>
      <c r="C178" t="s">
        <v>9</v>
      </c>
      <c r="D178" t="s">
        <v>10</v>
      </c>
      <c r="E178" t="s">
        <v>11</v>
      </c>
      <c r="F178" t="s">
        <v>433</v>
      </c>
      <c r="G178" t="s">
        <v>434</v>
      </c>
      <c r="H178" t="s">
        <v>435</v>
      </c>
      <c r="I178" t="s">
        <v>39</v>
      </c>
      <c r="J178">
        <v>-0.28000000000000003</v>
      </c>
      <c r="K178" t="s">
        <v>34</v>
      </c>
      <c r="L178">
        <v>53.109000000000002</v>
      </c>
      <c r="M178" t="s">
        <v>35</v>
      </c>
      <c r="N178" t="s">
        <v>36</v>
      </c>
    </row>
    <row r="179" spans="1:14" x14ac:dyDescent="0.2">
      <c r="A179" t="s">
        <v>12</v>
      </c>
      <c r="B179" t="s">
        <v>436</v>
      </c>
      <c r="C179" t="s">
        <v>13</v>
      </c>
      <c r="D179" t="s">
        <v>40</v>
      </c>
      <c r="E179">
        <v>308.25875426403599</v>
      </c>
    </row>
    <row r="180" spans="1:14" x14ac:dyDescent="0.2">
      <c r="A180" t="s">
        <v>7</v>
      </c>
      <c r="B180" t="s">
        <v>8</v>
      </c>
      <c r="C180" t="s">
        <v>9</v>
      </c>
      <c r="D180" t="s">
        <v>10</v>
      </c>
      <c r="E180" t="s">
        <v>11</v>
      </c>
      <c r="F180" t="s">
        <v>437</v>
      </c>
      <c r="G180" t="s">
        <v>98</v>
      </c>
      <c r="H180" t="s">
        <v>438</v>
      </c>
      <c r="I180" t="s">
        <v>39</v>
      </c>
      <c r="J180">
        <v>-0.27300000000000002</v>
      </c>
      <c r="K180" t="s">
        <v>34</v>
      </c>
      <c r="L180">
        <v>50.587000000000003</v>
      </c>
      <c r="M180" t="s">
        <v>35</v>
      </c>
      <c r="N180" t="s">
        <v>36</v>
      </c>
    </row>
    <row r="181" spans="1:14" x14ac:dyDescent="0.2">
      <c r="A181" t="s">
        <v>12</v>
      </c>
      <c r="B181" t="s">
        <v>439</v>
      </c>
      <c r="C181" t="s">
        <v>13</v>
      </c>
      <c r="D181" t="s">
        <v>40</v>
      </c>
      <c r="E181">
        <v>189.38847716720201</v>
      </c>
    </row>
    <row r="182" spans="1:14" x14ac:dyDescent="0.2">
      <c r="A182" t="s">
        <v>7</v>
      </c>
      <c r="B182" t="s">
        <v>8</v>
      </c>
      <c r="C182" t="s">
        <v>9</v>
      </c>
      <c r="D182" t="s">
        <v>10</v>
      </c>
      <c r="E182" t="s">
        <v>11</v>
      </c>
      <c r="F182" t="s">
        <v>440</v>
      </c>
      <c r="G182" t="s">
        <v>441</v>
      </c>
      <c r="H182" t="s">
        <v>442</v>
      </c>
      <c r="I182" t="s">
        <v>39</v>
      </c>
      <c r="J182">
        <v>-0.26600000000000001</v>
      </c>
      <c r="K182" t="s">
        <v>34</v>
      </c>
      <c r="L182">
        <v>48.066000000000003</v>
      </c>
      <c r="M182" t="s">
        <v>35</v>
      </c>
      <c r="N182" t="s">
        <v>36</v>
      </c>
    </row>
    <row r="183" spans="1:14" x14ac:dyDescent="0.2">
      <c r="A183" t="s">
        <v>12</v>
      </c>
      <c r="B183" t="s">
        <v>443</v>
      </c>
      <c r="C183" t="s">
        <v>13</v>
      </c>
      <c r="D183" t="s">
        <v>40</v>
      </c>
      <c r="E183">
        <v>82.113220726455197</v>
      </c>
    </row>
    <row r="184" spans="1:14" x14ac:dyDescent="0.2">
      <c r="A184" t="s">
        <v>7</v>
      </c>
      <c r="B184" t="s">
        <v>8</v>
      </c>
      <c r="C184" t="s">
        <v>9</v>
      </c>
      <c r="D184" t="s">
        <v>10</v>
      </c>
      <c r="E184" t="s">
        <v>11</v>
      </c>
      <c r="F184" t="s">
        <v>444</v>
      </c>
      <c r="G184" t="s">
        <v>445</v>
      </c>
      <c r="H184" t="s">
        <v>446</v>
      </c>
      <c r="I184" t="s">
        <v>39</v>
      </c>
      <c r="J184">
        <v>-0.25900000000000001</v>
      </c>
      <c r="K184" t="s">
        <v>34</v>
      </c>
      <c r="L184">
        <v>45.545000000000002</v>
      </c>
      <c r="M184" t="s">
        <v>35</v>
      </c>
      <c r="N184" t="s">
        <v>36</v>
      </c>
    </row>
    <row r="185" spans="1:14" x14ac:dyDescent="0.2">
      <c r="A185" t="s">
        <v>12</v>
      </c>
      <c r="B185" t="s">
        <v>447</v>
      </c>
      <c r="C185" t="s">
        <v>13</v>
      </c>
      <c r="D185" t="s">
        <v>40</v>
      </c>
      <c r="E185">
        <v>-4.0309938594785502</v>
      </c>
    </row>
    <row r="186" spans="1:14" x14ac:dyDescent="0.2">
      <c r="A186" t="s">
        <v>7</v>
      </c>
      <c r="B186" t="s">
        <v>8</v>
      </c>
      <c r="C186" t="s">
        <v>9</v>
      </c>
      <c r="D186" t="s">
        <v>10</v>
      </c>
      <c r="E186" t="s">
        <v>11</v>
      </c>
      <c r="F186" t="s">
        <v>448</v>
      </c>
      <c r="G186" t="s">
        <v>204</v>
      </c>
      <c r="H186" t="s">
        <v>449</v>
      </c>
      <c r="I186" t="s">
        <v>39</v>
      </c>
      <c r="J186">
        <v>-0.253</v>
      </c>
      <c r="K186" t="s">
        <v>34</v>
      </c>
      <c r="L186">
        <v>43.024000000000001</v>
      </c>
      <c r="M186" t="s">
        <v>35</v>
      </c>
      <c r="N186" t="s">
        <v>36</v>
      </c>
    </row>
    <row r="187" spans="1:14" x14ac:dyDescent="0.2">
      <c r="A187" t="s">
        <v>12</v>
      </c>
      <c r="B187" t="s">
        <v>450</v>
      </c>
      <c r="C187" t="s">
        <v>13</v>
      </c>
      <c r="D187" t="s">
        <v>40</v>
      </c>
      <c r="E187">
        <v>-68.505510863414003</v>
      </c>
    </row>
    <row r="188" spans="1:14" x14ac:dyDescent="0.2">
      <c r="A188" t="s">
        <v>7</v>
      </c>
      <c r="B188" t="s">
        <v>8</v>
      </c>
      <c r="C188" t="s">
        <v>9</v>
      </c>
      <c r="D188" t="s">
        <v>10</v>
      </c>
      <c r="E188" t="s">
        <v>11</v>
      </c>
      <c r="F188" t="s">
        <v>451</v>
      </c>
      <c r="G188" t="s">
        <v>101</v>
      </c>
      <c r="H188" t="s">
        <v>452</v>
      </c>
      <c r="I188" t="s">
        <v>39</v>
      </c>
      <c r="J188">
        <v>-0.246</v>
      </c>
      <c r="K188" t="s">
        <v>34</v>
      </c>
      <c r="L188">
        <v>40.503</v>
      </c>
      <c r="M188" t="s">
        <v>35</v>
      </c>
      <c r="N188" t="s">
        <v>36</v>
      </c>
    </row>
    <row r="189" spans="1:14" x14ac:dyDescent="0.2">
      <c r="A189" t="s">
        <v>12</v>
      </c>
      <c r="B189" t="s">
        <v>453</v>
      </c>
      <c r="C189" t="s">
        <v>13</v>
      </c>
      <c r="D189" t="s">
        <v>40</v>
      </c>
      <c r="E189">
        <v>-112.866483705102</v>
      </c>
    </row>
    <row r="190" spans="1:14" x14ac:dyDescent="0.2">
      <c r="A190" t="s">
        <v>7</v>
      </c>
      <c r="B190" t="s">
        <v>8</v>
      </c>
      <c r="C190" t="s">
        <v>9</v>
      </c>
      <c r="D190" t="s">
        <v>10</v>
      </c>
      <c r="E190" t="s">
        <v>11</v>
      </c>
      <c r="F190" t="s">
        <v>454</v>
      </c>
      <c r="G190" t="s">
        <v>455</v>
      </c>
      <c r="H190" t="s">
        <v>456</v>
      </c>
      <c r="I190" t="s">
        <v>39</v>
      </c>
      <c r="J190">
        <v>-0.23899999999999999</v>
      </c>
      <c r="K190" t="s">
        <v>34</v>
      </c>
      <c r="L190">
        <v>37.981999999999999</v>
      </c>
      <c r="M190" t="s">
        <v>35</v>
      </c>
      <c r="N190" t="s">
        <v>36</v>
      </c>
    </row>
    <row r="191" spans="1:14" x14ac:dyDescent="0.2">
      <c r="A191" t="s">
        <v>12</v>
      </c>
      <c r="B191" t="s">
        <v>457</v>
      </c>
      <c r="C191" t="s">
        <v>13</v>
      </c>
      <c r="D191" t="s">
        <v>40</v>
      </c>
      <c r="E191">
        <v>-258.11619922743603</v>
      </c>
    </row>
    <row r="192" spans="1:14" x14ac:dyDescent="0.2">
      <c r="A192" t="s">
        <v>7</v>
      </c>
      <c r="B192" t="s">
        <v>8</v>
      </c>
      <c r="C192" t="s">
        <v>9</v>
      </c>
      <c r="D192" t="s">
        <v>10</v>
      </c>
      <c r="E192" t="s">
        <v>11</v>
      </c>
      <c r="F192" t="s">
        <v>458</v>
      </c>
      <c r="G192" t="s">
        <v>459</v>
      </c>
      <c r="H192" t="s">
        <v>460</v>
      </c>
      <c r="I192" t="s">
        <v>39</v>
      </c>
      <c r="J192">
        <v>-0.23200000000000001</v>
      </c>
      <c r="K192" t="s">
        <v>34</v>
      </c>
      <c r="L192">
        <v>35.460999999999999</v>
      </c>
      <c r="M192" t="s">
        <v>35</v>
      </c>
      <c r="N192" t="s">
        <v>36</v>
      </c>
    </row>
    <row r="193" spans="1:14" x14ac:dyDescent="0.2">
      <c r="A193" t="s">
        <v>12</v>
      </c>
      <c r="B193" t="s">
        <v>461</v>
      </c>
      <c r="C193" t="s">
        <v>13</v>
      </c>
      <c r="D193" t="s">
        <v>40</v>
      </c>
      <c r="E193">
        <v>-280.45059170738199</v>
      </c>
    </row>
    <row r="194" spans="1:14" x14ac:dyDescent="0.2">
      <c r="A194" t="s">
        <v>7</v>
      </c>
      <c r="B194" t="s">
        <v>8</v>
      </c>
      <c r="C194" t="s">
        <v>9</v>
      </c>
      <c r="D194" t="s">
        <v>10</v>
      </c>
      <c r="E194" t="s">
        <v>11</v>
      </c>
      <c r="F194" t="s">
        <v>462</v>
      </c>
      <c r="G194" t="s">
        <v>102</v>
      </c>
      <c r="H194" t="s">
        <v>463</v>
      </c>
      <c r="I194" t="s">
        <v>39</v>
      </c>
      <c r="J194">
        <v>-0.22600000000000001</v>
      </c>
      <c r="K194" t="s">
        <v>34</v>
      </c>
      <c r="L194">
        <v>32.94</v>
      </c>
      <c r="M194" t="s">
        <v>35</v>
      </c>
      <c r="N194" t="s">
        <v>36</v>
      </c>
    </row>
    <row r="195" spans="1:14" x14ac:dyDescent="0.2">
      <c r="A195" t="s">
        <v>12</v>
      </c>
      <c r="B195" t="s">
        <v>464</v>
      </c>
      <c r="C195" t="s">
        <v>13</v>
      </c>
      <c r="D195" t="s">
        <v>40</v>
      </c>
      <c r="E195">
        <v>-296.17518291890298</v>
      </c>
    </row>
    <row r="196" spans="1:14" x14ac:dyDescent="0.2">
      <c r="A196" t="s">
        <v>7</v>
      </c>
      <c r="B196" t="s">
        <v>8</v>
      </c>
      <c r="C196" t="s">
        <v>9</v>
      </c>
      <c r="D196" t="s">
        <v>10</v>
      </c>
      <c r="E196" t="s">
        <v>11</v>
      </c>
      <c r="F196" t="s">
        <v>465</v>
      </c>
      <c r="G196" t="s">
        <v>466</v>
      </c>
      <c r="H196" t="s">
        <v>467</v>
      </c>
      <c r="I196" t="s">
        <v>39</v>
      </c>
      <c r="J196">
        <v>-0.219</v>
      </c>
      <c r="K196" t="s">
        <v>34</v>
      </c>
      <c r="L196">
        <v>30.419</v>
      </c>
      <c r="M196" t="s">
        <v>35</v>
      </c>
      <c r="N196" t="s">
        <v>36</v>
      </c>
    </row>
    <row r="197" spans="1:14" x14ac:dyDescent="0.2">
      <c r="A197" t="s">
        <v>12</v>
      </c>
      <c r="B197" t="s">
        <v>468</v>
      </c>
      <c r="C197" t="s">
        <v>13</v>
      </c>
      <c r="D197" t="s">
        <v>40</v>
      </c>
      <c r="E197">
        <v>-303.246884824245</v>
      </c>
    </row>
    <row r="198" spans="1:14" x14ac:dyDescent="0.2">
      <c r="A198" t="s">
        <v>7</v>
      </c>
      <c r="B198" t="s">
        <v>8</v>
      </c>
      <c r="C198" t="s">
        <v>9</v>
      </c>
      <c r="D198" t="s">
        <v>10</v>
      </c>
      <c r="E198" t="s">
        <v>11</v>
      </c>
      <c r="F198" t="s">
        <v>469</v>
      </c>
      <c r="G198" t="s">
        <v>470</v>
      </c>
      <c r="H198" t="s">
        <v>471</v>
      </c>
      <c r="I198" t="s">
        <v>39</v>
      </c>
      <c r="J198">
        <v>-0.21199999999999999</v>
      </c>
      <c r="K198" t="s">
        <v>34</v>
      </c>
      <c r="L198">
        <v>27.898</v>
      </c>
      <c r="M198" t="s">
        <v>35</v>
      </c>
      <c r="N198" t="s">
        <v>36</v>
      </c>
    </row>
    <row r="199" spans="1:14" x14ac:dyDescent="0.2">
      <c r="A199" t="s">
        <v>12</v>
      </c>
      <c r="B199" t="s">
        <v>472</v>
      </c>
      <c r="C199" t="s">
        <v>13</v>
      </c>
      <c r="D199" t="s">
        <v>40</v>
      </c>
      <c r="E199">
        <v>-294.71403125363003</v>
      </c>
    </row>
    <row r="200" spans="1:14" x14ac:dyDescent="0.2">
      <c r="A200" t="s">
        <v>7</v>
      </c>
      <c r="B200" t="s">
        <v>8</v>
      </c>
      <c r="C200" t="s">
        <v>9</v>
      </c>
      <c r="D200" t="s">
        <v>10</v>
      </c>
      <c r="E200" t="s">
        <v>11</v>
      </c>
      <c r="F200" t="s">
        <v>473</v>
      </c>
      <c r="G200" t="s">
        <v>474</v>
      </c>
      <c r="H200" t="s">
        <v>475</v>
      </c>
      <c r="I200" t="s">
        <v>39</v>
      </c>
      <c r="J200">
        <v>-0.20599999999999999</v>
      </c>
      <c r="K200" t="s">
        <v>34</v>
      </c>
      <c r="L200">
        <v>25.376999999999999</v>
      </c>
      <c r="M200" t="s">
        <v>35</v>
      </c>
      <c r="N200" t="s">
        <v>36</v>
      </c>
    </row>
    <row r="201" spans="1:14" x14ac:dyDescent="0.2">
      <c r="A201" t="s">
        <v>12</v>
      </c>
      <c r="B201" t="s">
        <v>476</v>
      </c>
      <c r="C201" t="s">
        <v>13</v>
      </c>
      <c r="D201" t="s">
        <v>40</v>
      </c>
      <c r="E201">
        <v>-265.14378926091803</v>
      </c>
    </row>
    <row r="202" spans="1:14" x14ac:dyDescent="0.2">
      <c r="A202" t="s">
        <v>7</v>
      </c>
      <c r="B202" t="s">
        <v>8</v>
      </c>
      <c r="C202" t="s">
        <v>9</v>
      </c>
      <c r="D202" t="s">
        <v>10</v>
      </c>
      <c r="E202" t="s">
        <v>11</v>
      </c>
      <c r="F202" t="s">
        <v>477</v>
      </c>
      <c r="G202" t="s">
        <v>103</v>
      </c>
      <c r="H202" t="s">
        <v>478</v>
      </c>
      <c r="I202" t="s">
        <v>39</v>
      </c>
      <c r="J202">
        <v>-0.19900000000000001</v>
      </c>
      <c r="K202" t="s">
        <v>34</v>
      </c>
      <c r="L202">
        <v>22.856000000000002</v>
      </c>
      <c r="M202" t="s">
        <v>35</v>
      </c>
      <c r="N202" t="s">
        <v>36</v>
      </c>
    </row>
    <row r="203" spans="1:14" x14ac:dyDescent="0.2">
      <c r="A203" t="s">
        <v>12</v>
      </c>
      <c r="B203" t="s">
        <v>479</v>
      </c>
      <c r="C203" t="s">
        <v>13</v>
      </c>
      <c r="D203" t="s">
        <v>40</v>
      </c>
      <c r="E203">
        <v>-208.83517811810501</v>
      </c>
    </row>
    <row r="204" spans="1:14" x14ac:dyDescent="0.2">
      <c r="A204" t="s">
        <v>7</v>
      </c>
      <c r="B204" t="s">
        <v>8</v>
      </c>
      <c r="C204" t="s">
        <v>9</v>
      </c>
      <c r="D204" t="s">
        <v>10</v>
      </c>
      <c r="E204" t="s">
        <v>11</v>
      </c>
      <c r="F204" t="s">
        <v>480</v>
      </c>
      <c r="G204" t="s">
        <v>481</v>
      </c>
      <c r="H204" t="s">
        <v>482</v>
      </c>
      <c r="I204" t="s">
        <v>39</v>
      </c>
      <c r="J204">
        <v>-0.192</v>
      </c>
      <c r="K204" t="s">
        <v>34</v>
      </c>
      <c r="L204">
        <v>20.335000000000001</v>
      </c>
      <c r="M204" t="s">
        <v>35</v>
      </c>
      <c r="N204" t="s">
        <v>36</v>
      </c>
    </row>
    <row r="205" spans="1:14" x14ac:dyDescent="0.2">
      <c r="A205" t="s">
        <v>12</v>
      </c>
      <c r="B205" t="s">
        <v>483</v>
      </c>
      <c r="C205" t="s">
        <v>13</v>
      </c>
      <c r="D205" t="s">
        <v>40</v>
      </c>
      <c r="E205">
        <v>-123.325024648696</v>
      </c>
    </row>
    <row r="206" spans="1:14" x14ac:dyDescent="0.2">
      <c r="A206" t="s">
        <v>7</v>
      </c>
      <c r="B206" t="s">
        <v>8</v>
      </c>
      <c r="C206" t="s">
        <v>9</v>
      </c>
      <c r="D206" t="s">
        <v>10</v>
      </c>
      <c r="E206" t="s">
        <v>11</v>
      </c>
      <c r="F206" t="s">
        <v>484</v>
      </c>
      <c r="G206" t="s">
        <v>485</v>
      </c>
      <c r="H206" t="s">
        <v>486</v>
      </c>
      <c r="I206" t="s">
        <v>39</v>
      </c>
      <c r="J206">
        <v>-0.185</v>
      </c>
      <c r="K206" t="s">
        <v>34</v>
      </c>
      <c r="L206">
        <v>17.814</v>
      </c>
      <c r="M206" t="s">
        <v>35</v>
      </c>
      <c r="N206" t="s">
        <v>36</v>
      </c>
    </row>
    <row r="207" spans="1:14" x14ac:dyDescent="0.2">
      <c r="A207" t="s">
        <v>12</v>
      </c>
      <c r="B207" t="s">
        <v>487</v>
      </c>
      <c r="C207" t="s">
        <v>13</v>
      </c>
      <c r="D207" t="s">
        <v>40</v>
      </c>
      <c r="E207">
        <v>-9.6336878256726699</v>
      </c>
    </row>
    <row r="208" spans="1:14" x14ac:dyDescent="0.2">
      <c r="A208" t="s">
        <v>7</v>
      </c>
      <c r="B208" t="s">
        <v>8</v>
      </c>
      <c r="C208" t="s">
        <v>9</v>
      </c>
      <c r="D208" t="s">
        <v>10</v>
      </c>
      <c r="E208" t="s">
        <v>11</v>
      </c>
      <c r="F208" t="s">
        <v>488</v>
      </c>
      <c r="G208" t="s">
        <v>489</v>
      </c>
      <c r="H208" t="s">
        <v>490</v>
      </c>
      <c r="I208" t="s">
        <v>39</v>
      </c>
      <c r="J208">
        <v>-0.17899999999999999</v>
      </c>
      <c r="K208" t="s">
        <v>34</v>
      </c>
      <c r="L208">
        <v>15.292999999999999</v>
      </c>
      <c r="M208" t="s">
        <v>35</v>
      </c>
      <c r="N208" t="s">
        <v>36</v>
      </c>
    </row>
    <row r="209" spans="1:14" x14ac:dyDescent="0.2">
      <c r="A209" t="s">
        <v>12</v>
      </c>
      <c r="B209" t="s">
        <v>491</v>
      </c>
      <c r="C209" t="s">
        <v>13</v>
      </c>
      <c r="D209" t="s">
        <v>40</v>
      </c>
      <c r="E209">
        <v>125.67314312771801</v>
      </c>
    </row>
    <row r="210" spans="1:14" x14ac:dyDescent="0.2">
      <c r="A210" t="s">
        <v>7</v>
      </c>
      <c r="B210" t="s">
        <v>8</v>
      </c>
      <c r="C210" t="s">
        <v>9</v>
      </c>
      <c r="D210" t="s">
        <v>10</v>
      </c>
      <c r="E210" t="s">
        <v>11</v>
      </c>
      <c r="F210" t="s">
        <v>492</v>
      </c>
      <c r="G210" t="s">
        <v>105</v>
      </c>
      <c r="H210" t="s">
        <v>493</v>
      </c>
      <c r="I210" t="s">
        <v>39</v>
      </c>
      <c r="J210">
        <v>-0.17199999999999999</v>
      </c>
      <c r="K210" t="s">
        <v>34</v>
      </c>
      <c r="L210">
        <v>12.772</v>
      </c>
      <c r="M210" t="s">
        <v>35</v>
      </c>
      <c r="N210" t="s">
        <v>36</v>
      </c>
    </row>
    <row r="211" spans="1:14" x14ac:dyDescent="0.2">
      <c r="A211" t="s">
        <v>12</v>
      </c>
      <c r="B211" t="s">
        <v>494</v>
      </c>
      <c r="C211" t="s">
        <v>13</v>
      </c>
      <c r="D211" t="s">
        <v>40</v>
      </c>
      <c r="E211">
        <v>270.22719350723003</v>
      </c>
    </row>
    <row r="212" spans="1:14" x14ac:dyDescent="0.2">
      <c r="A212" t="s">
        <v>7</v>
      </c>
      <c r="B212" t="s">
        <v>8</v>
      </c>
      <c r="C212" t="s">
        <v>9</v>
      </c>
      <c r="D212" t="s">
        <v>10</v>
      </c>
      <c r="E212" t="s">
        <v>11</v>
      </c>
      <c r="F212" t="s">
        <v>495</v>
      </c>
      <c r="G212" t="s">
        <v>496</v>
      </c>
      <c r="H212" t="s">
        <v>497</v>
      </c>
      <c r="I212" t="s">
        <v>39</v>
      </c>
      <c r="J212">
        <v>-0.16500000000000001</v>
      </c>
      <c r="K212" t="s">
        <v>34</v>
      </c>
      <c r="L212">
        <v>10.25</v>
      </c>
      <c r="M212" t="s">
        <v>35</v>
      </c>
      <c r="N212" t="s">
        <v>36</v>
      </c>
    </row>
    <row r="213" spans="1:14" x14ac:dyDescent="0.2">
      <c r="A213" t="s">
        <v>12</v>
      </c>
      <c r="B213" t="s">
        <v>498</v>
      </c>
      <c r="C213" t="s">
        <v>13</v>
      </c>
      <c r="D213" t="s">
        <v>40</v>
      </c>
      <c r="E213">
        <v>408.67912801824502</v>
      </c>
    </row>
    <row r="214" spans="1:14" x14ac:dyDescent="0.2">
      <c r="A214" t="s">
        <v>7</v>
      </c>
      <c r="B214" t="s">
        <v>8</v>
      </c>
      <c r="C214" t="s">
        <v>9</v>
      </c>
      <c r="D214" t="s">
        <v>10</v>
      </c>
      <c r="E214" t="s">
        <v>11</v>
      </c>
      <c r="F214" t="s">
        <v>499</v>
      </c>
      <c r="G214" t="s">
        <v>500</v>
      </c>
      <c r="H214" t="s">
        <v>501</v>
      </c>
      <c r="I214" t="s">
        <v>39</v>
      </c>
      <c r="J214">
        <v>-0.158</v>
      </c>
      <c r="K214" t="s">
        <v>34</v>
      </c>
      <c r="L214">
        <v>7.7290000000000001</v>
      </c>
      <c r="M214" t="s">
        <v>35</v>
      </c>
      <c r="N214" t="s">
        <v>36</v>
      </c>
    </row>
    <row r="215" spans="1:14" x14ac:dyDescent="0.2">
      <c r="A215" t="s">
        <v>12</v>
      </c>
      <c r="B215" t="s">
        <v>502</v>
      </c>
      <c r="C215" t="s">
        <v>13</v>
      </c>
      <c r="D215" t="s">
        <v>40</v>
      </c>
      <c r="E215">
        <v>528.056649417107</v>
      </c>
    </row>
    <row r="216" spans="1:14" x14ac:dyDescent="0.2">
      <c r="A216" t="s">
        <v>7</v>
      </c>
      <c r="B216" t="s">
        <v>8</v>
      </c>
      <c r="C216" t="s">
        <v>9</v>
      </c>
      <c r="D216" t="s">
        <v>10</v>
      </c>
      <c r="E216" t="s">
        <v>11</v>
      </c>
      <c r="F216" t="s">
        <v>503</v>
      </c>
      <c r="G216" t="s">
        <v>106</v>
      </c>
      <c r="H216" t="s">
        <v>504</v>
      </c>
      <c r="I216" t="s">
        <v>39</v>
      </c>
      <c r="J216">
        <v>-0.152</v>
      </c>
      <c r="K216" t="s">
        <v>34</v>
      </c>
      <c r="L216">
        <v>5.2080000000000002</v>
      </c>
      <c r="M216" t="s">
        <v>35</v>
      </c>
      <c r="N216" t="s">
        <v>36</v>
      </c>
    </row>
    <row r="217" spans="1:14" x14ac:dyDescent="0.2">
      <c r="A217" t="s">
        <v>12</v>
      </c>
      <c r="B217" t="s">
        <v>505</v>
      </c>
      <c r="C217" t="s">
        <v>13</v>
      </c>
      <c r="D217" t="s">
        <v>40</v>
      </c>
      <c r="E217">
        <v>617.93665667386495</v>
      </c>
    </row>
    <row r="218" spans="1:14" x14ac:dyDescent="0.2">
      <c r="A218" t="s">
        <v>7</v>
      </c>
      <c r="B218" t="s">
        <v>8</v>
      </c>
      <c r="C218" t="s">
        <v>9</v>
      </c>
      <c r="D218" t="s">
        <v>10</v>
      </c>
      <c r="E218" t="s">
        <v>11</v>
      </c>
      <c r="F218" t="s">
        <v>506</v>
      </c>
      <c r="G218" t="s">
        <v>507</v>
      </c>
      <c r="H218" t="s">
        <v>508</v>
      </c>
      <c r="I218" t="s">
        <v>39</v>
      </c>
      <c r="J218">
        <v>-0.14499999999999999</v>
      </c>
      <c r="K218" t="s">
        <v>34</v>
      </c>
      <c r="L218">
        <v>2.6869999999999998</v>
      </c>
      <c r="M218" t="s">
        <v>35</v>
      </c>
      <c r="N218" t="s">
        <v>36</v>
      </c>
    </row>
    <row r="219" spans="1:14" x14ac:dyDescent="0.2">
      <c r="A219" t="s">
        <v>12</v>
      </c>
      <c r="B219" t="s">
        <v>509</v>
      </c>
      <c r="C219" t="s">
        <v>13</v>
      </c>
      <c r="D219" t="s">
        <v>40</v>
      </c>
      <c r="E219">
        <v>677.42434361680603</v>
      </c>
    </row>
    <row r="220" spans="1:14" x14ac:dyDescent="0.2">
      <c r="A220" t="s">
        <v>7</v>
      </c>
      <c r="B220" t="s">
        <v>8</v>
      </c>
      <c r="C220" t="s">
        <v>9</v>
      </c>
      <c r="D220" t="s">
        <v>10</v>
      </c>
      <c r="E220" t="s">
        <v>11</v>
      </c>
      <c r="F220" t="s">
        <v>510</v>
      </c>
      <c r="G220" t="s">
        <v>511</v>
      </c>
      <c r="H220" t="s">
        <v>512</v>
      </c>
      <c r="I220" t="s">
        <v>39</v>
      </c>
      <c r="J220">
        <v>-0.13800000000000001</v>
      </c>
      <c r="K220" t="s">
        <v>34</v>
      </c>
      <c r="L220">
        <v>0.16600000000000001</v>
      </c>
      <c r="M220" t="s">
        <v>35</v>
      </c>
      <c r="N220" t="s">
        <v>36</v>
      </c>
    </row>
    <row r="221" spans="1:14" x14ac:dyDescent="0.2">
      <c r="A221" t="s">
        <v>12</v>
      </c>
      <c r="B221" t="s">
        <v>513</v>
      </c>
      <c r="C221" t="s">
        <v>13</v>
      </c>
      <c r="D221" t="s">
        <v>40</v>
      </c>
      <c r="E221">
        <v>707.94489765779304</v>
      </c>
    </row>
    <row r="222" spans="1:14" x14ac:dyDescent="0.2">
      <c r="A222" t="s">
        <v>7</v>
      </c>
      <c r="B222" t="s">
        <v>8</v>
      </c>
      <c r="C222" t="s">
        <v>9</v>
      </c>
      <c r="D222" t="s">
        <v>10</v>
      </c>
      <c r="E222" t="s">
        <v>11</v>
      </c>
      <c r="F222" t="s">
        <v>514</v>
      </c>
      <c r="G222" t="s">
        <v>515</v>
      </c>
      <c r="H222" t="s">
        <v>516</v>
      </c>
      <c r="I222" t="s">
        <v>39</v>
      </c>
      <c r="J222">
        <v>-0.13100000000000001</v>
      </c>
      <c r="K222" t="s">
        <v>34</v>
      </c>
      <c r="L222">
        <v>-2.355</v>
      </c>
      <c r="M222" t="s">
        <v>35</v>
      </c>
      <c r="N222" t="s">
        <v>36</v>
      </c>
    </row>
    <row r="223" spans="1:14" x14ac:dyDescent="0.2">
      <c r="A223" t="s">
        <v>12</v>
      </c>
      <c r="B223" t="s">
        <v>517</v>
      </c>
      <c r="C223" t="s">
        <v>13</v>
      </c>
      <c r="D223" t="s">
        <v>40</v>
      </c>
      <c r="E223">
        <v>715.49026974373703</v>
      </c>
    </row>
    <row r="224" spans="1:14" x14ac:dyDescent="0.2">
      <c r="A224" t="s">
        <v>7</v>
      </c>
      <c r="B224" t="s">
        <v>8</v>
      </c>
      <c r="C224" t="s">
        <v>9</v>
      </c>
      <c r="D224" t="s">
        <v>10</v>
      </c>
      <c r="E224" t="s">
        <v>11</v>
      </c>
      <c r="F224" t="s">
        <v>518</v>
      </c>
      <c r="G224" t="s">
        <v>107</v>
      </c>
      <c r="H224" t="s">
        <v>519</v>
      </c>
      <c r="I224" t="s">
        <v>39</v>
      </c>
      <c r="J224">
        <v>-0.125</v>
      </c>
      <c r="K224" t="s">
        <v>34</v>
      </c>
      <c r="L224">
        <v>-4.8760000000000003</v>
      </c>
      <c r="M224" t="s">
        <v>35</v>
      </c>
      <c r="N224" t="s">
        <v>36</v>
      </c>
    </row>
    <row r="225" spans="1:14" x14ac:dyDescent="0.2">
      <c r="A225" t="s">
        <v>12</v>
      </c>
      <c r="B225" t="s">
        <v>520</v>
      </c>
      <c r="C225" t="s">
        <v>13</v>
      </c>
      <c r="D225" t="s">
        <v>40</v>
      </c>
      <c r="E225">
        <v>707.67273058621697</v>
      </c>
    </row>
    <row r="226" spans="1:14" x14ac:dyDescent="0.2">
      <c r="A226" t="s">
        <v>7</v>
      </c>
      <c r="B226" t="s">
        <v>8</v>
      </c>
      <c r="C226" t="s">
        <v>9</v>
      </c>
      <c r="D226" t="s">
        <v>10</v>
      </c>
      <c r="E226" t="s">
        <v>11</v>
      </c>
      <c r="F226" t="s">
        <v>521</v>
      </c>
      <c r="G226" t="s">
        <v>522</v>
      </c>
      <c r="H226" t="s">
        <v>523</v>
      </c>
      <c r="I226" t="s">
        <v>39</v>
      </c>
      <c r="J226">
        <v>-0.11799999999999999</v>
      </c>
      <c r="K226" t="s">
        <v>34</v>
      </c>
      <c r="L226">
        <v>-7.3970000000000002</v>
      </c>
      <c r="M226" t="s">
        <v>35</v>
      </c>
      <c r="N226" t="s">
        <v>36</v>
      </c>
    </row>
    <row r="227" spans="1:14" x14ac:dyDescent="0.2">
      <c r="A227" t="s">
        <v>12</v>
      </c>
      <c r="B227" t="s">
        <v>524</v>
      </c>
      <c r="C227" t="s">
        <v>13</v>
      </c>
      <c r="D227" t="s">
        <v>40</v>
      </c>
      <c r="E227">
        <v>690.59365881066401</v>
      </c>
    </row>
    <row r="228" spans="1:14" x14ac:dyDescent="0.2">
      <c r="A228" t="s">
        <v>7</v>
      </c>
      <c r="B228" t="s">
        <v>8</v>
      </c>
      <c r="C228" t="s">
        <v>9</v>
      </c>
      <c r="D228" t="s">
        <v>10</v>
      </c>
      <c r="E228" t="s">
        <v>11</v>
      </c>
      <c r="F228" t="s">
        <v>525</v>
      </c>
      <c r="G228" t="s">
        <v>526</v>
      </c>
      <c r="H228" t="s">
        <v>527</v>
      </c>
      <c r="I228" t="s">
        <v>39</v>
      </c>
      <c r="J228">
        <v>-0.111</v>
      </c>
      <c r="K228" t="s">
        <v>34</v>
      </c>
      <c r="L228">
        <v>-9.9179999999999993</v>
      </c>
      <c r="M228" t="s">
        <v>35</v>
      </c>
      <c r="N228" t="s">
        <v>36</v>
      </c>
    </row>
    <row r="229" spans="1:14" x14ac:dyDescent="0.2">
      <c r="A229" t="s">
        <v>12</v>
      </c>
      <c r="B229" t="s">
        <v>528</v>
      </c>
      <c r="C229" t="s">
        <v>13</v>
      </c>
      <c r="D229" t="s">
        <v>40</v>
      </c>
      <c r="E229">
        <v>668.69273449782099</v>
      </c>
    </row>
    <row r="230" spans="1:14" x14ac:dyDescent="0.2">
      <c r="A230" t="s">
        <v>7</v>
      </c>
      <c r="B230" t="s">
        <v>8</v>
      </c>
      <c r="C230" t="s">
        <v>9</v>
      </c>
      <c r="D230" t="s">
        <v>10</v>
      </c>
      <c r="E230" t="s">
        <v>11</v>
      </c>
      <c r="F230" t="s">
        <v>529</v>
      </c>
      <c r="G230" t="s">
        <v>530</v>
      </c>
      <c r="H230" t="s">
        <v>531</v>
      </c>
      <c r="I230" t="s">
        <v>39</v>
      </c>
      <c r="J230">
        <v>-0.105</v>
      </c>
      <c r="K230" t="s">
        <v>34</v>
      </c>
      <c r="L230">
        <v>-12.439</v>
      </c>
      <c r="M230" t="s">
        <v>35</v>
      </c>
      <c r="N230" t="s">
        <v>36</v>
      </c>
    </row>
    <row r="231" spans="1:14" x14ac:dyDescent="0.2">
      <c r="A231" t="s">
        <v>12</v>
      </c>
      <c r="B231" t="s">
        <v>532</v>
      </c>
      <c r="C231" t="s">
        <v>13</v>
      </c>
      <c r="D231" t="s">
        <v>40</v>
      </c>
      <c r="E231">
        <v>647.31781563555501</v>
      </c>
    </row>
    <row r="232" spans="1:14" x14ac:dyDescent="0.2">
      <c r="A232" t="s">
        <v>7</v>
      </c>
      <c r="B232" t="s">
        <v>8</v>
      </c>
      <c r="C232" t="s">
        <v>9</v>
      </c>
      <c r="D232" t="s">
        <v>10</v>
      </c>
      <c r="E232" t="s">
        <v>11</v>
      </c>
      <c r="F232" t="s">
        <v>533</v>
      </c>
      <c r="G232" t="s">
        <v>108</v>
      </c>
      <c r="H232" t="s">
        <v>534</v>
      </c>
      <c r="I232" t="s">
        <v>39</v>
      </c>
      <c r="J232">
        <v>-9.8000000000000004E-2</v>
      </c>
      <c r="K232" t="s">
        <v>34</v>
      </c>
      <c r="L232">
        <v>-14.96</v>
      </c>
      <c r="M232" t="s">
        <v>35</v>
      </c>
      <c r="N232" t="s">
        <v>36</v>
      </c>
    </row>
    <row r="233" spans="1:14" x14ac:dyDescent="0.2">
      <c r="A233" t="s">
        <v>12</v>
      </c>
      <c r="B233" t="s">
        <v>535</v>
      </c>
      <c r="C233" t="s">
        <v>13</v>
      </c>
      <c r="D233" t="s">
        <v>40</v>
      </c>
      <c r="E233">
        <v>626.88478989678697</v>
      </c>
    </row>
    <row r="234" spans="1:14" x14ac:dyDescent="0.2">
      <c r="A234" t="s">
        <v>7</v>
      </c>
      <c r="B234" t="s">
        <v>8</v>
      </c>
      <c r="C234" t="s">
        <v>9</v>
      </c>
      <c r="D234" t="s">
        <v>10</v>
      </c>
      <c r="E234" t="s">
        <v>11</v>
      </c>
      <c r="F234" t="s">
        <v>536</v>
      </c>
      <c r="G234" t="s">
        <v>537</v>
      </c>
      <c r="H234" t="s">
        <v>538</v>
      </c>
      <c r="I234" t="s">
        <v>39</v>
      </c>
      <c r="J234">
        <v>-9.0999999999999998E-2</v>
      </c>
      <c r="K234" t="s">
        <v>34</v>
      </c>
      <c r="L234">
        <v>-17.481000000000002</v>
      </c>
      <c r="M234" t="s">
        <v>35</v>
      </c>
      <c r="N234" t="s">
        <v>36</v>
      </c>
    </row>
    <row r="235" spans="1:14" x14ac:dyDescent="0.2">
      <c r="A235" t="s">
        <v>12</v>
      </c>
      <c r="B235" t="s">
        <v>539</v>
      </c>
      <c r="C235" t="s">
        <v>13</v>
      </c>
      <c r="D235" t="s">
        <v>40</v>
      </c>
      <c r="E235">
        <v>609.195184828793</v>
      </c>
    </row>
    <row r="236" spans="1:14" x14ac:dyDescent="0.2">
      <c r="A236" t="s">
        <v>7</v>
      </c>
      <c r="B236" t="s">
        <v>8</v>
      </c>
      <c r="C236" t="s">
        <v>9</v>
      </c>
      <c r="D236" t="s">
        <v>10</v>
      </c>
      <c r="E236" t="s">
        <v>11</v>
      </c>
      <c r="F236" t="s">
        <v>540</v>
      </c>
      <c r="G236" t="s">
        <v>541</v>
      </c>
      <c r="H236" t="s">
        <v>542</v>
      </c>
      <c r="I236" t="s">
        <v>39</v>
      </c>
      <c r="J236">
        <v>-8.4000000000000005E-2</v>
      </c>
      <c r="K236" t="s">
        <v>34</v>
      </c>
      <c r="L236">
        <v>-20.001999999999999</v>
      </c>
      <c r="M236" t="s">
        <v>35</v>
      </c>
      <c r="N236" t="s">
        <v>36</v>
      </c>
    </row>
    <row r="237" spans="1:14" x14ac:dyDescent="0.2">
      <c r="A237" t="s">
        <v>12</v>
      </c>
      <c r="B237" t="s">
        <v>543</v>
      </c>
      <c r="C237" t="s">
        <v>13</v>
      </c>
      <c r="D237" t="s">
        <v>40</v>
      </c>
      <c r="E237">
        <v>595.97281575336797</v>
      </c>
    </row>
    <row r="238" spans="1:14" x14ac:dyDescent="0.2">
      <c r="A238" t="s">
        <v>7</v>
      </c>
      <c r="B238" t="s">
        <v>8</v>
      </c>
      <c r="C238" t="s">
        <v>9</v>
      </c>
      <c r="D238" t="s">
        <v>10</v>
      </c>
      <c r="E238" t="s">
        <v>11</v>
      </c>
      <c r="F238" t="s">
        <v>544</v>
      </c>
      <c r="G238" t="s">
        <v>545</v>
      </c>
      <c r="H238" t="s">
        <v>546</v>
      </c>
      <c r="I238" t="s">
        <v>39</v>
      </c>
      <c r="J238">
        <v>-7.8E-2</v>
      </c>
      <c r="K238" t="s">
        <v>34</v>
      </c>
      <c r="L238">
        <v>-22.523</v>
      </c>
      <c r="M238" t="s">
        <v>35</v>
      </c>
      <c r="N238" t="s">
        <v>36</v>
      </c>
    </row>
    <row r="239" spans="1:14" x14ac:dyDescent="0.2">
      <c r="A239" t="s">
        <v>12</v>
      </c>
      <c r="B239" t="s">
        <v>547</v>
      </c>
      <c r="C239" t="s">
        <v>13</v>
      </c>
      <c r="D239" t="s">
        <v>40</v>
      </c>
      <c r="E239">
        <v>586.45152855617505</v>
      </c>
    </row>
    <row r="240" spans="1:14" x14ac:dyDescent="0.2">
      <c r="A240" t="s">
        <v>7</v>
      </c>
      <c r="B240" t="s">
        <v>8</v>
      </c>
      <c r="C240" t="s">
        <v>9</v>
      </c>
      <c r="D240" t="s">
        <v>10</v>
      </c>
      <c r="E240" t="s">
        <v>11</v>
      </c>
      <c r="F240" t="s">
        <v>548</v>
      </c>
      <c r="G240" t="s">
        <v>110</v>
      </c>
      <c r="H240" t="s">
        <v>549</v>
      </c>
      <c r="I240" t="s">
        <v>39</v>
      </c>
      <c r="J240">
        <v>-7.0999999999999994E-2</v>
      </c>
      <c r="K240" t="s">
        <v>34</v>
      </c>
      <c r="L240">
        <v>-25.044</v>
      </c>
      <c r="M240" t="s">
        <v>35</v>
      </c>
      <c r="N240" t="s">
        <v>36</v>
      </c>
    </row>
    <row r="241" spans="1:14" x14ac:dyDescent="0.2">
      <c r="A241" t="s">
        <v>12</v>
      </c>
      <c r="B241" t="s">
        <v>550</v>
      </c>
      <c r="C241" t="s">
        <v>13</v>
      </c>
      <c r="D241" t="s">
        <v>40</v>
      </c>
      <c r="E241">
        <v>580.77692390155505</v>
      </c>
    </row>
    <row r="242" spans="1:14" x14ac:dyDescent="0.2">
      <c r="A242" t="s">
        <v>7</v>
      </c>
      <c r="B242" t="s">
        <v>8</v>
      </c>
      <c r="C242" t="s">
        <v>9</v>
      </c>
      <c r="D242" t="s">
        <v>10</v>
      </c>
      <c r="E242" t="s">
        <v>11</v>
      </c>
      <c r="F242" t="s">
        <v>551</v>
      </c>
      <c r="G242" t="s">
        <v>552</v>
      </c>
      <c r="H242" t="s">
        <v>553</v>
      </c>
      <c r="I242" t="s">
        <v>39</v>
      </c>
      <c r="J242">
        <v>-6.4000000000000001E-2</v>
      </c>
      <c r="K242" t="s">
        <v>34</v>
      </c>
      <c r="L242">
        <v>-27.565000000000001</v>
      </c>
      <c r="M242" t="s">
        <v>35</v>
      </c>
      <c r="N242" t="s">
        <v>36</v>
      </c>
    </row>
    <row r="243" spans="1:14" x14ac:dyDescent="0.2">
      <c r="A243" t="s">
        <v>12</v>
      </c>
      <c r="B243" t="s">
        <v>554</v>
      </c>
      <c r="C243" t="s">
        <v>13</v>
      </c>
      <c r="D243" t="s">
        <v>40</v>
      </c>
      <c r="E243">
        <v>578.47436582908495</v>
      </c>
    </row>
    <row r="244" spans="1:14" x14ac:dyDescent="0.2">
      <c r="A244" t="s">
        <v>7</v>
      </c>
      <c r="B244" t="s">
        <v>8</v>
      </c>
      <c r="C244" t="s">
        <v>9</v>
      </c>
      <c r="D244" t="s">
        <v>10</v>
      </c>
      <c r="E244" t="s">
        <v>11</v>
      </c>
      <c r="F244" t="s">
        <v>555</v>
      </c>
      <c r="G244" t="s">
        <v>556</v>
      </c>
      <c r="H244" t="s">
        <v>557</v>
      </c>
      <c r="I244" t="s">
        <v>39</v>
      </c>
      <c r="J244">
        <v>-5.7000000000000002E-2</v>
      </c>
      <c r="K244" t="s">
        <v>34</v>
      </c>
      <c r="L244">
        <v>-30.085999999999999</v>
      </c>
      <c r="M244" t="s">
        <v>35</v>
      </c>
      <c r="N244" t="s">
        <v>36</v>
      </c>
    </row>
    <row r="245" spans="1:14" x14ac:dyDescent="0.2">
      <c r="A245" t="s">
        <v>12</v>
      </c>
      <c r="B245" t="s">
        <v>558</v>
      </c>
      <c r="C245" t="s">
        <v>13</v>
      </c>
      <c r="D245" t="s">
        <v>40</v>
      </c>
      <c r="E245">
        <v>580.171579787582</v>
      </c>
    </row>
    <row r="246" spans="1:14" x14ac:dyDescent="0.2">
      <c r="A246" t="s">
        <v>7</v>
      </c>
      <c r="B246" t="s">
        <v>8</v>
      </c>
      <c r="C246" t="s">
        <v>9</v>
      </c>
      <c r="D246" t="s">
        <v>10</v>
      </c>
      <c r="E246" t="s">
        <v>11</v>
      </c>
      <c r="F246" t="s">
        <v>559</v>
      </c>
      <c r="G246" t="s">
        <v>112</v>
      </c>
      <c r="H246" t="s">
        <v>560</v>
      </c>
      <c r="I246" t="s">
        <v>39</v>
      </c>
      <c r="J246">
        <v>-5.0999999999999997E-2</v>
      </c>
      <c r="K246" t="s">
        <v>34</v>
      </c>
      <c r="L246">
        <v>-32.607999999999997</v>
      </c>
      <c r="M246" t="s">
        <v>35</v>
      </c>
      <c r="N246" t="s">
        <v>36</v>
      </c>
    </row>
    <row r="247" spans="1:14" x14ac:dyDescent="0.2">
      <c r="A247" t="s">
        <v>12</v>
      </c>
      <c r="B247" t="s">
        <v>561</v>
      </c>
      <c r="C247" t="s">
        <v>13</v>
      </c>
      <c r="D247" t="s">
        <v>40</v>
      </c>
      <c r="E247">
        <v>585.02179205816299</v>
      </c>
    </row>
    <row r="248" spans="1:14" x14ac:dyDescent="0.2">
      <c r="A248" t="s">
        <v>7</v>
      </c>
      <c r="B248" t="s">
        <v>8</v>
      </c>
      <c r="C248" t="s">
        <v>9</v>
      </c>
      <c r="D248" t="s">
        <v>10</v>
      </c>
      <c r="E248" t="s">
        <v>11</v>
      </c>
      <c r="F248" t="s">
        <v>562</v>
      </c>
      <c r="G248" t="s">
        <v>563</v>
      </c>
      <c r="H248" t="s">
        <v>564</v>
      </c>
      <c r="I248" t="s">
        <v>39</v>
      </c>
      <c r="J248">
        <v>-4.3999999999999997E-2</v>
      </c>
      <c r="K248" t="s">
        <v>34</v>
      </c>
      <c r="L248">
        <v>-35.128999999999998</v>
      </c>
      <c r="M248" t="s">
        <v>35</v>
      </c>
      <c r="N248" t="s">
        <v>36</v>
      </c>
    </row>
    <row r="249" spans="1:14" x14ac:dyDescent="0.2">
      <c r="A249" t="s">
        <v>12</v>
      </c>
      <c r="B249" t="s">
        <v>565</v>
      </c>
      <c r="C249" t="s">
        <v>13</v>
      </c>
      <c r="D249" t="s">
        <v>40</v>
      </c>
      <c r="E249">
        <v>592.27125263715004</v>
      </c>
    </row>
    <row r="250" spans="1:14" x14ac:dyDescent="0.2">
      <c r="A250" t="s">
        <v>7</v>
      </c>
      <c r="B250" t="s">
        <v>8</v>
      </c>
      <c r="C250" t="s">
        <v>9</v>
      </c>
      <c r="D250" t="s">
        <v>10</v>
      </c>
      <c r="E250" t="s">
        <v>11</v>
      </c>
      <c r="F250" t="s">
        <v>566</v>
      </c>
      <c r="G250" t="s">
        <v>567</v>
      </c>
      <c r="H250" t="s">
        <v>568</v>
      </c>
      <c r="I250" t="s">
        <v>39</v>
      </c>
      <c r="J250">
        <v>-3.6999999999999998E-2</v>
      </c>
      <c r="K250" t="s">
        <v>34</v>
      </c>
      <c r="L250">
        <v>-37.65</v>
      </c>
      <c r="M250" t="s">
        <v>35</v>
      </c>
      <c r="N250" t="s">
        <v>36</v>
      </c>
    </row>
    <row r="251" spans="1:14" x14ac:dyDescent="0.2">
      <c r="A251" t="s">
        <v>12</v>
      </c>
      <c r="B251" t="s">
        <v>569</v>
      </c>
      <c r="C251" t="s">
        <v>13</v>
      </c>
      <c r="D251" t="s">
        <v>40</v>
      </c>
      <c r="E251">
        <v>602.01696412960803</v>
      </c>
    </row>
    <row r="252" spans="1:14" x14ac:dyDescent="0.2">
      <c r="A252" t="s">
        <v>7</v>
      </c>
      <c r="B252" t="s">
        <v>8</v>
      </c>
      <c r="C252" t="s">
        <v>9</v>
      </c>
      <c r="D252" t="s">
        <v>10</v>
      </c>
      <c r="E252" t="s">
        <v>11</v>
      </c>
      <c r="F252" t="s">
        <v>570</v>
      </c>
      <c r="G252" t="s">
        <v>571</v>
      </c>
      <c r="H252" t="s">
        <v>572</v>
      </c>
      <c r="I252" t="s">
        <v>39</v>
      </c>
      <c r="J252">
        <v>-0.03</v>
      </c>
      <c r="K252" t="s">
        <v>34</v>
      </c>
      <c r="L252">
        <v>-40.170999999999999</v>
      </c>
      <c r="M252" t="s">
        <v>35</v>
      </c>
      <c r="N252" t="s">
        <v>36</v>
      </c>
    </row>
    <row r="253" spans="1:14" x14ac:dyDescent="0.2">
      <c r="A253" t="s">
        <v>12</v>
      </c>
      <c r="B253" t="s">
        <v>573</v>
      </c>
      <c r="C253" t="s">
        <v>13</v>
      </c>
      <c r="D253" t="s">
        <v>40</v>
      </c>
      <c r="E253">
        <v>611.70035883267894</v>
      </c>
    </row>
    <row r="254" spans="1:14" x14ac:dyDescent="0.2">
      <c r="A254" t="s">
        <v>7</v>
      </c>
      <c r="B254" t="s">
        <v>8</v>
      </c>
      <c r="C254" t="s">
        <v>9</v>
      </c>
      <c r="D254" t="s">
        <v>10</v>
      </c>
      <c r="E254" t="s">
        <v>11</v>
      </c>
      <c r="F254" t="s">
        <v>574</v>
      </c>
      <c r="G254" t="s">
        <v>114</v>
      </c>
      <c r="H254" t="s">
        <v>575</v>
      </c>
      <c r="I254" t="s">
        <v>39</v>
      </c>
      <c r="J254">
        <v>-2.4E-2</v>
      </c>
      <c r="K254" t="s">
        <v>34</v>
      </c>
      <c r="L254">
        <v>-42.692</v>
      </c>
      <c r="M254" t="s">
        <v>35</v>
      </c>
      <c r="N254" t="s">
        <v>36</v>
      </c>
    </row>
    <row r="255" spans="1:14" x14ac:dyDescent="0.2">
      <c r="A255" t="s">
        <v>12</v>
      </c>
      <c r="B255" t="s">
        <v>576</v>
      </c>
      <c r="C255" t="s">
        <v>13</v>
      </c>
      <c r="D255" t="s">
        <v>40</v>
      </c>
      <c r="E255">
        <v>621.43396500942197</v>
      </c>
    </row>
    <row r="256" spans="1:14" x14ac:dyDescent="0.2">
      <c r="A256" t="s">
        <v>7</v>
      </c>
      <c r="B256" t="s">
        <v>8</v>
      </c>
      <c r="C256" t="s">
        <v>9</v>
      </c>
      <c r="D256" t="s">
        <v>10</v>
      </c>
      <c r="E256" t="s">
        <v>11</v>
      </c>
      <c r="F256" t="s">
        <v>577</v>
      </c>
      <c r="G256" t="s">
        <v>578</v>
      </c>
      <c r="H256" t="s">
        <v>579</v>
      </c>
      <c r="I256" t="s">
        <v>39</v>
      </c>
      <c r="J256">
        <v>-1.7000000000000001E-2</v>
      </c>
      <c r="K256" t="s">
        <v>34</v>
      </c>
      <c r="L256">
        <v>-45.213000000000001</v>
      </c>
      <c r="M256" t="s">
        <v>35</v>
      </c>
      <c r="N256" t="s">
        <v>36</v>
      </c>
    </row>
    <row r="257" spans="1:14" x14ac:dyDescent="0.2">
      <c r="A257" t="s">
        <v>12</v>
      </c>
      <c r="B257" t="s">
        <v>580</v>
      </c>
      <c r="C257" t="s">
        <v>13</v>
      </c>
      <c r="D257" t="s">
        <v>40</v>
      </c>
      <c r="E257">
        <v>627.05756726083496</v>
      </c>
    </row>
    <row r="258" spans="1:14" x14ac:dyDescent="0.2">
      <c r="A258" t="s">
        <v>7</v>
      </c>
      <c r="B258" t="s">
        <v>8</v>
      </c>
      <c r="C258" t="s">
        <v>9</v>
      </c>
      <c r="D258" t="s">
        <v>10</v>
      </c>
      <c r="E258" t="s">
        <v>11</v>
      </c>
      <c r="F258" t="s">
        <v>581</v>
      </c>
      <c r="G258" t="s">
        <v>582</v>
      </c>
      <c r="H258" t="s">
        <v>583</v>
      </c>
      <c r="I258" t="s">
        <v>39</v>
      </c>
      <c r="J258">
        <v>-0.01</v>
      </c>
      <c r="K258" t="s">
        <v>34</v>
      </c>
      <c r="L258">
        <v>-47.734000000000002</v>
      </c>
      <c r="M258" t="s">
        <v>35</v>
      </c>
      <c r="N258" t="s">
        <v>36</v>
      </c>
    </row>
    <row r="259" spans="1:14" x14ac:dyDescent="0.2">
      <c r="A259" t="s">
        <v>12</v>
      </c>
      <c r="B259" t="s">
        <v>584</v>
      </c>
      <c r="C259" t="s">
        <v>13</v>
      </c>
      <c r="D259" t="s">
        <v>40</v>
      </c>
      <c r="E259">
        <v>626.67443580611496</v>
      </c>
    </row>
    <row r="260" spans="1:14" x14ac:dyDescent="0.2">
      <c r="A260" t="s">
        <v>7</v>
      </c>
      <c r="B260" t="s">
        <v>8</v>
      </c>
      <c r="C260" t="s">
        <v>9</v>
      </c>
      <c r="D260" t="s">
        <v>10</v>
      </c>
      <c r="E260" t="s">
        <v>11</v>
      </c>
      <c r="F260" t="s">
        <v>585</v>
      </c>
      <c r="G260" t="s">
        <v>586</v>
      </c>
      <c r="H260" t="s">
        <v>587</v>
      </c>
      <c r="I260" t="s">
        <v>39</v>
      </c>
      <c r="J260">
        <v>-4.0000000000000001E-3</v>
      </c>
      <c r="K260" t="s">
        <v>34</v>
      </c>
      <c r="L260">
        <v>-50.255000000000003</v>
      </c>
      <c r="M260" t="s">
        <v>35</v>
      </c>
      <c r="N260" t="s">
        <v>36</v>
      </c>
    </row>
    <row r="261" spans="1:14" x14ac:dyDescent="0.2">
      <c r="A261" t="s">
        <v>12</v>
      </c>
      <c r="B261" t="s">
        <v>588</v>
      </c>
      <c r="C261" s="18" t="s">
        <v>13</v>
      </c>
      <c r="D261" t="s">
        <v>40</v>
      </c>
      <c r="E261">
        <v>615.23051125775896</v>
      </c>
    </row>
    <row r="262" spans="1:14" x14ac:dyDescent="0.2">
      <c r="A262" t="s">
        <v>7</v>
      </c>
      <c r="B262" t="s">
        <v>8</v>
      </c>
      <c r="C262" t="s">
        <v>9</v>
      </c>
      <c r="D262" t="s">
        <v>10</v>
      </c>
      <c r="E262" t="s">
        <v>11</v>
      </c>
      <c r="F262" t="s">
        <v>589</v>
      </c>
      <c r="G262" t="s">
        <v>117</v>
      </c>
      <c r="H262" t="s">
        <v>590</v>
      </c>
      <c r="I262" t="s">
        <v>39</v>
      </c>
      <c r="J262">
        <v>3.0000000000000001E-3</v>
      </c>
      <c r="K262" t="s">
        <v>34</v>
      </c>
      <c r="L262">
        <v>-52.776000000000003</v>
      </c>
      <c r="M262" t="s">
        <v>35</v>
      </c>
      <c r="N262" t="s">
        <v>36</v>
      </c>
    </row>
    <row r="263" spans="1:14" x14ac:dyDescent="0.2">
      <c r="A263" t="s">
        <v>12</v>
      </c>
      <c r="B263" t="s">
        <v>591</v>
      </c>
      <c r="C263" s="18" t="s">
        <v>13</v>
      </c>
      <c r="D263" t="s">
        <v>40</v>
      </c>
      <c r="E263">
        <v>590.63376298017897</v>
      </c>
    </row>
    <row r="264" spans="1:14" x14ac:dyDescent="0.2">
      <c r="A264" t="s">
        <v>7</v>
      </c>
      <c r="B264" t="s">
        <v>8</v>
      </c>
      <c r="C264" t="s">
        <v>9</v>
      </c>
      <c r="D264" t="s">
        <v>10</v>
      </c>
      <c r="E264" t="s">
        <v>11</v>
      </c>
      <c r="F264" t="s">
        <v>592</v>
      </c>
      <c r="G264" t="s">
        <v>593</v>
      </c>
      <c r="H264" t="s">
        <v>594</v>
      </c>
      <c r="I264" t="s">
        <v>39</v>
      </c>
      <c r="J264">
        <v>0.01</v>
      </c>
      <c r="K264" t="s">
        <v>34</v>
      </c>
      <c r="L264">
        <v>-55.296999999999997</v>
      </c>
      <c r="M264" t="s">
        <v>35</v>
      </c>
      <c r="N264" t="s">
        <v>36</v>
      </c>
    </row>
    <row r="265" spans="1:14" x14ac:dyDescent="0.2">
      <c r="A265" t="s">
        <v>12</v>
      </c>
      <c r="B265" t="s">
        <v>595</v>
      </c>
      <c r="C265" t="s">
        <v>13</v>
      </c>
      <c r="D265" t="s">
        <v>40</v>
      </c>
      <c r="E265">
        <v>549.34886900741697</v>
      </c>
    </row>
    <row r="266" spans="1:14" x14ac:dyDescent="0.2">
      <c r="A266" t="s">
        <v>7</v>
      </c>
      <c r="B266" t="s">
        <v>8</v>
      </c>
      <c r="C266" t="s">
        <v>9</v>
      </c>
      <c r="D266" t="s">
        <v>10</v>
      </c>
      <c r="E266" t="s">
        <v>11</v>
      </c>
      <c r="F266" t="s">
        <v>596</v>
      </c>
      <c r="G266" t="s">
        <v>597</v>
      </c>
      <c r="H266" t="s">
        <v>598</v>
      </c>
      <c r="I266" t="s">
        <v>39</v>
      </c>
      <c r="J266">
        <v>1.7000000000000001E-2</v>
      </c>
      <c r="K266" t="s">
        <v>34</v>
      </c>
      <c r="L266">
        <v>-57.817999999999998</v>
      </c>
      <c r="M266" t="s">
        <v>35</v>
      </c>
      <c r="N266" t="s">
        <v>36</v>
      </c>
    </row>
    <row r="267" spans="1:14" x14ac:dyDescent="0.2">
      <c r="A267" t="s">
        <v>12</v>
      </c>
      <c r="B267" t="s">
        <v>599</v>
      </c>
      <c r="C267" t="s">
        <v>13</v>
      </c>
      <c r="D267" t="s">
        <v>40</v>
      </c>
      <c r="E267">
        <v>491.56856830138599</v>
      </c>
    </row>
    <row r="268" spans="1:14" x14ac:dyDescent="0.2">
      <c r="A268" t="s">
        <v>7</v>
      </c>
      <c r="B268" t="s">
        <v>8</v>
      </c>
      <c r="C268" t="s">
        <v>9</v>
      </c>
      <c r="D268" t="s">
        <v>10</v>
      </c>
      <c r="E268" t="s">
        <v>11</v>
      </c>
      <c r="F268" t="s">
        <v>600</v>
      </c>
      <c r="G268" t="s">
        <v>119</v>
      </c>
      <c r="H268" t="s">
        <v>601</v>
      </c>
      <c r="I268" t="s">
        <v>39</v>
      </c>
      <c r="J268">
        <v>-0.28899999999999998</v>
      </c>
      <c r="K268" t="s">
        <v>34</v>
      </c>
      <c r="L268">
        <v>58.46</v>
      </c>
      <c r="M268" t="s">
        <v>35</v>
      </c>
      <c r="N268" t="s">
        <v>36</v>
      </c>
    </row>
    <row r="269" spans="1:14" x14ac:dyDescent="0.2">
      <c r="A269" t="s">
        <v>12</v>
      </c>
      <c r="B269" t="s">
        <v>602</v>
      </c>
      <c r="C269" t="s">
        <v>13</v>
      </c>
      <c r="D269" t="s">
        <v>40</v>
      </c>
      <c r="E269">
        <v>420.328075779926</v>
      </c>
    </row>
    <row r="270" spans="1:14" x14ac:dyDescent="0.2">
      <c r="A270" t="s">
        <v>7</v>
      </c>
      <c r="B270" t="s">
        <v>8</v>
      </c>
      <c r="C270" t="s">
        <v>9</v>
      </c>
      <c r="D270" t="s">
        <v>10</v>
      </c>
      <c r="E270" t="s">
        <v>11</v>
      </c>
      <c r="F270" t="s">
        <v>603</v>
      </c>
      <c r="G270" t="s">
        <v>120</v>
      </c>
      <c r="H270" t="s">
        <v>604</v>
      </c>
      <c r="I270" t="s">
        <v>39</v>
      </c>
      <c r="J270">
        <v>-0.28199999999999997</v>
      </c>
      <c r="K270" t="s">
        <v>34</v>
      </c>
      <c r="L270">
        <v>55.939</v>
      </c>
      <c r="M270" t="s">
        <v>35</v>
      </c>
      <c r="N270" t="s">
        <v>36</v>
      </c>
    </row>
    <row r="271" spans="1:14" x14ac:dyDescent="0.2">
      <c r="A271" t="s">
        <v>12</v>
      </c>
      <c r="B271" t="s">
        <v>605</v>
      </c>
      <c r="C271" t="s">
        <v>13</v>
      </c>
      <c r="D271" t="s">
        <v>40</v>
      </c>
      <c r="E271">
        <v>337.49748180061403</v>
      </c>
    </row>
    <row r="272" spans="1:14" x14ac:dyDescent="0.2">
      <c r="A272" t="s">
        <v>7</v>
      </c>
      <c r="B272" t="s">
        <v>8</v>
      </c>
      <c r="C272" t="s">
        <v>9</v>
      </c>
      <c r="D272" t="s">
        <v>10</v>
      </c>
      <c r="E272" t="s">
        <v>11</v>
      </c>
      <c r="F272" t="s">
        <v>606</v>
      </c>
      <c r="G272" t="s">
        <v>607</v>
      </c>
      <c r="H272" t="s">
        <v>608</v>
      </c>
      <c r="I272" t="s">
        <v>39</v>
      </c>
      <c r="J272">
        <v>-0.27500000000000002</v>
      </c>
      <c r="K272" t="s">
        <v>34</v>
      </c>
      <c r="L272">
        <v>53.417999999999999</v>
      </c>
      <c r="M272" t="s">
        <v>35</v>
      </c>
      <c r="N272" t="s">
        <v>36</v>
      </c>
    </row>
    <row r="273" spans="1:14" x14ac:dyDescent="0.2">
      <c r="A273" t="s">
        <v>12</v>
      </c>
      <c r="B273" t="s">
        <v>609</v>
      </c>
      <c r="C273" t="s">
        <v>13</v>
      </c>
      <c r="D273" t="s">
        <v>40</v>
      </c>
      <c r="E273">
        <v>250.354261125687</v>
      </c>
    </row>
    <row r="274" spans="1:14" x14ac:dyDescent="0.2">
      <c r="A274" t="s">
        <v>7</v>
      </c>
      <c r="B274" t="s">
        <v>8</v>
      </c>
      <c r="C274" t="s">
        <v>9</v>
      </c>
      <c r="D274" t="s">
        <v>10</v>
      </c>
      <c r="E274" t="s">
        <v>11</v>
      </c>
      <c r="F274" t="s">
        <v>610</v>
      </c>
      <c r="G274" t="s">
        <v>611</v>
      </c>
      <c r="H274" t="s">
        <v>612</v>
      </c>
      <c r="I274" t="s">
        <v>39</v>
      </c>
      <c r="J274">
        <v>-0.26800000000000002</v>
      </c>
      <c r="K274" t="s">
        <v>34</v>
      </c>
      <c r="L274">
        <v>50.896999999999998</v>
      </c>
      <c r="M274" t="s">
        <v>35</v>
      </c>
      <c r="N274" t="s">
        <v>36</v>
      </c>
    </row>
    <row r="275" spans="1:14" x14ac:dyDescent="0.2">
      <c r="A275" t="s">
        <v>12</v>
      </c>
      <c r="B275" t="s">
        <v>613</v>
      </c>
      <c r="C275" t="s">
        <v>13</v>
      </c>
      <c r="D275" t="s">
        <v>40</v>
      </c>
      <c r="E275">
        <v>164.961664308964</v>
      </c>
    </row>
    <row r="276" spans="1:14" x14ac:dyDescent="0.2">
      <c r="A276" t="s">
        <v>7</v>
      </c>
      <c r="B276" t="s">
        <v>8</v>
      </c>
      <c r="C276" t="s">
        <v>9</v>
      </c>
      <c r="D276" t="s">
        <v>10</v>
      </c>
      <c r="E276" t="s">
        <v>11</v>
      </c>
      <c r="F276" t="s">
        <v>614</v>
      </c>
      <c r="G276" t="s">
        <v>122</v>
      </c>
      <c r="H276" t="s">
        <v>615</v>
      </c>
      <c r="I276" t="s">
        <v>39</v>
      </c>
      <c r="J276">
        <v>-0.26200000000000001</v>
      </c>
      <c r="K276" t="s">
        <v>34</v>
      </c>
      <c r="L276">
        <v>48.375999999999998</v>
      </c>
      <c r="M276" t="s">
        <v>35</v>
      </c>
      <c r="N276" t="s">
        <v>36</v>
      </c>
    </row>
    <row r="277" spans="1:14" x14ac:dyDescent="0.2">
      <c r="A277" t="s">
        <v>12</v>
      </c>
      <c r="B277" t="s">
        <v>616</v>
      </c>
      <c r="C277" t="s">
        <v>13</v>
      </c>
      <c r="D277" t="s">
        <v>40</v>
      </c>
      <c r="E277">
        <v>87.359234307126897</v>
      </c>
    </row>
    <row r="278" spans="1:14" x14ac:dyDescent="0.2">
      <c r="A278" t="s">
        <v>7</v>
      </c>
      <c r="B278" t="s">
        <v>8</v>
      </c>
      <c r="C278" t="s">
        <v>9</v>
      </c>
      <c r="D278" t="s">
        <v>10</v>
      </c>
      <c r="E278" t="s">
        <v>11</v>
      </c>
      <c r="F278" t="s">
        <v>617</v>
      </c>
      <c r="G278" t="s">
        <v>618</v>
      </c>
      <c r="H278" t="s">
        <v>619</v>
      </c>
      <c r="I278" t="s">
        <v>39</v>
      </c>
      <c r="J278">
        <v>-0.255</v>
      </c>
      <c r="K278" t="s">
        <v>34</v>
      </c>
      <c r="L278">
        <v>45.854999999999997</v>
      </c>
      <c r="M278" t="s">
        <v>35</v>
      </c>
      <c r="N278" t="s">
        <v>36</v>
      </c>
    </row>
    <row r="279" spans="1:14" x14ac:dyDescent="0.2">
      <c r="A279" t="s">
        <v>12</v>
      </c>
      <c r="B279" t="s">
        <v>620</v>
      </c>
      <c r="C279" t="s">
        <v>13</v>
      </c>
      <c r="D279" t="s">
        <v>40</v>
      </c>
      <c r="E279">
        <v>21.483281087847899</v>
      </c>
    </row>
    <row r="280" spans="1:14" x14ac:dyDescent="0.2">
      <c r="A280" t="s">
        <v>7</v>
      </c>
      <c r="B280" t="s">
        <v>8</v>
      </c>
      <c r="C280" t="s">
        <v>9</v>
      </c>
      <c r="D280" t="s">
        <v>10</v>
      </c>
      <c r="E280" t="s">
        <v>11</v>
      </c>
      <c r="F280" t="s">
        <v>621</v>
      </c>
      <c r="G280" t="s">
        <v>622</v>
      </c>
      <c r="H280" t="s">
        <v>623</v>
      </c>
      <c r="I280" t="s">
        <v>39</v>
      </c>
      <c r="J280">
        <v>-0.248</v>
      </c>
      <c r="K280" t="s">
        <v>34</v>
      </c>
      <c r="L280">
        <v>43.334000000000003</v>
      </c>
      <c r="M280" t="s">
        <v>35</v>
      </c>
      <c r="N280" t="s">
        <v>36</v>
      </c>
    </row>
    <row r="281" spans="1:14" x14ac:dyDescent="0.2">
      <c r="A281" t="s">
        <v>12</v>
      </c>
      <c r="B281" t="s">
        <v>624</v>
      </c>
      <c r="C281" t="s">
        <v>13</v>
      </c>
      <c r="D281" t="s">
        <v>40</v>
      </c>
      <c r="E281">
        <v>-30.3669723448164</v>
      </c>
    </row>
    <row r="282" spans="1:14" x14ac:dyDescent="0.2">
      <c r="A282" t="s">
        <v>7</v>
      </c>
      <c r="B282" t="s">
        <v>8</v>
      </c>
      <c r="C282" t="s">
        <v>9</v>
      </c>
      <c r="D282" t="s">
        <v>10</v>
      </c>
      <c r="E282" t="s">
        <v>11</v>
      </c>
      <c r="F282" t="s">
        <v>625</v>
      </c>
      <c r="G282" t="s">
        <v>626</v>
      </c>
      <c r="H282" t="s">
        <v>627</v>
      </c>
      <c r="I282" t="s">
        <v>39</v>
      </c>
      <c r="J282">
        <v>-0.24199999999999999</v>
      </c>
      <c r="K282" t="s">
        <v>34</v>
      </c>
      <c r="L282">
        <v>40.813000000000002</v>
      </c>
      <c r="M282" t="s">
        <v>35</v>
      </c>
      <c r="N282" t="s">
        <v>36</v>
      </c>
    </row>
    <row r="283" spans="1:14" x14ac:dyDescent="0.2">
      <c r="A283" t="s">
        <v>12</v>
      </c>
      <c r="B283" t="s">
        <v>628</v>
      </c>
      <c r="C283" t="s">
        <v>13</v>
      </c>
      <c r="D283" t="s">
        <v>40</v>
      </c>
      <c r="E283">
        <v>-68.150921142876001</v>
      </c>
    </row>
    <row r="284" spans="1:14" x14ac:dyDescent="0.2">
      <c r="A284" t="s">
        <v>7</v>
      </c>
      <c r="B284" t="s">
        <v>8</v>
      </c>
      <c r="C284" t="s">
        <v>9</v>
      </c>
      <c r="D284" t="s">
        <v>10</v>
      </c>
      <c r="E284" t="s">
        <v>11</v>
      </c>
      <c r="F284" t="s">
        <v>629</v>
      </c>
      <c r="G284" t="s">
        <v>48</v>
      </c>
      <c r="H284" t="s">
        <v>630</v>
      </c>
      <c r="I284" t="s">
        <v>39</v>
      </c>
      <c r="J284">
        <v>-0.23499999999999999</v>
      </c>
      <c r="K284" t="s">
        <v>34</v>
      </c>
      <c r="L284">
        <v>38.292000000000002</v>
      </c>
      <c r="M284" t="s">
        <v>35</v>
      </c>
      <c r="N284" t="s">
        <v>36</v>
      </c>
    </row>
    <row r="285" spans="1:14" x14ac:dyDescent="0.2">
      <c r="A285" t="s">
        <v>12</v>
      </c>
      <c r="B285" t="s">
        <v>631</v>
      </c>
      <c r="C285" t="s">
        <v>13</v>
      </c>
      <c r="D285" t="s">
        <v>40</v>
      </c>
      <c r="E285">
        <v>-205.154125798396</v>
      </c>
    </row>
    <row r="286" spans="1:14" x14ac:dyDescent="0.2">
      <c r="A286" t="s">
        <v>7</v>
      </c>
      <c r="B286" t="s">
        <v>8</v>
      </c>
      <c r="C286" t="s">
        <v>9</v>
      </c>
      <c r="D286" t="s">
        <v>10</v>
      </c>
      <c r="E286" t="s">
        <v>11</v>
      </c>
      <c r="F286" t="s">
        <v>632</v>
      </c>
      <c r="G286" t="s">
        <v>49</v>
      </c>
      <c r="H286" t="s">
        <v>633</v>
      </c>
      <c r="I286" t="s">
        <v>39</v>
      </c>
      <c r="J286">
        <v>-0.22800000000000001</v>
      </c>
      <c r="K286" t="s">
        <v>34</v>
      </c>
      <c r="L286">
        <v>35.771000000000001</v>
      </c>
      <c r="M286" t="s">
        <v>35</v>
      </c>
      <c r="N286" t="s">
        <v>36</v>
      </c>
    </row>
    <row r="287" spans="1:14" x14ac:dyDescent="0.2">
      <c r="A287" t="s">
        <v>12</v>
      </c>
      <c r="B287" t="s">
        <v>634</v>
      </c>
      <c r="C287" t="s">
        <v>13</v>
      </c>
      <c r="D287" t="s">
        <v>40</v>
      </c>
      <c r="E287">
        <v>-217.793460541271</v>
      </c>
    </row>
    <row r="288" spans="1:14" x14ac:dyDescent="0.2">
      <c r="A288" t="s">
        <v>7</v>
      </c>
      <c r="B288" t="s">
        <v>8</v>
      </c>
      <c r="C288" t="s">
        <v>9</v>
      </c>
      <c r="D288" t="s">
        <v>10</v>
      </c>
      <c r="E288" t="s">
        <v>11</v>
      </c>
      <c r="F288" t="s">
        <v>635</v>
      </c>
      <c r="G288" t="s">
        <v>149</v>
      </c>
      <c r="H288" t="s">
        <v>636</v>
      </c>
      <c r="I288" t="s">
        <v>39</v>
      </c>
      <c r="J288">
        <v>-0.221</v>
      </c>
      <c r="K288" t="s">
        <v>34</v>
      </c>
      <c r="L288">
        <v>33.25</v>
      </c>
      <c r="M288" t="s">
        <v>35</v>
      </c>
      <c r="N288" t="s">
        <v>36</v>
      </c>
    </row>
    <row r="289" spans="1:14" x14ac:dyDescent="0.2">
      <c r="A289" t="s">
        <v>12</v>
      </c>
      <c r="B289" t="s">
        <v>637</v>
      </c>
      <c r="C289" t="s">
        <v>13</v>
      </c>
      <c r="D289" t="s">
        <v>40</v>
      </c>
      <c r="E289">
        <v>-224.79371737784601</v>
      </c>
    </row>
    <row r="290" spans="1:14" x14ac:dyDescent="0.2">
      <c r="A290" t="s">
        <v>7</v>
      </c>
      <c r="B290" t="s">
        <v>8</v>
      </c>
      <c r="C290" t="s">
        <v>9</v>
      </c>
      <c r="D290" t="s">
        <v>10</v>
      </c>
      <c r="E290" t="s">
        <v>11</v>
      </c>
      <c r="F290" t="s">
        <v>638</v>
      </c>
      <c r="G290" t="s">
        <v>153</v>
      </c>
      <c r="H290" t="s">
        <v>639</v>
      </c>
      <c r="I290" t="s">
        <v>39</v>
      </c>
      <c r="J290">
        <v>-0.215</v>
      </c>
      <c r="K290" t="s">
        <v>34</v>
      </c>
      <c r="L290">
        <v>30.728999999999999</v>
      </c>
      <c r="M290" t="s">
        <v>35</v>
      </c>
      <c r="N290" t="s">
        <v>36</v>
      </c>
    </row>
    <row r="291" spans="1:14" x14ac:dyDescent="0.2">
      <c r="A291" t="s">
        <v>12</v>
      </c>
      <c r="B291" t="s">
        <v>640</v>
      </c>
      <c r="C291" t="s">
        <v>13</v>
      </c>
      <c r="D291" t="s">
        <v>40</v>
      </c>
      <c r="E291">
        <v>-223.545409109578</v>
      </c>
    </row>
    <row r="292" spans="1:14" x14ac:dyDescent="0.2">
      <c r="A292" t="s">
        <v>7</v>
      </c>
      <c r="B292" t="s">
        <v>8</v>
      </c>
      <c r="C292" t="s">
        <v>9</v>
      </c>
      <c r="D292" t="s">
        <v>10</v>
      </c>
      <c r="E292" t="s">
        <v>11</v>
      </c>
      <c r="F292" t="s">
        <v>641</v>
      </c>
      <c r="G292" t="s">
        <v>50</v>
      </c>
      <c r="H292" t="s">
        <v>642</v>
      </c>
      <c r="I292" t="s">
        <v>39</v>
      </c>
      <c r="J292">
        <v>-0.20799999999999999</v>
      </c>
      <c r="K292" t="s">
        <v>34</v>
      </c>
      <c r="L292">
        <v>28.207000000000001</v>
      </c>
      <c r="M292" t="s">
        <v>35</v>
      </c>
      <c r="N292" t="s">
        <v>36</v>
      </c>
    </row>
    <row r="293" spans="1:14" x14ac:dyDescent="0.2">
      <c r="A293" t="s">
        <v>12</v>
      </c>
      <c r="B293" t="s">
        <v>643</v>
      </c>
      <c r="C293" t="s">
        <v>13</v>
      </c>
      <c r="D293" t="s">
        <v>40</v>
      </c>
      <c r="E293">
        <v>-210.482183281754</v>
      </c>
    </row>
    <row r="294" spans="1:14" x14ac:dyDescent="0.2">
      <c r="A294" t="s">
        <v>7</v>
      </c>
      <c r="B294" t="s">
        <v>8</v>
      </c>
      <c r="C294" t="s">
        <v>9</v>
      </c>
      <c r="D294" t="s">
        <v>10</v>
      </c>
      <c r="E294" t="s">
        <v>11</v>
      </c>
      <c r="F294" t="s">
        <v>644</v>
      </c>
      <c r="G294" t="s">
        <v>51</v>
      </c>
      <c r="H294" t="s">
        <v>645</v>
      </c>
      <c r="I294" t="s">
        <v>39</v>
      </c>
      <c r="J294">
        <v>-0.20100000000000001</v>
      </c>
      <c r="K294" t="s">
        <v>34</v>
      </c>
      <c r="L294">
        <v>25.686</v>
      </c>
      <c r="M294" t="s">
        <v>35</v>
      </c>
      <c r="N294" t="s">
        <v>36</v>
      </c>
    </row>
    <row r="295" spans="1:14" x14ac:dyDescent="0.2">
      <c r="A295" t="s">
        <v>12</v>
      </c>
      <c r="B295" t="s">
        <v>646</v>
      </c>
      <c r="C295" t="s">
        <v>13</v>
      </c>
      <c r="D295" t="s">
        <v>40</v>
      </c>
      <c r="E295">
        <v>-181.40559349698901</v>
      </c>
    </row>
    <row r="296" spans="1:14" x14ac:dyDescent="0.2">
      <c r="A296" t="s">
        <v>7</v>
      </c>
      <c r="B296" t="s">
        <v>8</v>
      </c>
      <c r="C296" t="s">
        <v>9</v>
      </c>
      <c r="D296" t="s">
        <v>10</v>
      </c>
      <c r="E296" t="s">
        <v>11</v>
      </c>
      <c r="F296" t="s">
        <v>647</v>
      </c>
      <c r="G296" t="s">
        <v>164</v>
      </c>
      <c r="H296" t="s">
        <v>648</v>
      </c>
      <c r="I296" t="s">
        <v>39</v>
      </c>
      <c r="J296">
        <v>-0.19400000000000001</v>
      </c>
      <c r="K296" t="s">
        <v>34</v>
      </c>
      <c r="L296">
        <v>23.164999999999999</v>
      </c>
      <c r="M296" t="s">
        <v>35</v>
      </c>
      <c r="N296" t="s">
        <v>36</v>
      </c>
    </row>
    <row r="297" spans="1:14" x14ac:dyDescent="0.2">
      <c r="A297" t="s">
        <v>12</v>
      </c>
      <c r="B297" t="s">
        <v>649</v>
      </c>
      <c r="C297" t="s">
        <v>13</v>
      </c>
      <c r="D297" t="s">
        <v>40</v>
      </c>
      <c r="E297">
        <v>-134.69967920744801</v>
      </c>
    </row>
    <row r="298" spans="1:14" x14ac:dyDescent="0.2">
      <c r="A298" t="s">
        <v>7</v>
      </c>
      <c r="B298" t="s">
        <v>8</v>
      </c>
      <c r="C298" t="s">
        <v>9</v>
      </c>
      <c r="D298" t="s">
        <v>10</v>
      </c>
      <c r="E298" t="s">
        <v>11</v>
      </c>
      <c r="F298" t="s">
        <v>650</v>
      </c>
      <c r="G298" t="s">
        <v>52</v>
      </c>
      <c r="H298" t="s">
        <v>651</v>
      </c>
      <c r="I298" t="s">
        <v>39</v>
      </c>
      <c r="J298">
        <v>-0.188</v>
      </c>
      <c r="K298" t="s">
        <v>34</v>
      </c>
      <c r="L298">
        <v>20.643999999999998</v>
      </c>
      <c r="M298" t="s">
        <v>35</v>
      </c>
      <c r="N298" t="s">
        <v>36</v>
      </c>
    </row>
    <row r="299" spans="1:14" x14ac:dyDescent="0.2">
      <c r="A299" t="s">
        <v>12</v>
      </c>
      <c r="B299" t="s">
        <v>652</v>
      </c>
      <c r="C299" t="s">
        <v>13</v>
      </c>
      <c r="D299" t="s">
        <v>40</v>
      </c>
      <c r="E299">
        <v>-68.7841803755868</v>
      </c>
    </row>
    <row r="300" spans="1:14" x14ac:dyDescent="0.2">
      <c r="A300" t="s">
        <v>7</v>
      </c>
      <c r="B300" t="s">
        <v>8</v>
      </c>
      <c r="C300" t="s">
        <v>9</v>
      </c>
      <c r="D300" t="s">
        <v>10</v>
      </c>
      <c r="E300" t="s">
        <v>11</v>
      </c>
      <c r="F300" t="s">
        <v>653</v>
      </c>
      <c r="G300" t="s">
        <v>53</v>
      </c>
      <c r="H300" t="s">
        <v>654</v>
      </c>
      <c r="I300" t="s">
        <v>39</v>
      </c>
      <c r="J300">
        <v>-0.18099999999999999</v>
      </c>
      <c r="K300" t="s">
        <v>34</v>
      </c>
      <c r="L300">
        <v>18.123000000000001</v>
      </c>
      <c r="M300" t="s">
        <v>35</v>
      </c>
      <c r="N300" t="s">
        <v>36</v>
      </c>
    </row>
    <row r="301" spans="1:14" x14ac:dyDescent="0.2">
      <c r="A301" t="s">
        <v>12</v>
      </c>
      <c r="B301" t="s">
        <v>655</v>
      </c>
      <c r="C301" t="s">
        <v>13</v>
      </c>
      <c r="D301" t="s">
        <v>40</v>
      </c>
      <c r="E301">
        <v>14.8149606226144</v>
      </c>
    </row>
    <row r="302" spans="1:14" x14ac:dyDescent="0.2">
      <c r="A302" t="s">
        <v>7</v>
      </c>
      <c r="B302" t="s">
        <v>8</v>
      </c>
      <c r="C302" t="s">
        <v>9</v>
      </c>
      <c r="D302" t="s">
        <v>10</v>
      </c>
      <c r="E302" t="s">
        <v>11</v>
      </c>
      <c r="F302" t="s">
        <v>656</v>
      </c>
      <c r="G302" t="s">
        <v>54</v>
      </c>
      <c r="H302" t="s">
        <v>657</v>
      </c>
      <c r="I302" t="s">
        <v>39</v>
      </c>
      <c r="J302">
        <v>-0.17399999999999999</v>
      </c>
      <c r="K302" t="s">
        <v>34</v>
      </c>
      <c r="L302">
        <v>15.602</v>
      </c>
      <c r="M302" t="s">
        <v>35</v>
      </c>
      <c r="N302" t="s">
        <v>36</v>
      </c>
    </row>
    <row r="303" spans="1:14" x14ac:dyDescent="0.2">
      <c r="A303" t="s">
        <v>12</v>
      </c>
      <c r="B303" t="s">
        <v>658</v>
      </c>
      <c r="C303" t="s">
        <v>13</v>
      </c>
      <c r="D303" t="s">
        <v>40</v>
      </c>
      <c r="E303">
        <v>108.99155960441701</v>
      </c>
    </row>
    <row r="304" spans="1:14" x14ac:dyDescent="0.2">
      <c r="A304" t="s">
        <v>7</v>
      </c>
      <c r="B304" t="s">
        <v>8</v>
      </c>
      <c r="C304" t="s">
        <v>9</v>
      </c>
      <c r="D304" t="s">
        <v>10</v>
      </c>
      <c r="E304" t="s">
        <v>11</v>
      </c>
      <c r="F304" t="s">
        <v>659</v>
      </c>
      <c r="G304" t="s">
        <v>178</v>
      </c>
      <c r="H304" t="s">
        <v>660</v>
      </c>
      <c r="I304" t="s">
        <v>39</v>
      </c>
      <c r="J304">
        <v>-0.16700000000000001</v>
      </c>
      <c r="K304" t="s">
        <v>34</v>
      </c>
      <c r="L304">
        <v>13.081</v>
      </c>
      <c r="M304" t="s">
        <v>35</v>
      </c>
      <c r="N304" t="s">
        <v>36</v>
      </c>
    </row>
    <row r="305" spans="1:14" x14ac:dyDescent="0.2">
      <c r="A305" t="s">
        <v>12</v>
      </c>
      <c r="B305" t="s">
        <v>661</v>
      </c>
      <c r="C305" t="s">
        <v>13</v>
      </c>
      <c r="D305" t="s">
        <v>40</v>
      </c>
      <c r="E305">
        <v>209.723483295134</v>
      </c>
    </row>
    <row r="306" spans="1:14" x14ac:dyDescent="0.2">
      <c r="A306" t="s">
        <v>7</v>
      </c>
      <c r="B306" t="s">
        <v>8</v>
      </c>
      <c r="C306" t="s">
        <v>9</v>
      </c>
      <c r="D306" t="s">
        <v>10</v>
      </c>
      <c r="E306" t="s">
        <v>11</v>
      </c>
      <c r="F306" t="s">
        <v>662</v>
      </c>
      <c r="G306" t="s">
        <v>55</v>
      </c>
      <c r="H306" t="s">
        <v>663</v>
      </c>
      <c r="I306" t="s">
        <v>39</v>
      </c>
      <c r="J306">
        <v>-0.161</v>
      </c>
      <c r="K306" t="s">
        <v>34</v>
      </c>
      <c r="L306">
        <v>10.56</v>
      </c>
      <c r="M306" t="s">
        <v>35</v>
      </c>
      <c r="N306" t="s">
        <v>36</v>
      </c>
    </row>
    <row r="307" spans="1:14" x14ac:dyDescent="0.2">
      <c r="A307" t="s">
        <v>12</v>
      </c>
      <c r="B307" t="s">
        <v>664</v>
      </c>
      <c r="C307" t="s">
        <v>13</v>
      </c>
      <c r="D307" t="s">
        <v>40</v>
      </c>
      <c r="E307">
        <v>305.13643339102401</v>
      </c>
    </row>
    <row r="308" spans="1:14" x14ac:dyDescent="0.2">
      <c r="A308" t="s">
        <v>7</v>
      </c>
      <c r="B308" t="s">
        <v>8</v>
      </c>
      <c r="C308" t="s">
        <v>9</v>
      </c>
      <c r="D308" t="s">
        <v>10</v>
      </c>
      <c r="E308" t="s">
        <v>11</v>
      </c>
      <c r="F308" t="s">
        <v>665</v>
      </c>
      <c r="G308" t="s">
        <v>56</v>
      </c>
      <c r="H308" t="s">
        <v>666</v>
      </c>
      <c r="I308" t="s">
        <v>39</v>
      </c>
      <c r="J308">
        <v>-0.154</v>
      </c>
      <c r="K308" t="s">
        <v>34</v>
      </c>
      <c r="L308">
        <v>8.0389999999999997</v>
      </c>
      <c r="M308" t="s">
        <v>35</v>
      </c>
      <c r="N308" t="s">
        <v>36</v>
      </c>
    </row>
    <row r="309" spans="1:14" x14ac:dyDescent="0.2">
      <c r="A309" t="s">
        <v>12</v>
      </c>
      <c r="B309" t="s">
        <v>667</v>
      </c>
      <c r="C309" t="s">
        <v>13</v>
      </c>
      <c r="D309" t="s">
        <v>40</v>
      </c>
      <c r="E309">
        <v>387.95189786095102</v>
      </c>
    </row>
    <row r="310" spans="1:14" x14ac:dyDescent="0.2">
      <c r="A310" t="s">
        <v>7</v>
      </c>
      <c r="B310" t="s">
        <v>8</v>
      </c>
      <c r="C310" t="s">
        <v>9</v>
      </c>
      <c r="D310" t="s">
        <v>10</v>
      </c>
      <c r="E310" t="s">
        <v>11</v>
      </c>
      <c r="F310" t="s">
        <v>668</v>
      </c>
      <c r="G310" t="s">
        <v>189</v>
      </c>
      <c r="H310" t="s">
        <v>669</v>
      </c>
      <c r="I310" t="s">
        <v>39</v>
      </c>
      <c r="J310">
        <v>-0.14699999999999999</v>
      </c>
      <c r="K310" t="s">
        <v>34</v>
      </c>
      <c r="L310">
        <v>5.5179999999999998</v>
      </c>
      <c r="M310" t="s">
        <v>35</v>
      </c>
      <c r="N310" t="s">
        <v>36</v>
      </c>
    </row>
    <row r="311" spans="1:14" x14ac:dyDescent="0.2">
      <c r="A311" t="s">
        <v>12</v>
      </c>
      <c r="B311" t="s">
        <v>670</v>
      </c>
      <c r="C311" t="s">
        <v>13</v>
      </c>
      <c r="D311" t="s">
        <v>40</v>
      </c>
      <c r="E311">
        <v>452.99720679402299</v>
      </c>
    </row>
    <row r="312" spans="1:14" x14ac:dyDescent="0.2">
      <c r="A312" t="s">
        <v>7</v>
      </c>
      <c r="B312" t="s">
        <v>8</v>
      </c>
      <c r="C312" t="s">
        <v>9</v>
      </c>
      <c r="D312" t="s">
        <v>10</v>
      </c>
      <c r="E312" t="s">
        <v>11</v>
      </c>
      <c r="F312" t="s">
        <v>671</v>
      </c>
      <c r="G312" t="s">
        <v>193</v>
      </c>
      <c r="H312" t="s">
        <v>672</v>
      </c>
      <c r="I312" t="s">
        <v>39</v>
      </c>
      <c r="J312">
        <v>-0.14099999999999999</v>
      </c>
      <c r="K312" t="s">
        <v>34</v>
      </c>
      <c r="L312">
        <v>2.9969999999999999</v>
      </c>
      <c r="M312" t="s">
        <v>35</v>
      </c>
      <c r="N312" t="s">
        <v>36</v>
      </c>
    </row>
    <row r="313" spans="1:14" x14ac:dyDescent="0.2">
      <c r="A313" t="s">
        <v>12</v>
      </c>
      <c r="B313" t="s">
        <v>673</v>
      </c>
      <c r="C313" t="s">
        <v>13</v>
      </c>
      <c r="D313" t="s">
        <v>40</v>
      </c>
      <c r="E313">
        <v>498.49112844094998</v>
      </c>
    </row>
    <row r="314" spans="1:14" x14ac:dyDescent="0.2">
      <c r="A314" t="s">
        <v>7</v>
      </c>
      <c r="B314" t="s">
        <v>8</v>
      </c>
      <c r="C314" t="s">
        <v>9</v>
      </c>
      <c r="D314" t="s">
        <v>10</v>
      </c>
      <c r="E314" t="s">
        <v>11</v>
      </c>
      <c r="F314" t="s">
        <v>674</v>
      </c>
      <c r="G314" t="s">
        <v>57</v>
      </c>
      <c r="H314" t="s">
        <v>675</v>
      </c>
      <c r="I314" t="s">
        <v>39</v>
      </c>
      <c r="J314">
        <v>-0.13400000000000001</v>
      </c>
      <c r="K314" t="s">
        <v>34</v>
      </c>
      <c r="L314">
        <v>0.47599999999999998</v>
      </c>
      <c r="M314" t="s">
        <v>35</v>
      </c>
      <c r="N314" t="s">
        <v>36</v>
      </c>
    </row>
    <row r="315" spans="1:14" x14ac:dyDescent="0.2">
      <c r="A315" t="s">
        <v>12</v>
      </c>
      <c r="B315" t="s">
        <v>676</v>
      </c>
      <c r="C315" t="s">
        <v>13</v>
      </c>
      <c r="D315" t="s">
        <v>40</v>
      </c>
      <c r="E315">
        <v>525.92295678919095</v>
      </c>
    </row>
    <row r="316" spans="1:14" x14ac:dyDescent="0.2">
      <c r="A316" t="s">
        <v>7</v>
      </c>
      <c r="B316" t="s">
        <v>8</v>
      </c>
      <c r="C316" t="s">
        <v>9</v>
      </c>
      <c r="D316" t="s">
        <v>10</v>
      </c>
      <c r="E316" t="s">
        <v>11</v>
      </c>
      <c r="F316" t="s">
        <v>677</v>
      </c>
      <c r="G316" t="s">
        <v>58</v>
      </c>
      <c r="H316" t="s">
        <v>678</v>
      </c>
      <c r="I316" t="s">
        <v>39</v>
      </c>
      <c r="J316">
        <v>-0.127</v>
      </c>
      <c r="K316" t="s">
        <v>34</v>
      </c>
      <c r="L316">
        <v>-2.0449999999999999</v>
      </c>
      <c r="M316" t="s">
        <v>35</v>
      </c>
      <c r="N316" t="s">
        <v>36</v>
      </c>
    </row>
    <row r="317" spans="1:14" x14ac:dyDescent="0.2">
      <c r="A317" t="s">
        <v>12</v>
      </c>
      <c r="B317" t="s">
        <v>679</v>
      </c>
      <c r="C317" t="s">
        <v>13</v>
      </c>
      <c r="D317" t="s">
        <v>40</v>
      </c>
      <c r="E317">
        <v>537.09031395535703</v>
      </c>
    </row>
    <row r="318" spans="1:14" x14ac:dyDescent="0.2">
      <c r="A318" t="s">
        <v>7</v>
      </c>
      <c r="B318" t="s">
        <v>8</v>
      </c>
      <c r="C318" t="s">
        <v>9</v>
      </c>
      <c r="D318" t="s">
        <v>10</v>
      </c>
      <c r="E318" t="s">
        <v>11</v>
      </c>
      <c r="F318" t="s">
        <v>680</v>
      </c>
      <c r="G318" t="s">
        <v>681</v>
      </c>
      <c r="H318" t="s">
        <v>682</v>
      </c>
      <c r="I318" t="s">
        <v>39</v>
      </c>
      <c r="J318">
        <v>-0.12</v>
      </c>
      <c r="K318" t="s">
        <v>34</v>
      </c>
      <c r="L318">
        <v>-4.5659999999999998</v>
      </c>
      <c r="M318" t="s">
        <v>35</v>
      </c>
      <c r="N318" t="s">
        <v>36</v>
      </c>
    </row>
    <row r="319" spans="1:14" x14ac:dyDescent="0.2">
      <c r="A319" t="s">
        <v>12</v>
      </c>
      <c r="B319" t="s">
        <v>683</v>
      </c>
      <c r="C319" t="s">
        <v>13</v>
      </c>
      <c r="D319" t="s">
        <v>40</v>
      </c>
      <c r="E319">
        <v>536.92156791702496</v>
      </c>
    </row>
    <row r="320" spans="1:14" x14ac:dyDescent="0.2">
      <c r="A320" t="s">
        <v>7</v>
      </c>
      <c r="B320" t="s">
        <v>8</v>
      </c>
      <c r="C320" t="s">
        <v>9</v>
      </c>
      <c r="D320" t="s">
        <v>10</v>
      </c>
      <c r="E320" t="s">
        <v>11</v>
      </c>
      <c r="F320" t="s">
        <v>684</v>
      </c>
      <c r="G320" t="s">
        <v>125</v>
      </c>
      <c r="H320" t="s">
        <v>685</v>
      </c>
      <c r="I320" t="s">
        <v>39</v>
      </c>
      <c r="J320">
        <v>-0.114</v>
      </c>
      <c r="K320" t="s">
        <v>34</v>
      </c>
      <c r="L320">
        <v>-7.0869999999999997</v>
      </c>
      <c r="M320" t="s">
        <v>35</v>
      </c>
      <c r="N320" t="s">
        <v>36</v>
      </c>
    </row>
    <row r="321" spans="1:14" x14ac:dyDescent="0.2">
      <c r="A321" t="s">
        <v>12</v>
      </c>
      <c r="B321" t="s">
        <v>686</v>
      </c>
      <c r="C321" t="s">
        <v>13</v>
      </c>
      <c r="D321" t="s">
        <v>40</v>
      </c>
      <c r="E321">
        <v>529.34323983920797</v>
      </c>
    </row>
    <row r="322" spans="1:14" x14ac:dyDescent="0.2">
      <c r="A322" t="s">
        <v>7</v>
      </c>
      <c r="B322" t="s">
        <v>8</v>
      </c>
      <c r="C322" t="s">
        <v>9</v>
      </c>
      <c r="D322" t="s">
        <v>10</v>
      </c>
      <c r="E322" t="s">
        <v>11</v>
      </c>
      <c r="F322" t="s">
        <v>687</v>
      </c>
      <c r="G322" t="s">
        <v>126</v>
      </c>
      <c r="H322" t="s">
        <v>688</v>
      </c>
      <c r="I322" t="s">
        <v>39</v>
      </c>
      <c r="J322">
        <v>-0.107</v>
      </c>
      <c r="K322" t="s">
        <v>34</v>
      </c>
      <c r="L322">
        <v>-9.6080000000000005</v>
      </c>
      <c r="M322" t="s">
        <v>35</v>
      </c>
      <c r="N322" t="s">
        <v>36</v>
      </c>
    </row>
    <row r="323" spans="1:14" x14ac:dyDescent="0.2">
      <c r="A323" t="s">
        <v>12</v>
      </c>
      <c r="B323" t="s">
        <v>689</v>
      </c>
      <c r="C323" t="s">
        <v>13</v>
      </c>
      <c r="D323" t="s">
        <v>40</v>
      </c>
      <c r="E323">
        <v>517.47278365407101</v>
      </c>
    </row>
    <row r="324" spans="1:14" x14ac:dyDescent="0.2">
      <c r="A324" t="s">
        <v>7</v>
      </c>
      <c r="B324" t="s">
        <v>8</v>
      </c>
      <c r="C324" t="s">
        <v>9</v>
      </c>
      <c r="D324" t="s">
        <v>10</v>
      </c>
      <c r="E324" t="s">
        <v>11</v>
      </c>
      <c r="F324" t="s">
        <v>690</v>
      </c>
      <c r="G324" t="s">
        <v>691</v>
      </c>
      <c r="H324" t="s">
        <v>692</v>
      </c>
      <c r="I324" t="s">
        <v>39</v>
      </c>
      <c r="J324">
        <v>-0.1</v>
      </c>
      <c r="K324" t="s">
        <v>34</v>
      </c>
      <c r="L324">
        <v>-12.129</v>
      </c>
      <c r="M324" t="s">
        <v>35</v>
      </c>
      <c r="N324" t="s">
        <v>36</v>
      </c>
    </row>
    <row r="325" spans="1:14" x14ac:dyDescent="0.2">
      <c r="A325" t="s">
        <v>12</v>
      </c>
      <c r="B325" t="s">
        <v>693</v>
      </c>
      <c r="C325" t="s">
        <v>13</v>
      </c>
      <c r="D325" t="s">
        <v>40</v>
      </c>
      <c r="E325">
        <v>504.08709110916999</v>
      </c>
    </row>
    <row r="326" spans="1:14" x14ac:dyDescent="0.2">
      <c r="A326" t="s">
        <v>7</v>
      </c>
      <c r="B326" t="s">
        <v>8</v>
      </c>
      <c r="C326" t="s">
        <v>9</v>
      </c>
      <c r="D326" t="s">
        <v>10</v>
      </c>
      <c r="E326" t="s">
        <v>11</v>
      </c>
      <c r="F326" t="s">
        <v>694</v>
      </c>
      <c r="G326" t="s">
        <v>208</v>
      </c>
      <c r="H326" t="s">
        <v>695</v>
      </c>
      <c r="I326" t="s">
        <v>39</v>
      </c>
      <c r="J326">
        <v>-9.2999999999999999E-2</v>
      </c>
      <c r="K326" t="s">
        <v>34</v>
      </c>
      <c r="L326">
        <v>-14.651</v>
      </c>
      <c r="M326" t="s">
        <v>35</v>
      </c>
      <c r="N326" t="s">
        <v>36</v>
      </c>
    </row>
    <row r="327" spans="1:14" x14ac:dyDescent="0.2">
      <c r="A327" t="s">
        <v>12</v>
      </c>
      <c r="B327" t="s">
        <v>696</v>
      </c>
      <c r="C327" t="s">
        <v>13</v>
      </c>
      <c r="D327" t="s">
        <v>40</v>
      </c>
      <c r="E327">
        <v>490.87586682397801</v>
      </c>
    </row>
    <row r="328" spans="1:14" x14ac:dyDescent="0.2">
      <c r="A328" t="s">
        <v>7</v>
      </c>
      <c r="B328" t="s">
        <v>8</v>
      </c>
      <c r="C328" t="s">
        <v>9</v>
      </c>
      <c r="D328" t="s">
        <v>10</v>
      </c>
      <c r="E328" t="s">
        <v>11</v>
      </c>
      <c r="F328" t="s">
        <v>697</v>
      </c>
      <c r="G328" t="s">
        <v>59</v>
      </c>
      <c r="H328" t="s">
        <v>698</v>
      </c>
      <c r="I328" t="s">
        <v>39</v>
      </c>
      <c r="J328">
        <v>-8.6999999999999994E-2</v>
      </c>
      <c r="K328" t="s">
        <v>34</v>
      </c>
      <c r="L328">
        <v>-17.172000000000001</v>
      </c>
      <c r="M328" t="s">
        <v>35</v>
      </c>
      <c r="N328" t="s">
        <v>36</v>
      </c>
    </row>
    <row r="329" spans="1:14" x14ac:dyDescent="0.2">
      <c r="A329" t="s">
        <v>12</v>
      </c>
      <c r="B329" t="s">
        <v>699</v>
      </c>
      <c r="C329" t="s">
        <v>13</v>
      </c>
      <c r="D329" t="s">
        <v>40</v>
      </c>
      <c r="E329">
        <v>479.78539407663402</v>
      </c>
    </row>
    <row r="330" spans="1:14" x14ac:dyDescent="0.2">
      <c r="A330" t="s">
        <v>7</v>
      </c>
      <c r="B330" t="s">
        <v>8</v>
      </c>
      <c r="C330" t="s">
        <v>9</v>
      </c>
      <c r="D330" t="s">
        <v>10</v>
      </c>
      <c r="E330" t="s">
        <v>11</v>
      </c>
      <c r="F330" t="s">
        <v>700</v>
      </c>
      <c r="G330" t="s">
        <v>60</v>
      </c>
      <c r="H330" t="s">
        <v>701</v>
      </c>
      <c r="I330" t="s">
        <v>39</v>
      </c>
      <c r="J330">
        <v>-0.08</v>
      </c>
      <c r="K330" t="s">
        <v>34</v>
      </c>
      <c r="L330">
        <v>-19.693000000000001</v>
      </c>
      <c r="M330" t="s">
        <v>35</v>
      </c>
      <c r="N330" t="s">
        <v>36</v>
      </c>
    </row>
    <row r="331" spans="1:14" x14ac:dyDescent="0.2">
      <c r="A331" t="s">
        <v>12</v>
      </c>
      <c r="B331" t="s">
        <v>702</v>
      </c>
      <c r="C331" t="s">
        <v>13</v>
      </c>
      <c r="D331" t="s">
        <v>40</v>
      </c>
      <c r="E331">
        <v>470.34053463537498</v>
      </c>
    </row>
    <row r="332" spans="1:14" x14ac:dyDescent="0.2">
      <c r="A332" t="s">
        <v>7</v>
      </c>
      <c r="B332" t="s">
        <v>8</v>
      </c>
      <c r="C332" t="s">
        <v>9</v>
      </c>
      <c r="D332" t="s">
        <v>10</v>
      </c>
      <c r="E332" t="s">
        <v>11</v>
      </c>
      <c r="F332" t="s">
        <v>703</v>
      </c>
      <c r="G332" t="s">
        <v>61</v>
      </c>
      <c r="H332" t="s">
        <v>704</v>
      </c>
      <c r="I332" t="s">
        <v>39</v>
      </c>
      <c r="J332">
        <v>-7.2999999999999995E-2</v>
      </c>
      <c r="K332" t="s">
        <v>34</v>
      </c>
      <c r="L332">
        <v>-22.213999999999999</v>
      </c>
      <c r="M332" t="s">
        <v>35</v>
      </c>
      <c r="N332" t="s">
        <v>36</v>
      </c>
    </row>
    <row r="333" spans="1:14" x14ac:dyDescent="0.2">
      <c r="A333" t="s">
        <v>12</v>
      </c>
      <c r="B333" t="s">
        <v>705</v>
      </c>
      <c r="C333" t="s">
        <v>13</v>
      </c>
      <c r="D333" t="s">
        <v>40</v>
      </c>
      <c r="E333">
        <v>463.83092647655599</v>
      </c>
    </row>
    <row r="334" spans="1:14" x14ac:dyDescent="0.2">
      <c r="A334" t="s">
        <v>7</v>
      </c>
      <c r="B334" t="s">
        <v>8</v>
      </c>
      <c r="C334" t="s">
        <v>9</v>
      </c>
      <c r="D334" t="s">
        <v>10</v>
      </c>
      <c r="E334" t="s">
        <v>11</v>
      </c>
      <c r="F334" t="s">
        <v>706</v>
      </c>
      <c r="G334" t="s">
        <v>222</v>
      </c>
      <c r="H334" t="s">
        <v>707</v>
      </c>
      <c r="I334" t="s">
        <v>39</v>
      </c>
      <c r="J334">
        <v>-6.7000000000000004E-2</v>
      </c>
      <c r="K334" t="s">
        <v>34</v>
      </c>
      <c r="L334">
        <v>-24.734999999999999</v>
      </c>
      <c r="M334" t="s">
        <v>35</v>
      </c>
      <c r="N334" t="s">
        <v>36</v>
      </c>
    </row>
    <row r="335" spans="1:14" x14ac:dyDescent="0.2">
      <c r="A335" t="s">
        <v>12</v>
      </c>
      <c r="B335" t="s">
        <v>708</v>
      </c>
      <c r="C335" t="s">
        <v>13</v>
      </c>
      <c r="D335" t="s">
        <v>40</v>
      </c>
      <c r="E335">
        <v>459.36614737543499</v>
      </c>
    </row>
    <row r="336" spans="1:14" x14ac:dyDescent="0.2">
      <c r="A336" t="s">
        <v>7</v>
      </c>
      <c r="B336" t="s">
        <v>8</v>
      </c>
      <c r="C336" t="s">
        <v>9</v>
      </c>
      <c r="D336" t="s">
        <v>10</v>
      </c>
      <c r="E336" t="s">
        <v>11</v>
      </c>
      <c r="F336" t="s">
        <v>709</v>
      </c>
      <c r="G336" t="s">
        <v>62</v>
      </c>
      <c r="H336" t="s">
        <v>710</v>
      </c>
      <c r="I336" t="s">
        <v>39</v>
      </c>
      <c r="J336">
        <v>-0.06</v>
      </c>
      <c r="K336" t="s">
        <v>34</v>
      </c>
      <c r="L336">
        <v>-27.256</v>
      </c>
      <c r="M336" t="s">
        <v>35</v>
      </c>
      <c r="N336" t="s">
        <v>36</v>
      </c>
    </row>
    <row r="337" spans="1:14" x14ac:dyDescent="0.2">
      <c r="A337" t="s">
        <v>12</v>
      </c>
      <c r="B337" t="s">
        <v>711</v>
      </c>
      <c r="C337" t="s">
        <v>13</v>
      </c>
      <c r="D337" t="s">
        <v>40</v>
      </c>
      <c r="E337">
        <v>457.97394511109798</v>
      </c>
    </row>
    <row r="338" spans="1:14" x14ac:dyDescent="0.2">
      <c r="A338" t="s">
        <v>7</v>
      </c>
      <c r="B338" t="s">
        <v>8</v>
      </c>
      <c r="C338" t="s">
        <v>9</v>
      </c>
      <c r="D338" t="s">
        <v>10</v>
      </c>
      <c r="E338" t="s">
        <v>11</v>
      </c>
      <c r="F338" t="s">
        <v>712</v>
      </c>
      <c r="G338" t="s">
        <v>63</v>
      </c>
      <c r="H338" t="s">
        <v>713</v>
      </c>
      <c r="I338" t="s">
        <v>39</v>
      </c>
      <c r="J338">
        <v>-5.2999999999999999E-2</v>
      </c>
      <c r="K338" t="s">
        <v>34</v>
      </c>
      <c r="L338">
        <v>-29.777000000000001</v>
      </c>
      <c r="M338" t="s">
        <v>35</v>
      </c>
      <c r="N338" t="s">
        <v>36</v>
      </c>
    </row>
    <row r="339" spans="1:14" x14ac:dyDescent="0.2">
      <c r="A339" t="s">
        <v>12</v>
      </c>
      <c r="B339" t="s">
        <v>714</v>
      </c>
      <c r="C339" t="s">
        <v>13</v>
      </c>
      <c r="D339" t="s">
        <v>40</v>
      </c>
      <c r="E339">
        <v>458.71399554151799</v>
      </c>
    </row>
    <row r="340" spans="1:14" x14ac:dyDescent="0.2">
      <c r="A340" t="s">
        <v>7</v>
      </c>
      <c r="B340" t="s">
        <v>8</v>
      </c>
      <c r="C340" t="s">
        <v>9</v>
      </c>
      <c r="D340" t="s">
        <v>10</v>
      </c>
      <c r="E340" t="s">
        <v>11</v>
      </c>
      <c r="F340" t="s">
        <v>715</v>
      </c>
      <c r="G340" t="s">
        <v>233</v>
      </c>
      <c r="H340" t="s">
        <v>716</v>
      </c>
      <c r="I340" t="s">
        <v>39</v>
      </c>
      <c r="J340">
        <v>-4.5999999999999999E-2</v>
      </c>
      <c r="K340" t="s">
        <v>34</v>
      </c>
      <c r="L340">
        <v>-32.298000000000002</v>
      </c>
      <c r="M340" t="s">
        <v>35</v>
      </c>
      <c r="N340" t="s">
        <v>36</v>
      </c>
    </row>
    <row r="341" spans="1:14" x14ac:dyDescent="0.2">
      <c r="A341" t="s">
        <v>12</v>
      </c>
      <c r="B341" t="s">
        <v>717</v>
      </c>
      <c r="C341" t="s">
        <v>13</v>
      </c>
      <c r="D341" t="s">
        <v>40</v>
      </c>
      <c r="E341">
        <v>461.64009771246299</v>
      </c>
    </row>
    <row r="342" spans="1:14" x14ac:dyDescent="0.2">
      <c r="A342" t="s">
        <v>7</v>
      </c>
      <c r="B342" t="s">
        <v>8</v>
      </c>
      <c r="C342" t="s">
        <v>9</v>
      </c>
      <c r="D342" t="s">
        <v>10</v>
      </c>
      <c r="E342" t="s">
        <v>11</v>
      </c>
      <c r="F342" t="s">
        <v>718</v>
      </c>
      <c r="G342" t="s">
        <v>237</v>
      </c>
      <c r="H342" t="s">
        <v>719</v>
      </c>
      <c r="I342" t="s">
        <v>39</v>
      </c>
      <c r="J342">
        <v>-0.04</v>
      </c>
      <c r="K342" t="s">
        <v>34</v>
      </c>
      <c r="L342">
        <v>-34.819000000000003</v>
      </c>
      <c r="M342" t="s">
        <v>35</v>
      </c>
      <c r="N342" t="s">
        <v>36</v>
      </c>
    </row>
    <row r="343" spans="1:14" x14ac:dyDescent="0.2">
      <c r="A343" t="s">
        <v>12</v>
      </c>
      <c r="B343" t="s">
        <v>720</v>
      </c>
      <c r="C343" t="s">
        <v>13</v>
      </c>
      <c r="D343" t="s">
        <v>40</v>
      </c>
      <c r="E343">
        <v>466.55931602277002</v>
      </c>
    </row>
    <row r="344" spans="1:14" x14ac:dyDescent="0.2">
      <c r="A344" t="s">
        <v>7</v>
      </c>
      <c r="B344" t="s">
        <v>8</v>
      </c>
      <c r="C344" t="s">
        <v>9</v>
      </c>
      <c r="D344" t="s">
        <v>10</v>
      </c>
      <c r="E344" t="s">
        <v>11</v>
      </c>
      <c r="F344" t="s">
        <v>721</v>
      </c>
      <c r="G344" t="s">
        <v>64</v>
      </c>
      <c r="H344" t="s">
        <v>722</v>
      </c>
      <c r="I344" t="s">
        <v>39</v>
      </c>
      <c r="J344">
        <v>-3.3000000000000002E-2</v>
      </c>
      <c r="K344" t="s">
        <v>34</v>
      </c>
      <c r="L344">
        <v>-37.340000000000003</v>
      </c>
      <c r="M344" t="s">
        <v>35</v>
      </c>
      <c r="N344" t="s">
        <v>36</v>
      </c>
    </row>
    <row r="345" spans="1:14" x14ac:dyDescent="0.2">
      <c r="A345" t="s">
        <v>12</v>
      </c>
      <c r="B345" t="s">
        <v>723</v>
      </c>
      <c r="C345" t="s">
        <v>13</v>
      </c>
      <c r="D345" t="s">
        <v>40</v>
      </c>
      <c r="E345">
        <v>472.58603858111297</v>
      </c>
    </row>
    <row r="346" spans="1:14" x14ac:dyDescent="0.2">
      <c r="A346" t="s">
        <v>7</v>
      </c>
      <c r="B346" t="s">
        <v>8</v>
      </c>
      <c r="C346" t="s">
        <v>9</v>
      </c>
      <c r="D346" t="s">
        <v>10</v>
      </c>
      <c r="E346" t="s">
        <v>11</v>
      </c>
      <c r="F346" t="s">
        <v>724</v>
      </c>
      <c r="G346" t="s">
        <v>65</v>
      </c>
      <c r="H346" t="s">
        <v>725</v>
      </c>
      <c r="I346" t="s">
        <v>39</v>
      </c>
      <c r="J346">
        <v>-2.5999999999999999E-2</v>
      </c>
      <c r="K346" t="s">
        <v>34</v>
      </c>
      <c r="L346">
        <v>-39.860999999999997</v>
      </c>
      <c r="M346" t="s">
        <v>35</v>
      </c>
      <c r="N346" t="s">
        <v>36</v>
      </c>
    </row>
    <row r="347" spans="1:14" x14ac:dyDescent="0.2">
      <c r="A347" t="s">
        <v>12</v>
      </c>
      <c r="B347" t="s">
        <v>726</v>
      </c>
      <c r="C347" t="s">
        <v>13</v>
      </c>
      <c r="D347" t="s">
        <v>40</v>
      </c>
      <c r="E347">
        <v>477.92737003931501</v>
      </c>
    </row>
    <row r="348" spans="1:14" x14ac:dyDescent="0.2">
      <c r="A348" t="s">
        <v>7</v>
      </c>
      <c r="B348" t="s">
        <v>8</v>
      </c>
      <c r="C348" t="s">
        <v>9</v>
      </c>
      <c r="D348" t="s">
        <v>10</v>
      </c>
      <c r="E348" t="s">
        <v>11</v>
      </c>
      <c r="F348" t="s">
        <v>727</v>
      </c>
      <c r="G348" t="s">
        <v>248</v>
      </c>
      <c r="H348" t="s">
        <v>728</v>
      </c>
      <c r="I348" t="s">
        <v>39</v>
      </c>
      <c r="J348">
        <v>-1.9E-2</v>
      </c>
      <c r="K348" t="s">
        <v>34</v>
      </c>
      <c r="L348">
        <v>-42.381999999999998</v>
      </c>
      <c r="M348" t="s">
        <v>35</v>
      </c>
      <c r="N348" t="s">
        <v>36</v>
      </c>
    </row>
    <row r="349" spans="1:14" x14ac:dyDescent="0.2">
      <c r="A349" t="s">
        <v>12</v>
      </c>
      <c r="B349" t="s">
        <v>729</v>
      </c>
      <c r="C349" t="s">
        <v>13</v>
      </c>
      <c r="D349" t="s">
        <v>40</v>
      </c>
      <c r="E349">
        <v>482.01952085392099</v>
      </c>
    </row>
    <row r="350" spans="1:14" x14ac:dyDescent="0.2">
      <c r="A350" t="s">
        <v>7</v>
      </c>
      <c r="B350" t="s">
        <v>8</v>
      </c>
      <c r="C350" t="s">
        <v>9</v>
      </c>
      <c r="D350" t="s">
        <v>10</v>
      </c>
      <c r="E350" t="s">
        <v>11</v>
      </c>
      <c r="F350" t="s">
        <v>730</v>
      </c>
      <c r="G350" t="s">
        <v>66</v>
      </c>
      <c r="H350" t="s">
        <v>731</v>
      </c>
      <c r="I350" t="s">
        <v>39</v>
      </c>
      <c r="J350">
        <v>-1.2999999999999999E-2</v>
      </c>
      <c r="K350" t="s">
        <v>34</v>
      </c>
      <c r="L350">
        <v>-44.902999999999999</v>
      </c>
      <c r="M350" t="s">
        <v>35</v>
      </c>
      <c r="N350" t="s">
        <v>36</v>
      </c>
    </row>
    <row r="351" spans="1:14" x14ac:dyDescent="0.2">
      <c r="A351" t="s">
        <v>12</v>
      </c>
      <c r="B351" t="s">
        <v>732</v>
      </c>
      <c r="C351" t="s">
        <v>13</v>
      </c>
      <c r="D351" t="s">
        <v>40</v>
      </c>
      <c r="E351">
        <v>483.688338929206</v>
      </c>
    </row>
    <row r="352" spans="1:14" x14ac:dyDescent="0.2">
      <c r="A352" t="s">
        <v>7</v>
      </c>
      <c r="B352" t="s">
        <v>8</v>
      </c>
      <c r="C352" t="s">
        <v>9</v>
      </c>
      <c r="D352" t="s">
        <v>10</v>
      </c>
      <c r="E352" t="s">
        <v>11</v>
      </c>
      <c r="F352" t="s">
        <v>733</v>
      </c>
      <c r="G352" t="s">
        <v>67</v>
      </c>
      <c r="H352" t="s">
        <v>734</v>
      </c>
      <c r="I352" t="s">
        <v>39</v>
      </c>
      <c r="J352">
        <v>-6.0000000000000001E-3</v>
      </c>
      <c r="K352" t="s">
        <v>34</v>
      </c>
      <c r="L352">
        <v>-47.423999999999999</v>
      </c>
      <c r="M352" t="s">
        <v>35</v>
      </c>
      <c r="N352" t="s">
        <v>36</v>
      </c>
    </row>
    <row r="353" spans="1:14" x14ac:dyDescent="0.2">
      <c r="A353" t="s">
        <v>12</v>
      </c>
      <c r="B353" t="s">
        <v>735</v>
      </c>
      <c r="C353" s="18" t="s">
        <v>13</v>
      </c>
      <c r="D353" t="s">
        <v>40</v>
      </c>
      <c r="E353">
        <v>480.01115018380102</v>
      </c>
    </row>
    <row r="354" spans="1:14" x14ac:dyDescent="0.2">
      <c r="A354" t="s">
        <v>7</v>
      </c>
      <c r="B354" t="s">
        <v>8</v>
      </c>
      <c r="C354" t="s">
        <v>9</v>
      </c>
      <c r="D354" t="s">
        <v>10</v>
      </c>
      <c r="E354" t="s">
        <v>11</v>
      </c>
      <c r="F354" t="s">
        <v>736</v>
      </c>
      <c r="G354" t="s">
        <v>68</v>
      </c>
      <c r="H354" t="s">
        <v>737</v>
      </c>
      <c r="I354" t="s">
        <v>39</v>
      </c>
      <c r="J354">
        <v>1E-3</v>
      </c>
      <c r="K354" t="s">
        <v>34</v>
      </c>
      <c r="L354">
        <v>-49.945</v>
      </c>
      <c r="M354" t="s">
        <v>35</v>
      </c>
      <c r="N354" t="s">
        <v>36</v>
      </c>
    </row>
    <row r="355" spans="1:14" x14ac:dyDescent="0.2">
      <c r="A355" t="s">
        <v>12</v>
      </c>
      <c r="B355" t="s">
        <v>738</v>
      </c>
      <c r="C355" s="18" t="s">
        <v>13</v>
      </c>
      <c r="D355" t="s">
        <v>40</v>
      </c>
      <c r="E355">
        <v>468.597607852946</v>
      </c>
    </row>
    <row r="356" spans="1:14" x14ac:dyDescent="0.2">
      <c r="A356" t="s">
        <v>7</v>
      </c>
      <c r="B356" t="s">
        <v>8</v>
      </c>
      <c r="C356" t="s">
        <v>9</v>
      </c>
      <c r="D356" t="s">
        <v>10</v>
      </c>
      <c r="E356" t="s">
        <v>11</v>
      </c>
      <c r="F356" t="s">
        <v>739</v>
      </c>
      <c r="G356" t="s">
        <v>263</v>
      </c>
      <c r="H356" t="s">
        <v>740</v>
      </c>
      <c r="I356" t="s">
        <v>39</v>
      </c>
      <c r="J356">
        <v>8.0000000000000002E-3</v>
      </c>
      <c r="K356" t="s">
        <v>34</v>
      </c>
      <c r="L356">
        <v>-52.466000000000001</v>
      </c>
      <c r="M356" t="s">
        <v>35</v>
      </c>
      <c r="N356" t="s">
        <v>36</v>
      </c>
    </row>
    <row r="357" spans="1:14" x14ac:dyDescent="0.2">
      <c r="A357" t="s">
        <v>12</v>
      </c>
      <c r="B357" t="s">
        <v>741</v>
      </c>
      <c r="C357" s="18" t="s">
        <v>13</v>
      </c>
      <c r="D357" t="s">
        <v>40</v>
      </c>
      <c r="E357">
        <v>447.78269599868997</v>
      </c>
    </row>
    <row r="358" spans="1:14" x14ac:dyDescent="0.2">
      <c r="A358" t="s">
        <v>7</v>
      </c>
      <c r="B358" t="s">
        <v>8</v>
      </c>
      <c r="C358" t="s">
        <v>9</v>
      </c>
      <c r="D358" t="s">
        <v>10</v>
      </c>
      <c r="E358" t="s">
        <v>11</v>
      </c>
      <c r="F358" t="s">
        <v>742</v>
      </c>
      <c r="G358" t="s">
        <v>69</v>
      </c>
      <c r="H358" t="s">
        <v>743</v>
      </c>
      <c r="I358" t="s">
        <v>39</v>
      </c>
      <c r="J358">
        <v>1.4E-2</v>
      </c>
      <c r="K358" t="s">
        <v>34</v>
      </c>
      <c r="L358">
        <v>-54.988</v>
      </c>
      <c r="M358" t="s">
        <v>35</v>
      </c>
      <c r="N358" t="s">
        <v>36</v>
      </c>
    </row>
    <row r="359" spans="1:14" x14ac:dyDescent="0.2">
      <c r="A359" t="s">
        <v>12</v>
      </c>
      <c r="B359" t="s">
        <v>744</v>
      </c>
      <c r="C359" t="s">
        <v>13</v>
      </c>
      <c r="D359" t="s">
        <v>40</v>
      </c>
      <c r="E359">
        <v>416.87826347917797</v>
      </c>
    </row>
    <row r="360" spans="1:14" ht="13.5" customHeight="1" x14ac:dyDescent="0.2">
      <c r="A360" t="s">
        <v>7</v>
      </c>
      <c r="B360" t="s">
        <v>8</v>
      </c>
      <c r="C360" t="s">
        <v>9</v>
      </c>
      <c r="D360" t="s">
        <v>10</v>
      </c>
      <c r="E360" t="s">
        <v>11</v>
      </c>
      <c r="F360" t="s">
        <v>745</v>
      </c>
      <c r="G360" t="s">
        <v>70</v>
      </c>
      <c r="H360" t="s">
        <v>746</v>
      </c>
      <c r="I360" t="s">
        <v>39</v>
      </c>
      <c r="J360">
        <v>2.1000000000000001E-2</v>
      </c>
      <c r="K360" t="s">
        <v>34</v>
      </c>
      <c r="L360">
        <v>-57.509</v>
      </c>
      <c r="M360" t="s">
        <v>35</v>
      </c>
      <c r="N360" t="s">
        <v>36</v>
      </c>
    </row>
    <row r="361" spans="1:14" x14ac:dyDescent="0.2">
      <c r="A361" t="s">
        <v>12</v>
      </c>
      <c r="B361" t="s">
        <v>747</v>
      </c>
      <c r="C361" t="s">
        <v>13</v>
      </c>
      <c r="D361" t="s">
        <v>40</v>
      </c>
      <c r="E361">
        <v>374.193363420004</v>
      </c>
    </row>
    <row r="362" spans="1:14" x14ac:dyDescent="0.2">
      <c r="A362" t="s">
        <v>7</v>
      </c>
      <c r="B362" t="s">
        <v>8</v>
      </c>
      <c r="C362" t="s">
        <v>9</v>
      </c>
      <c r="D362" t="s">
        <v>10</v>
      </c>
      <c r="E362" t="s">
        <v>11</v>
      </c>
      <c r="F362" t="s">
        <v>748</v>
      </c>
      <c r="G362" t="s">
        <v>71</v>
      </c>
      <c r="H362" t="s">
        <v>749</v>
      </c>
      <c r="I362" t="s">
        <v>39</v>
      </c>
      <c r="J362">
        <v>-0.28399999999999997</v>
      </c>
      <c r="K362" t="s">
        <v>34</v>
      </c>
      <c r="L362">
        <v>58.77</v>
      </c>
      <c r="M362" t="s">
        <v>35</v>
      </c>
      <c r="N362" t="s">
        <v>36</v>
      </c>
    </row>
    <row r="363" spans="1:14" x14ac:dyDescent="0.2">
      <c r="A363" t="s">
        <v>12</v>
      </c>
      <c r="B363" t="s">
        <v>750</v>
      </c>
      <c r="C363" t="s">
        <v>13</v>
      </c>
      <c r="D363" t="s">
        <v>40</v>
      </c>
      <c r="E363">
        <v>322.17695408409099</v>
      </c>
    </row>
    <row r="364" spans="1:14" x14ac:dyDescent="0.2">
      <c r="A364" t="s">
        <v>7</v>
      </c>
      <c r="B364" t="s">
        <v>8</v>
      </c>
      <c r="C364" t="s">
        <v>9</v>
      </c>
      <c r="D364" t="s">
        <v>10</v>
      </c>
      <c r="E364" t="s">
        <v>11</v>
      </c>
      <c r="F364" t="s">
        <v>751</v>
      </c>
      <c r="G364" t="s">
        <v>277</v>
      </c>
      <c r="H364" t="s">
        <v>752</v>
      </c>
      <c r="I364" t="s">
        <v>39</v>
      </c>
      <c r="J364">
        <v>-0.27800000000000002</v>
      </c>
      <c r="K364" t="s">
        <v>34</v>
      </c>
      <c r="L364">
        <v>56.249000000000002</v>
      </c>
      <c r="M364" t="s">
        <v>35</v>
      </c>
      <c r="N364" t="s">
        <v>36</v>
      </c>
    </row>
    <row r="365" spans="1:14" x14ac:dyDescent="0.2">
      <c r="A365" t="s">
        <v>12</v>
      </c>
      <c r="B365" t="s">
        <v>753</v>
      </c>
      <c r="C365" t="s">
        <v>13</v>
      </c>
      <c r="D365" t="s">
        <v>40</v>
      </c>
      <c r="E365">
        <v>263.17768520221699</v>
      </c>
    </row>
    <row r="366" spans="1:14" x14ac:dyDescent="0.2">
      <c r="A366" t="s">
        <v>7</v>
      </c>
      <c r="B366" t="s">
        <v>8</v>
      </c>
      <c r="C366" t="s">
        <v>9</v>
      </c>
      <c r="D366" t="s">
        <v>10</v>
      </c>
      <c r="E366" t="s">
        <v>11</v>
      </c>
      <c r="F366" t="s">
        <v>754</v>
      </c>
      <c r="G366" t="s">
        <v>72</v>
      </c>
      <c r="H366" t="s">
        <v>755</v>
      </c>
      <c r="I366" t="s">
        <v>39</v>
      </c>
      <c r="J366">
        <v>-0.27100000000000002</v>
      </c>
      <c r="K366" t="s">
        <v>34</v>
      </c>
      <c r="L366">
        <v>53.728000000000002</v>
      </c>
      <c r="M366" t="s">
        <v>35</v>
      </c>
      <c r="N366" t="s">
        <v>36</v>
      </c>
    </row>
    <row r="367" spans="1:14" x14ac:dyDescent="0.2">
      <c r="A367" t="s">
        <v>12</v>
      </c>
      <c r="B367" t="s">
        <v>756</v>
      </c>
      <c r="C367" t="s">
        <v>13</v>
      </c>
      <c r="D367" t="s">
        <v>40</v>
      </c>
      <c r="E367">
        <v>201.09877161304101</v>
      </c>
    </row>
    <row r="368" spans="1:14" x14ac:dyDescent="0.2">
      <c r="A368" t="s">
        <v>7</v>
      </c>
      <c r="B368" t="s">
        <v>8</v>
      </c>
      <c r="C368" t="s">
        <v>9</v>
      </c>
      <c r="D368" t="s">
        <v>10</v>
      </c>
      <c r="E368" t="s">
        <v>11</v>
      </c>
      <c r="F368" t="s">
        <v>757</v>
      </c>
      <c r="G368" t="s">
        <v>73</v>
      </c>
      <c r="H368" t="s">
        <v>758</v>
      </c>
      <c r="I368" t="s">
        <v>39</v>
      </c>
      <c r="J368">
        <v>-0.26400000000000001</v>
      </c>
      <c r="K368" t="s">
        <v>34</v>
      </c>
      <c r="L368">
        <v>51.207000000000001</v>
      </c>
      <c r="M368" t="s">
        <v>35</v>
      </c>
      <c r="N368" t="s">
        <v>36</v>
      </c>
    </row>
    <row r="369" spans="1:14" x14ac:dyDescent="0.2">
      <c r="A369" t="s">
        <v>12</v>
      </c>
      <c r="B369" t="s">
        <v>759</v>
      </c>
      <c r="C369" t="s">
        <v>13</v>
      </c>
      <c r="D369" t="s">
        <v>40</v>
      </c>
      <c r="E369">
        <v>139.574028442957</v>
      </c>
    </row>
    <row r="370" spans="1:14" x14ac:dyDescent="0.2">
      <c r="A370" t="s">
        <v>7</v>
      </c>
      <c r="B370" t="s">
        <v>8</v>
      </c>
      <c r="C370" t="s">
        <v>9</v>
      </c>
      <c r="D370" t="s">
        <v>10</v>
      </c>
      <c r="E370" t="s">
        <v>11</v>
      </c>
      <c r="F370" t="s">
        <v>760</v>
      </c>
      <c r="G370" t="s">
        <v>288</v>
      </c>
      <c r="H370" t="s">
        <v>761</v>
      </c>
      <c r="I370" t="s">
        <v>39</v>
      </c>
      <c r="J370">
        <v>-0.25700000000000001</v>
      </c>
      <c r="K370" t="s">
        <v>34</v>
      </c>
      <c r="L370">
        <v>48.685000000000002</v>
      </c>
      <c r="M370" t="s">
        <v>35</v>
      </c>
      <c r="N370" t="s">
        <v>36</v>
      </c>
    </row>
    <row r="371" spans="1:14" x14ac:dyDescent="0.2">
      <c r="A371" t="s">
        <v>12</v>
      </c>
      <c r="B371" t="s">
        <v>762</v>
      </c>
      <c r="C371" t="s">
        <v>13</v>
      </c>
      <c r="D371" t="s">
        <v>40</v>
      </c>
      <c r="E371">
        <v>82.484275592391398</v>
      </c>
    </row>
    <row r="372" spans="1:14" x14ac:dyDescent="0.2">
      <c r="A372" t="s">
        <v>7</v>
      </c>
      <c r="B372" t="s">
        <v>8</v>
      </c>
      <c r="C372" t="s">
        <v>9</v>
      </c>
      <c r="D372" t="s">
        <v>10</v>
      </c>
      <c r="E372" t="s">
        <v>11</v>
      </c>
      <c r="F372" t="s">
        <v>763</v>
      </c>
      <c r="G372" t="s">
        <v>292</v>
      </c>
      <c r="H372" t="s">
        <v>764</v>
      </c>
      <c r="I372" t="s">
        <v>39</v>
      </c>
      <c r="J372">
        <v>-0.251</v>
      </c>
      <c r="K372" t="s">
        <v>34</v>
      </c>
      <c r="L372">
        <v>46.164000000000001</v>
      </c>
      <c r="M372" t="s">
        <v>35</v>
      </c>
      <c r="N372" t="s">
        <v>36</v>
      </c>
    </row>
    <row r="373" spans="1:14" x14ac:dyDescent="0.2">
      <c r="A373" t="s">
        <v>12</v>
      </c>
      <c r="B373" t="s">
        <v>765</v>
      </c>
      <c r="C373" t="s">
        <v>13</v>
      </c>
      <c r="D373" t="s">
        <v>40</v>
      </c>
      <c r="E373">
        <v>32.820926414409001</v>
      </c>
    </row>
    <row r="374" spans="1:14" x14ac:dyDescent="0.2">
      <c r="A374" t="s">
        <v>7</v>
      </c>
      <c r="B374" t="s">
        <v>8</v>
      </c>
      <c r="C374" t="s">
        <v>9</v>
      </c>
      <c r="D374" t="s">
        <v>10</v>
      </c>
      <c r="E374" t="s">
        <v>11</v>
      </c>
      <c r="F374" t="s">
        <v>766</v>
      </c>
      <c r="G374" t="s">
        <v>74</v>
      </c>
      <c r="H374" t="s">
        <v>767</v>
      </c>
      <c r="I374" t="s">
        <v>39</v>
      </c>
      <c r="J374">
        <v>-0.24399999999999999</v>
      </c>
      <c r="K374" t="s">
        <v>34</v>
      </c>
      <c r="L374">
        <v>43.643000000000001</v>
      </c>
      <c r="M374" t="s">
        <v>35</v>
      </c>
      <c r="N374" t="s">
        <v>36</v>
      </c>
    </row>
    <row r="375" spans="1:14" x14ac:dyDescent="0.2">
      <c r="A375" t="s">
        <v>12</v>
      </c>
      <c r="B375" t="s">
        <v>768</v>
      </c>
      <c r="C375" t="s">
        <v>13</v>
      </c>
      <c r="D375" t="s">
        <v>40</v>
      </c>
      <c r="E375">
        <v>-8.0269253621921006</v>
      </c>
    </row>
    <row r="376" spans="1:14" x14ac:dyDescent="0.2">
      <c r="A376" t="s">
        <v>7</v>
      </c>
      <c r="B376" t="s">
        <v>8</v>
      </c>
      <c r="C376" t="s">
        <v>9</v>
      </c>
      <c r="D376" t="s">
        <v>10</v>
      </c>
      <c r="E376" t="s">
        <v>11</v>
      </c>
      <c r="F376" t="s">
        <v>769</v>
      </c>
      <c r="G376" t="s">
        <v>770</v>
      </c>
      <c r="H376" t="s">
        <v>771</v>
      </c>
      <c r="I376" t="s">
        <v>39</v>
      </c>
      <c r="J376">
        <v>-0.23699999999999999</v>
      </c>
      <c r="K376" t="s">
        <v>34</v>
      </c>
      <c r="L376">
        <v>41.122</v>
      </c>
      <c r="M376" t="s">
        <v>35</v>
      </c>
      <c r="N376" t="s">
        <v>36</v>
      </c>
    </row>
    <row r="377" spans="1:14" x14ac:dyDescent="0.2">
      <c r="A377" t="s">
        <v>12</v>
      </c>
      <c r="B377" t="s">
        <v>772</v>
      </c>
      <c r="C377" t="s">
        <v>13</v>
      </c>
      <c r="D377" t="s">
        <v>40</v>
      </c>
      <c r="E377">
        <v>-39.504350351989103</v>
      </c>
    </row>
    <row r="378" spans="1:14" x14ac:dyDescent="0.2">
      <c r="A378" t="s">
        <v>7</v>
      </c>
      <c r="B378" t="s">
        <v>8</v>
      </c>
      <c r="C378" t="s">
        <v>9</v>
      </c>
      <c r="D378" t="s">
        <v>10</v>
      </c>
      <c r="E378" t="s">
        <v>11</v>
      </c>
      <c r="F378" t="s">
        <v>773</v>
      </c>
      <c r="G378" t="s">
        <v>303</v>
      </c>
      <c r="H378" t="s">
        <v>774</v>
      </c>
      <c r="I378" t="s">
        <v>39</v>
      </c>
      <c r="J378">
        <v>-0.23</v>
      </c>
      <c r="K378" t="s">
        <v>34</v>
      </c>
      <c r="L378">
        <v>38.600999999999999</v>
      </c>
      <c r="M378" t="s">
        <v>35</v>
      </c>
      <c r="N378" t="s">
        <v>36</v>
      </c>
    </row>
    <row r="379" spans="1:14" x14ac:dyDescent="0.2">
      <c r="A379" t="s">
        <v>12</v>
      </c>
      <c r="B379" t="s">
        <v>775</v>
      </c>
      <c r="C379" t="s">
        <v>13</v>
      </c>
      <c r="D379" t="s">
        <v>40</v>
      </c>
      <c r="E379">
        <v>-162.7368338325</v>
      </c>
    </row>
    <row r="380" spans="1:14" x14ac:dyDescent="0.2">
      <c r="A380" t="s">
        <v>7</v>
      </c>
      <c r="B380" t="s">
        <v>8</v>
      </c>
      <c r="C380" t="s">
        <v>9</v>
      </c>
      <c r="D380" t="s">
        <v>10</v>
      </c>
      <c r="E380" t="s">
        <v>11</v>
      </c>
      <c r="F380" t="s">
        <v>776</v>
      </c>
      <c r="G380" t="s">
        <v>76</v>
      </c>
      <c r="H380" t="s">
        <v>777</v>
      </c>
      <c r="I380" t="s">
        <v>39</v>
      </c>
      <c r="J380">
        <v>-0.224</v>
      </c>
      <c r="K380" t="s">
        <v>34</v>
      </c>
      <c r="L380">
        <v>36.08</v>
      </c>
      <c r="M380" t="s">
        <v>35</v>
      </c>
      <c r="N380" t="s">
        <v>36</v>
      </c>
    </row>
    <row r="381" spans="1:14" x14ac:dyDescent="0.2">
      <c r="A381" t="s">
        <v>12</v>
      </c>
      <c r="B381" t="s">
        <v>778</v>
      </c>
      <c r="C381" t="s">
        <v>13</v>
      </c>
      <c r="D381" t="s">
        <v>40</v>
      </c>
      <c r="E381">
        <v>-169.15694231287401</v>
      </c>
    </row>
    <row r="382" spans="1:14" x14ac:dyDescent="0.2">
      <c r="A382" t="s">
        <v>7</v>
      </c>
      <c r="B382" t="s">
        <v>8</v>
      </c>
      <c r="C382" t="s">
        <v>9</v>
      </c>
      <c r="D382" t="s">
        <v>10</v>
      </c>
      <c r="E382" t="s">
        <v>11</v>
      </c>
      <c r="F382" t="s">
        <v>779</v>
      </c>
      <c r="G382" t="s">
        <v>77</v>
      </c>
      <c r="H382" t="s">
        <v>780</v>
      </c>
      <c r="I382" t="s">
        <v>39</v>
      </c>
      <c r="J382">
        <v>-0.217</v>
      </c>
      <c r="K382" t="s">
        <v>34</v>
      </c>
      <c r="L382">
        <v>33.558999999999997</v>
      </c>
      <c r="M382" t="s">
        <v>35</v>
      </c>
      <c r="N382" t="s">
        <v>36</v>
      </c>
    </row>
    <row r="383" spans="1:14" x14ac:dyDescent="0.2">
      <c r="A383" t="s">
        <v>12</v>
      </c>
      <c r="B383" t="s">
        <v>781</v>
      </c>
      <c r="C383" t="s">
        <v>13</v>
      </c>
      <c r="D383" t="s">
        <v>40</v>
      </c>
      <c r="E383">
        <v>-170.97775085854499</v>
      </c>
    </row>
    <row r="384" spans="1:14" x14ac:dyDescent="0.2">
      <c r="A384" t="s">
        <v>7</v>
      </c>
      <c r="B384" t="s">
        <v>8</v>
      </c>
      <c r="C384" t="s">
        <v>9</v>
      </c>
      <c r="D384" t="s">
        <v>10</v>
      </c>
      <c r="E384" t="s">
        <v>11</v>
      </c>
      <c r="F384" t="s">
        <v>782</v>
      </c>
      <c r="G384" t="s">
        <v>78</v>
      </c>
      <c r="H384" t="s">
        <v>783</v>
      </c>
      <c r="I384" t="s">
        <v>39</v>
      </c>
      <c r="J384">
        <v>-0.21</v>
      </c>
      <c r="K384" t="s">
        <v>34</v>
      </c>
      <c r="L384">
        <v>31.038</v>
      </c>
      <c r="M384" t="s">
        <v>35</v>
      </c>
      <c r="N384" t="s">
        <v>36</v>
      </c>
    </row>
    <row r="385" spans="1:14" x14ac:dyDescent="0.2">
      <c r="A385" t="s">
        <v>12</v>
      </c>
      <c r="B385" t="s">
        <v>784</v>
      </c>
      <c r="C385" t="s">
        <v>13</v>
      </c>
      <c r="D385" t="s">
        <v>40</v>
      </c>
      <c r="E385">
        <v>-165.52963097878401</v>
      </c>
    </row>
    <row r="386" spans="1:14" x14ac:dyDescent="0.2">
      <c r="A386" t="s">
        <v>7</v>
      </c>
      <c r="B386" t="s">
        <v>8</v>
      </c>
      <c r="C386" t="s">
        <v>9</v>
      </c>
      <c r="D386" t="s">
        <v>10</v>
      </c>
      <c r="E386" t="s">
        <v>11</v>
      </c>
      <c r="F386" t="s">
        <v>785</v>
      </c>
      <c r="G386" t="s">
        <v>317</v>
      </c>
      <c r="H386" t="s">
        <v>786</v>
      </c>
      <c r="I386" t="s">
        <v>39</v>
      </c>
      <c r="J386">
        <v>-0.20399999999999999</v>
      </c>
      <c r="K386" t="s">
        <v>34</v>
      </c>
      <c r="L386">
        <v>28.516999999999999</v>
      </c>
      <c r="M386" t="s">
        <v>35</v>
      </c>
      <c r="N386" t="s">
        <v>36</v>
      </c>
    </row>
    <row r="387" spans="1:14" x14ac:dyDescent="0.2">
      <c r="A387" t="s">
        <v>12</v>
      </c>
      <c r="B387" t="s">
        <v>787</v>
      </c>
      <c r="C387" t="s">
        <v>13</v>
      </c>
      <c r="D387" t="s">
        <v>40</v>
      </c>
      <c r="E387">
        <v>-151.194491242297</v>
      </c>
    </row>
    <row r="388" spans="1:14" x14ac:dyDescent="0.2">
      <c r="A388" t="s">
        <v>7</v>
      </c>
      <c r="B388" t="s">
        <v>8</v>
      </c>
      <c r="C388" t="s">
        <v>9</v>
      </c>
      <c r="D388" t="s">
        <v>10</v>
      </c>
      <c r="E388" t="s">
        <v>11</v>
      </c>
      <c r="F388" t="s">
        <v>788</v>
      </c>
      <c r="G388" t="s">
        <v>79</v>
      </c>
      <c r="H388" t="s">
        <v>789</v>
      </c>
      <c r="I388" t="s">
        <v>39</v>
      </c>
      <c r="J388">
        <v>-0.19700000000000001</v>
      </c>
      <c r="K388" t="s">
        <v>34</v>
      </c>
      <c r="L388">
        <v>25.995999999999999</v>
      </c>
      <c r="M388" t="s">
        <v>35</v>
      </c>
      <c r="N388" t="s">
        <v>36</v>
      </c>
    </row>
    <row r="389" spans="1:14" x14ac:dyDescent="0.2">
      <c r="A389" t="s">
        <v>12</v>
      </c>
      <c r="B389" t="s">
        <v>790</v>
      </c>
      <c r="C389" t="s">
        <v>13</v>
      </c>
      <c r="D389" t="s">
        <v>40</v>
      </c>
      <c r="E389">
        <v>-125.93352953108401</v>
      </c>
    </row>
    <row r="390" spans="1:14" x14ac:dyDescent="0.2">
      <c r="A390" t="s">
        <v>7</v>
      </c>
      <c r="B390" t="s">
        <v>8</v>
      </c>
      <c r="C390" t="s">
        <v>9</v>
      </c>
      <c r="D390" t="s">
        <v>10</v>
      </c>
      <c r="E390" t="s">
        <v>11</v>
      </c>
      <c r="F390" t="s">
        <v>791</v>
      </c>
      <c r="G390" t="s">
        <v>80</v>
      </c>
      <c r="H390" t="s">
        <v>792</v>
      </c>
      <c r="I390" t="s">
        <v>39</v>
      </c>
      <c r="J390">
        <v>-0.19</v>
      </c>
      <c r="K390" t="s">
        <v>34</v>
      </c>
      <c r="L390">
        <v>23.475000000000001</v>
      </c>
      <c r="M390" t="s">
        <v>35</v>
      </c>
      <c r="N390" t="s">
        <v>36</v>
      </c>
    </row>
    <row r="391" spans="1:14" x14ac:dyDescent="0.2">
      <c r="A391" t="s">
        <v>12</v>
      </c>
      <c r="B391" t="s">
        <v>793</v>
      </c>
      <c r="C391" t="s">
        <v>13</v>
      </c>
      <c r="D391" t="s">
        <v>40</v>
      </c>
      <c r="E391">
        <v>-88.088129661616307</v>
      </c>
    </row>
    <row r="392" spans="1:14" x14ac:dyDescent="0.2">
      <c r="A392" t="s">
        <v>7</v>
      </c>
      <c r="B392" t="s">
        <v>8</v>
      </c>
      <c r="C392" t="s">
        <v>9</v>
      </c>
      <c r="D392" t="s">
        <v>10</v>
      </c>
      <c r="E392" t="s">
        <v>11</v>
      </c>
      <c r="F392" t="s">
        <v>794</v>
      </c>
      <c r="G392" t="s">
        <v>328</v>
      </c>
      <c r="H392" t="s">
        <v>795</v>
      </c>
      <c r="I392" t="s">
        <v>39</v>
      </c>
      <c r="J392">
        <v>-0.183</v>
      </c>
      <c r="K392" t="s">
        <v>34</v>
      </c>
      <c r="L392">
        <v>20.954000000000001</v>
      </c>
      <c r="M392" t="s">
        <v>35</v>
      </c>
      <c r="N392" t="s">
        <v>36</v>
      </c>
    </row>
    <row r="393" spans="1:14" x14ac:dyDescent="0.2">
      <c r="A393" t="s">
        <v>12</v>
      </c>
      <c r="B393" t="s">
        <v>796</v>
      </c>
      <c r="C393" t="s">
        <v>13</v>
      </c>
      <c r="D393" t="s">
        <v>40</v>
      </c>
      <c r="E393">
        <v>-37.923491397412803</v>
      </c>
    </row>
    <row r="394" spans="1:14" x14ac:dyDescent="0.2">
      <c r="A394" t="s">
        <v>7</v>
      </c>
      <c r="B394" t="s">
        <v>8</v>
      </c>
      <c r="C394" t="s">
        <v>9</v>
      </c>
      <c r="D394" t="s">
        <v>10</v>
      </c>
      <c r="E394" t="s">
        <v>11</v>
      </c>
      <c r="F394" t="s">
        <v>797</v>
      </c>
      <c r="G394" t="s">
        <v>332</v>
      </c>
      <c r="H394" t="s">
        <v>798</v>
      </c>
      <c r="I394" t="s">
        <v>39</v>
      </c>
      <c r="J394">
        <v>-0.17699999999999999</v>
      </c>
      <c r="K394" t="s">
        <v>34</v>
      </c>
      <c r="L394">
        <v>18.433</v>
      </c>
      <c r="M394" t="s">
        <v>35</v>
      </c>
      <c r="N394" t="s">
        <v>36</v>
      </c>
    </row>
    <row r="395" spans="1:14" x14ac:dyDescent="0.2">
      <c r="A395" t="s">
        <v>12</v>
      </c>
      <c r="B395" t="s">
        <v>799</v>
      </c>
      <c r="C395" t="s">
        <v>13</v>
      </c>
      <c r="D395" t="s">
        <v>40</v>
      </c>
      <c r="E395">
        <v>22.803265366424299</v>
      </c>
    </row>
    <row r="396" spans="1:14" x14ac:dyDescent="0.2">
      <c r="A396" t="s">
        <v>7</v>
      </c>
      <c r="B396" t="s">
        <v>8</v>
      </c>
      <c r="C396" t="s">
        <v>9</v>
      </c>
      <c r="D396" t="s">
        <v>10</v>
      </c>
      <c r="E396" t="s">
        <v>11</v>
      </c>
      <c r="F396" t="s">
        <v>800</v>
      </c>
      <c r="G396" t="s">
        <v>81</v>
      </c>
      <c r="H396" t="s">
        <v>801</v>
      </c>
      <c r="I396" t="s">
        <v>39</v>
      </c>
      <c r="J396">
        <v>-0.17</v>
      </c>
      <c r="K396" t="s">
        <v>34</v>
      </c>
      <c r="L396">
        <v>15.912000000000001</v>
      </c>
      <c r="M396" t="s">
        <v>35</v>
      </c>
      <c r="N396" t="s">
        <v>36</v>
      </c>
    </row>
    <row r="397" spans="1:14" x14ac:dyDescent="0.2">
      <c r="A397" t="s">
        <v>12</v>
      </c>
      <c r="B397" t="s">
        <v>802</v>
      </c>
      <c r="C397" t="s">
        <v>13</v>
      </c>
      <c r="D397" t="s">
        <v>40</v>
      </c>
      <c r="E397">
        <v>90.851456549756506</v>
      </c>
    </row>
    <row r="398" spans="1:14" x14ac:dyDescent="0.2">
      <c r="A398" t="s">
        <v>7</v>
      </c>
      <c r="B398" t="s">
        <v>8</v>
      </c>
      <c r="C398" t="s">
        <v>9</v>
      </c>
      <c r="D398" t="s">
        <v>10</v>
      </c>
      <c r="E398" t="s">
        <v>11</v>
      </c>
      <c r="F398" t="s">
        <v>803</v>
      </c>
      <c r="G398" t="s">
        <v>82</v>
      </c>
      <c r="H398" t="s">
        <v>804</v>
      </c>
      <c r="I398" t="s">
        <v>39</v>
      </c>
      <c r="J398">
        <v>-0.16300000000000001</v>
      </c>
      <c r="K398" t="s">
        <v>34</v>
      </c>
      <c r="L398">
        <v>13.391</v>
      </c>
      <c r="M398" t="s">
        <v>35</v>
      </c>
      <c r="N398" t="s">
        <v>36</v>
      </c>
    </row>
    <row r="399" spans="1:14" x14ac:dyDescent="0.2">
      <c r="A399" t="s">
        <v>12</v>
      </c>
      <c r="B399" t="s">
        <v>805</v>
      </c>
      <c r="C399" t="s">
        <v>13</v>
      </c>
      <c r="D399" t="s">
        <v>40</v>
      </c>
      <c r="E399">
        <v>160.910268268734</v>
      </c>
    </row>
    <row r="400" spans="1:14" x14ac:dyDescent="0.2">
      <c r="A400" t="s">
        <v>7</v>
      </c>
      <c r="B400" t="s">
        <v>8</v>
      </c>
      <c r="C400" t="s">
        <v>9</v>
      </c>
      <c r="D400" t="s">
        <v>10</v>
      </c>
      <c r="E400" t="s">
        <v>11</v>
      </c>
      <c r="F400" t="s">
        <v>806</v>
      </c>
      <c r="G400" t="s">
        <v>343</v>
      </c>
      <c r="H400" t="s">
        <v>807</v>
      </c>
      <c r="I400" t="s">
        <v>39</v>
      </c>
      <c r="J400">
        <v>-0.156</v>
      </c>
      <c r="K400" t="s">
        <v>34</v>
      </c>
      <c r="L400">
        <v>10.87</v>
      </c>
      <c r="M400" t="s">
        <v>35</v>
      </c>
      <c r="N400" t="s">
        <v>36</v>
      </c>
    </row>
    <row r="401" spans="1:14" x14ac:dyDescent="0.2">
      <c r="A401" t="s">
        <v>12</v>
      </c>
      <c r="B401" t="s">
        <v>808</v>
      </c>
      <c r="C401" t="s">
        <v>13</v>
      </c>
      <c r="D401" t="s">
        <v>40</v>
      </c>
      <c r="E401">
        <v>228.25749935975301</v>
      </c>
    </row>
    <row r="402" spans="1:14" x14ac:dyDescent="0.2">
      <c r="A402" t="s">
        <v>7</v>
      </c>
      <c r="B402" t="s">
        <v>8</v>
      </c>
      <c r="C402" t="s">
        <v>9</v>
      </c>
      <c r="D402" t="s">
        <v>10</v>
      </c>
      <c r="E402" t="s">
        <v>11</v>
      </c>
      <c r="F402" t="s">
        <v>809</v>
      </c>
      <c r="G402" t="s">
        <v>83</v>
      </c>
      <c r="H402" t="s">
        <v>810</v>
      </c>
      <c r="I402" t="s">
        <v>39</v>
      </c>
      <c r="J402">
        <v>-0.15</v>
      </c>
      <c r="K402" t="s">
        <v>34</v>
      </c>
      <c r="L402">
        <v>8.3490000000000002</v>
      </c>
      <c r="M402" t="s">
        <v>35</v>
      </c>
      <c r="N402" t="s">
        <v>36</v>
      </c>
    </row>
    <row r="403" spans="1:14" x14ac:dyDescent="0.2">
      <c r="A403" t="s">
        <v>12</v>
      </c>
      <c r="B403" t="s">
        <v>811</v>
      </c>
      <c r="C403" t="s">
        <v>13</v>
      </c>
      <c r="D403" t="s">
        <v>40</v>
      </c>
      <c r="E403">
        <v>287.63279453290301</v>
      </c>
    </row>
    <row r="404" spans="1:14" x14ac:dyDescent="0.2">
      <c r="A404" t="s">
        <v>7</v>
      </c>
      <c r="B404" t="s">
        <v>8</v>
      </c>
      <c r="C404" t="s">
        <v>9</v>
      </c>
      <c r="D404" t="s">
        <v>10</v>
      </c>
      <c r="E404" t="s">
        <v>11</v>
      </c>
      <c r="F404" t="s">
        <v>812</v>
      </c>
      <c r="G404" t="s">
        <v>84</v>
      </c>
      <c r="H404" t="s">
        <v>813</v>
      </c>
      <c r="I404" t="s">
        <v>39</v>
      </c>
      <c r="J404">
        <v>-0.14299999999999999</v>
      </c>
      <c r="K404" t="s">
        <v>34</v>
      </c>
      <c r="L404">
        <v>5.827</v>
      </c>
      <c r="M404" t="s">
        <v>35</v>
      </c>
      <c r="N404" t="s">
        <v>36</v>
      </c>
    </row>
    <row r="405" spans="1:14" x14ac:dyDescent="0.2">
      <c r="A405" t="s">
        <v>12</v>
      </c>
      <c r="B405" t="s">
        <v>814</v>
      </c>
      <c r="C405" t="s">
        <v>13</v>
      </c>
      <c r="D405" t="s">
        <v>40</v>
      </c>
      <c r="E405">
        <v>336.04927325132002</v>
      </c>
    </row>
    <row r="406" spans="1:14" x14ac:dyDescent="0.2">
      <c r="A406" t="s">
        <v>7</v>
      </c>
      <c r="B406" t="s">
        <v>8</v>
      </c>
      <c r="C406" t="s">
        <v>9</v>
      </c>
      <c r="D406" t="s">
        <v>10</v>
      </c>
      <c r="E406" t="s">
        <v>11</v>
      </c>
      <c r="F406" t="s">
        <v>815</v>
      </c>
      <c r="G406" t="s">
        <v>85</v>
      </c>
      <c r="H406" t="s">
        <v>816</v>
      </c>
      <c r="I406" t="s">
        <v>39</v>
      </c>
      <c r="J406">
        <v>-0.13600000000000001</v>
      </c>
      <c r="K406" t="s">
        <v>34</v>
      </c>
      <c r="L406">
        <v>3.306</v>
      </c>
      <c r="M406" t="s">
        <v>35</v>
      </c>
      <c r="N406" t="s">
        <v>36</v>
      </c>
    </row>
    <row r="407" spans="1:14" x14ac:dyDescent="0.2">
      <c r="A407" t="s">
        <v>12</v>
      </c>
      <c r="B407" t="s">
        <v>817</v>
      </c>
      <c r="C407" t="s">
        <v>13</v>
      </c>
      <c r="D407" t="s">
        <v>40</v>
      </c>
      <c r="E407">
        <v>371.39231144924599</v>
      </c>
    </row>
    <row r="408" spans="1:14" x14ac:dyDescent="0.2">
      <c r="A408" t="s">
        <v>7</v>
      </c>
      <c r="B408" t="s">
        <v>8</v>
      </c>
      <c r="C408" t="s">
        <v>9</v>
      </c>
      <c r="D408" t="s">
        <v>10</v>
      </c>
      <c r="E408" t="s">
        <v>11</v>
      </c>
      <c r="F408" t="s">
        <v>818</v>
      </c>
      <c r="G408" t="s">
        <v>358</v>
      </c>
      <c r="H408" t="s">
        <v>819</v>
      </c>
      <c r="I408" t="s">
        <v>39</v>
      </c>
      <c r="J408">
        <v>-0.129</v>
      </c>
      <c r="K408" t="s">
        <v>34</v>
      </c>
      <c r="L408">
        <v>0.78500000000000003</v>
      </c>
      <c r="M408" t="s">
        <v>35</v>
      </c>
      <c r="N408" t="s">
        <v>36</v>
      </c>
    </row>
    <row r="409" spans="1:14" x14ac:dyDescent="0.2">
      <c r="A409" t="s">
        <v>12</v>
      </c>
      <c r="B409" t="s">
        <v>820</v>
      </c>
      <c r="C409" t="s">
        <v>13</v>
      </c>
      <c r="D409" t="s">
        <v>40</v>
      </c>
      <c r="E409">
        <v>394.583179594993</v>
      </c>
    </row>
    <row r="410" spans="1:14" x14ac:dyDescent="0.2">
      <c r="A410" t="s">
        <v>7</v>
      </c>
      <c r="B410" t="s">
        <v>8</v>
      </c>
      <c r="C410" t="s">
        <v>9</v>
      </c>
      <c r="D410" t="s">
        <v>10</v>
      </c>
      <c r="E410" t="s">
        <v>11</v>
      </c>
      <c r="F410" t="s">
        <v>821</v>
      </c>
      <c r="G410" t="s">
        <v>86</v>
      </c>
      <c r="H410" t="s">
        <v>822</v>
      </c>
      <c r="I410" t="s">
        <v>39</v>
      </c>
      <c r="J410">
        <v>-0.123</v>
      </c>
      <c r="K410" t="s">
        <v>34</v>
      </c>
      <c r="L410">
        <v>-1.736</v>
      </c>
      <c r="M410" t="s">
        <v>35</v>
      </c>
      <c r="N410" t="s">
        <v>36</v>
      </c>
    </row>
    <row r="411" spans="1:14" x14ac:dyDescent="0.2">
      <c r="A411" t="s">
        <v>12</v>
      </c>
      <c r="B411" t="s">
        <v>823</v>
      </c>
      <c r="C411" t="s">
        <v>13</v>
      </c>
      <c r="D411" t="s">
        <v>40</v>
      </c>
      <c r="E411">
        <v>406.43963303421498</v>
      </c>
    </row>
    <row r="412" spans="1:14" x14ac:dyDescent="0.2">
      <c r="A412" t="s">
        <v>7</v>
      </c>
      <c r="B412" t="s">
        <v>8</v>
      </c>
      <c r="C412" t="s">
        <v>9</v>
      </c>
      <c r="D412" t="s">
        <v>10</v>
      </c>
      <c r="E412" t="s">
        <v>11</v>
      </c>
      <c r="F412" t="s">
        <v>824</v>
      </c>
      <c r="G412" t="s">
        <v>87</v>
      </c>
      <c r="H412" t="s">
        <v>825</v>
      </c>
      <c r="I412" t="s">
        <v>39</v>
      </c>
      <c r="J412">
        <v>-0.11600000000000001</v>
      </c>
      <c r="K412" t="s">
        <v>34</v>
      </c>
      <c r="L412">
        <v>-4.2569999999999997</v>
      </c>
      <c r="M412" t="s">
        <v>35</v>
      </c>
      <c r="N412" t="s">
        <v>36</v>
      </c>
    </row>
    <row r="413" spans="1:14" x14ac:dyDescent="0.2">
      <c r="A413" t="s">
        <v>12</v>
      </c>
      <c r="B413" t="s">
        <v>826</v>
      </c>
      <c r="C413" t="s">
        <v>13</v>
      </c>
      <c r="D413" t="s">
        <v>40</v>
      </c>
      <c r="E413">
        <v>410.28335501885499</v>
      </c>
    </row>
    <row r="414" spans="1:14" x14ac:dyDescent="0.2">
      <c r="A414" t="s">
        <v>7</v>
      </c>
      <c r="B414" t="s">
        <v>8</v>
      </c>
      <c r="C414" t="s">
        <v>9</v>
      </c>
      <c r="D414" t="s">
        <v>10</v>
      </c>
      <c r="E414" t="s">
        <v>11</v>
      </c>
      <c r="F414" t="s">
        <v>827</v>
      </c>
      <c r="G414" t="s">
        <v>828</v>
      </c>
      <c r="H414" t="s">
        <v>829</v>
      </c>
      <c r="I414" t="s">
        <v>39</v>
      </c>
      <c r="J414">
        <v>-0.109</v>
      </c>
      <c r="K414" t="s">
        <v>34</v>
      </c>
      <c r="L414">
        <v>-6.7779999999999996</v>
      </c>
      <c r="M414" t="s">
        <v>35</v>
      </c>
      <c r="N414" t="s">
        <v>36</v>
      </c>
    </row>
    <row r="415" spans="1:14" x14ac:dyDescent="0.2">
      <c r="A415" t="s">
        <v>12</v>
      </c>
      <c r="B415" t="s">
        <v>830</v>
      </c>
      <c r="C415" t="s">
        <v>13</v>
      </c>
      <c r="D415" t="s">
        <v>40</v>
      </c>
      <c r="E415">
        <v>408.11965175276703</v>
      </c>
    </row>
    <row r="416" spans="1:14" x14ac:dyDescent="0.2">
      <c r="A416" t="s">
        <v>7</v>
      </c>
      <c r="B416" t="s">
        <v>8</v>
      </c>
      <c r="C416" t="s">
        <v>9</v>
      </c>
      <c r="D416" t="s">
        <v>10</v>
      </c>
      <c r="E416" t="s">
        <v>11</v>
      </c>
      <c r="F416" t="s">
        <v>831</v>
      </c>
      <c r="G416" t="s">
        <v>832</v>
      </c>
      <c r="H416" t="s">
        <v>833</v>
      </c>
      <c r="I416" t="s">
        <v>39</v>
      </c>
      <c r="J416">
        <v>-0.10299999999999999</v>
      </c>
      <c r="K416" t="s">
        <v>34</v>
      </c>
      <c r="L416">
        <v>-9.2989999999999995</v>
      </c>
      <c r="M416" t="s">
        <v>35</v>
      </c>
      <c r="N416" t="s">
        <v>36</v>
      </c>
    </row>
    <row r="417" spans="1:14" x14ac:dyDescent="0.2">
      <c r="A417" t="s">
        <v>12</v>
      </c>
      <c r="B417" t="s">
        <v>834</v>
      </c>
      <c r="C417" t="s">
        <v>13</v>
      </c>
      <c r="D417" t="s">
        <v>40</v>
      </c>
      <c r="E417">
        <v>402.744719725023</v>
      </c>
    </row>
    <row r="418" spans="1:14" x14ac:dyDescent="0.2">
      <c r="A418" t="s">
        <v>7</v>
      </c>
      <c r="B418" t="s">
        <v>8</v>
      </c>
      <c r="C418" t="s">
        <v>9</v>
      </c>
      <c r="D418" t="s">
        <v>10</v>
      </c>
      <c r="E418" t="s">
        <v>11</v>
      </c>
      <c r="F418" t="s">
        <v>835</v>
      </c>
      <c r="G418" t="s">
        <v>127</v>
      </c>
      <c r="H418" t="s">
        <v>836</v>
      </c>
      <c r="I418" t="s">
        <v>39</v>
      </c>
      <c r="J418">
        <v>-9.6000000000000002E-2</v>
      </c>
      <c r="K418" t="s">
        <v>34</v>
      </c>
      <c r="L418">
        <v>-11.82</v>
      </c>
      <c r="M418" t="s">
        <v>35</v>
      </c>
      <c r="N418" t="s">
        <v>36</v>
      </c>
    </row>
    <row r="419" spans="1:14" x14ac:dyDescent="0.2">
      <c r="A419" t="s">
        <v>12</v>
      </c>
      <c r="B419" t="s">
        <v>837</v>
      </c>
      <c r="C419" t="s">
        <v>13</v>
      </c>
      <c r="D419" t="s">
        <v>40</v>
      </c>
      <c r="E419">
        <v>395.084317133377</v>
      </c>
    </row>
    <row r="420" spans="1:14" x14ac:dyDescent="0.2">
      <c r="A420" t="s">
        <v>7</v>
      </c>
      <c r="B420" t="s">
        <v>8</v>
      </c>
      <c r="C420" t="s">
        <v>9</v>
      </c>
      <c r="D420" t="s">
        <v>10</v>
      </c>
      <c r="E420" t="s">
        <v>11</v>
      </c>
      <c r="F420" t="s">
        <v>838</v>
      </c>
      <c r="G420" t="s">
        <v>366</v>
      </c>
      <c r="H420" t="s">
        <v>839</v>
      </c>
      <c r="I420" t="s">
        <v>39</v>
      </c>
      <c r="J420">
        <v>-8.8999999999999996E-2</v>
      </c>
      <c r="K420" t="s">
        <v>34</v>
      </c>
      <c r="L420">
        <v>-14.340999999999999</v>
      </c>
      <c r="M420" t="s">
        <v>35</v>
      </c>
      <c r="N420" t="s">
        <v>36</v>
      </c>
    </row>
    <row r="421" spans="1:14" x14ac:dyDescent="0.2">
      <c r="A421" t="s">
        <v>12</v>
      </c>
      <c r="B421" t="s">
        <v>840</v>
      </c>
      <c r="C421" t="s">
        <v>13</v>
      </c>
      <c r="D421" t="s">
        <v>40</v>
      </c>
      <c r="E421">
        <v>386.91488653052699</v>
      </c>
    </row>
    <row r="422" spans="1:14" x14ac:dyDescent="0.2">
      <c r="A422" t="s">
        <v>7</v>
      </c>
      <c r="B422" t="s">
        <v>8</v>
      </c>
      <c r="C422" t="s">
        <v>9</v>
      </c>
      <c r="D422" t="s">
        <v>10</v>
      </c>
      <c r="E422" t="s">
        <v>11</v>
      </c>
      <c r="F422" t="s">
        <v>841</v>
      </c>
      <c r="G422" t="s">
        <v>370</v>
      </c>
      <c r="H422" t="s">
        <v>842</v>
      </c>
      <c r="I422" t="s">
        <v>39</v>
      </c>
      <c r="J422">
        <v>-8.2000000000000003E-2</v>
      </c>
      <c r="K422" t="s">
        <v>34</v>
      </c>
      <c r="L422">
        <v>-16.861999999999998</v>
      </c>
      <c r="M422" t="s">
        <v>35</v>
      </c>
      <c r="N422" t="s">
        <v>36</v>
      </c>
    </row>
    <row r="423" spans="1:14" x14ac:dyDescent="0.2">
      <c r="A423" t="s">
        <v>12</v>
      </c>
      <c r="B423" t="s">
        <v>843</v>
      </c>
      <c r="C423" t="s">
        <v>13</v>
      </c>
      <c r="D423" t="s">
        <v>40</v>
      </c>
      <c r="E423">
        <v>380.00620982824802</v>
      </c>
    </row>
    <row r="424" spans="1:14" x14ac:dyDescent="0.2">
      <c r="A424" t="s">
        <v>7</v>
      </c>
      <c r="B424" t="s">
        <v>8</v>
      </c>
      <c r="C424" t="s">
        <v>9</v>
      </c>
      <c r="D424" t="s">
        <v>10</v>
      </c>
      <c r="E424" t="s">
        <v>11</v>
      </c>
      <c r="F424" t="s">
        <v>844</v>
      </c>
      <c r="G424" t="s">
        <v>374</v>
      </c>
      <c r="H424" t="s">
        <v>845</v>
      </c>
      <c r="I424" t="s">
        <v>39</v>
      </c>
      <c r="J424">
        <v>-7.5999999999999998E-2</v>
      </c>
      <c r="K424" t="s">
        <v>34</v>
      </c>
      <c r="L424">
        <v>-19.382999999999999</v>
      </c>
      <c r="M424" t="s">
        <v>35</v>
      </c>
      <c r="N424" t="s">
        <v>36</v>
      </c>
    </row>
    <row r="425" spans="1:14" x14ac:dyDescent="0.2">
      <c r="A425" t="s">
        <v>12</v>
      </c>
      <c r="B425" t="s">
        <v>846</v>
      </c>
      <c r="C425" t="s">
        <v>13</v>
      </c>
      <c r="D425" t="s">
        <v>40</v>
      </c>
      <c r="E425">
        <v>373.714624812046</v>
      </c>
    </row>
    <row r="426" spans="1:14" x14ac:dyDescent="0.2">
      <c r="A426" t="s">
        <v>7</v>
      </c>
      <c r="B426" t="s">
        <v>8</v>
      </c>
      <c r="C426" t="s">
        <v>9</v>
      </c>
      <c r="D426" t="s">
        <v>10</v>
      </c>
      <c r="E426" t="s">
        <v>11</v>
      </c>
      <c r="F426" t="s">
        <v>847</v>
      </c>
      <c r="G426" t="s">
        <v>88</v>
      </c>
      <c r="H426" t="s">
        <v>848</v>
      </c>
      <c r="I426" t="s">
        <v>39</v>
      </c>
      <c r="J426">
        <v>-6.9000000000000006E-2</v>
      </c>
      <c r="K426" t="s">
        <v>34</v>
      </c>
      <c r="L426">
        <v>-21.904</v>
      </c>
      <c r="M426" t="s">
        <v>35</v>
      </c>
      <c r="N426" t="s">
        <v>36</v>
      </c>
    </row>
    <row r="427" spans="1:14" x14ac:dyDescent="0.2">
      <c r="A427" t="s">
        <v>12</v>
      </c>
      <c r="B427" t="s">
        <v>849</v>
      </c>
      <c r="C427" t="s">
        <v>13</v>
      </c>
      <c r="D427" t="s">
        <v>40</v>
      </c>
      <c r="E427">
        <v>369.41487407759502</v>
      </c>
    </row>
    <row r="428" spans="1:14" x14ac:dyDescent="0.2">
      <c r="A428" t="s">
        <v>7</v>
      </c>
      <c r="B428" t="s">
        <v>8</v>
      </c>
      <c r="C428" t="s">
        <v>9</v>
      </c>
      <c r="D428" t="s">
        <v>10</v>
      </c>
      <c r="E428" t="s">
        <v>11</v>
      </c>
      <c r="F428" t="s">
        <v>850</v>
      </c>
      <c r="G428" t="s">
        <v>89</v>
      </c>
      <c r="H428" t="s">
        <v>851</v>
      </c>
      <c r="I428" t="s">
        <v>39</v>
      </c>
      <c r="J428">
        <v>-6.2E-2</v>
      </c>
      <c r="K428" t="s">
        <v>34</v>
      </c>
      <c r="L428">
        <v>-24.425000000000001</v>
      </c>
      <c r="M428" t="s">
        <v>35</v>
      </c>
      <c r="N428" t="s">
        <v>36</v>
      </c>
    </row>
    <row r="429" spans="1:14" x14ac:dyDescent="0.2">
      <c r="A429" t="s">
        <v>12</v>
      </c>
      <c r="B429" t="s">
        <v>852</v>
      </c>
      <c r="C429" t="s">
        <v>13</v>
      </c>
      <c r="D429" t="s">
        <v>40</v>
      </c>
      <c r="E429">
        <v>366.71698984836797</v>
      </c>
    </row>
    <row r="430" spans="1:14" x14ac:dyDescent="0.2">
      <c r="A430" t="s">
        <v>7</v>
      </c>
      <c r="B430" t="s">
        <v>8</v>
      </c>
      <c r="C430" t="s">
        <v>9</v>
      </c>
      <c r="D430" t="s">
        <v>10</v>
      </c>
      <c r="E430" t="s">
        <v>11</v>
      </c>
      <c r="F430" t="s">
        <v>853</v>
      </c>
      <c r="G430" t="s">
        <v>385</v>
      </c>
      <c r="H430" t="s">
        <v>854</v>
      </c>
      <c r="I430" t="s">
        <v>39</v>
      </c>
      <c r="J430">
        <v>-5.5E-2</v>
      </c>
      <c r="K430" t="s">
        <v>34</v>
      </c>
      <c r="L430">
        <v>-26.946000000000002</v>
      </c>
      <c r="M430" t="s">
        <v>35</v>
      </c>
      <c r="N430" t="s">
        <v>36</v>
      </c>
    </row>
    <row r="431" spans="1:14" x14ac:dyDescent="0.2">
      <c r="A431" t="s">
        <v>12</v>
      </c>
      <c r="B431" t="s">
        <v>855</v>
      </c>
      <c r="C431" t="s">
        <v>13</v>
      </c>
      <c r="D431" t="s">
        <v>40</v>
      </c>
      <c r="E431">
        <v>365.40599430219999</v>
      </c>
    </row>
    <row r="432" spans="1:14" x14ac:dyDescent="0.2">
      <c r="A432" t="s">
        <v>7</v>
      </c>
      <c r="B432" t="s">
        <v>8</v>
      </c>
      <c r="C432" t="s">
        <v>9</v>
      </c>
      <c r="D432" t="s">
        <v>10</v>
      </c>
      <c r="E432" t="s">
        <v>11</v>
      </c>
      <c r="F432" t="s">
        <v>856</v>
      </c>
      <c r="G432" t="s">
        <v>90</v>
      </c>
      <c r="H432" t="s">
        <v>857</v>
      </c>
      <c r="I432" t="s">
        <v>39</v>
      </c>
      <c r="J432">
        <v>-4.9000000000000002E-2</v>
      </c>
      <c r="K432" t="s">
        <v>34</v>
      </c>
      <c r="L432">
        <v>-29.466999999999999</v>
      </c>
      <c r="M432" t="s">
        <v>35</v>
      </c>
      <c r="N432" t="s">
        <v>36</v>
      </c>
    </row>
    <row r="433" spans="1:14" x14ac:dyDescent="0.2">
      <c r="A433" t="s">
        <v>12</v>
      </c>
      <c r="B433" t="s">
        <v>858</v>
      </c>
      <c r="C433" t="s">
        <v>13</v>
      </c>
      <c r="D433" t="s">
        <v>40</v>
      </c>
      <c r="E433">
        <v>365.70988001568099</v>
      </c>
    </row>
    <row r="434" spans="1:14" x14ac:dyDescent="0.2">
      <c r="A434" t="s">
        <v>7</v>
      </c>
      <c r="B434" t="s">
        <v>8</v>
      </c>
      <c r="C434" t="s">
        <v>9</v>
      </c>
      <c r="D434" t="s">
        <v>10</v>
      </c>
      <c r="E434" t="s">
        <v>11</v>
      </c>
      <c r="F434" t="s">
        <v>859</v>
      </c>
      <c r="G434" t="s">
        <v>91</v>
      </c>
      <c r="H434" t="s">
        <v>860</v>
      </c>
      <c r="I434" t="s">
        <v>39</v>
      </c>
      <c r="J434">
        <v>-4.2000000000000003E-2</v>
      </c>
      <c r="K434" t="s">
        <v>34</v>
      </c>
      <c r="L434">
        <v>-31.988</v>
      </c>
      <c r="M434" t="s">
        <v>35</v>
      </c>
      <c r="N434" t="s">
        <v>36</v>
      </c>
    </row>
    <row r="435" spans="1:14" x14ac:dyDescent="0.2">
      <c r="A435" t="s">
        <v>12</v>
      </c>
      <c r="B435" t="s">
        <v>861</v>
      </c>
      <c r="C435" t="s">
        <v>13</v>
      </c>
      <c r="D435" t="s">
        <v>40</v>
      </c>
      <c r="E435">
        <v>367.57493787138901</v>
      </c>
    </row>
    <row r="436" spans="1:14" x14ac:dyDescent="0.2">
      <c r="A436" t="s">
        <v>7</v>
      </c>
      <c r="B436" t="s">
        <v>8</v>
      </c>
      <c r="C436" t="s">
        <v>9</v>
      </c>
      <c r="D436" t="s">
        <v>10</v>
      </c>
      <c r="E436" t="s">
        <v>11</v>
      </c>
      <c r="F436" t="s">
        <v>862</v>
      </c>
      <c r="G436" t="s">
        <v>92</v>
      </c>
      <c r="H436" t="s">
        <v>863</v>
      </c>
      <c r="I436" t="s">
        <v>39</v>
      </c>
      <c r="J436">
        <v>-3.5000000000000003E-2</v>
      </c>
      <c r="K436" t="s">
        <v>34</v>
      </c>
      <c r="L436">
        <v>-34.509</v>
      </c>
      <c r="M436" t="s">
        <v>35</v>
      </c>
      <c r="N436" t="s">
        <v>36</v>
      </c>
    </row>
    <row r="437" spans="1:14" x14ac:dyDescent="0.2">
      <c r="A437" t="s">
        <v>12</v>
      </c>
      <c r="B437" t="s">
        <v>864</v>
      </c>
      <c r="C437" t="s">
        <v>13</v>
      </c>
      <c r="D437" t="s">
        <v>40</v>
      </c>
      <c r="E437">
        <v>370.61560818592397</v>
      </c>
    </row>
    <row r="438" spans="1:14" x14ac:dyDescent="0.2">
      <c r="A438" t="s">
        <v>7</v>
      </c>
      <c r="B438" t="s">
        <v>8</v>
      </c>
      <c r="C438" t="s">
        <v>9</v>
      </c>
      <c r="D438" t="s">
        <v>10</v>
      </c>
      <c r="E438" t="s">
        <v>11</v>
      </c>
      <c r="F438" t="s">
        <v>865</v>
      </c>
      <c r="G438" t="s">
        <v>400</v>
      </c>
      <c r="H438" t="s">
        <v>866</v>
      </c>
      <c r="I438" t="s">
        <v>39</v>
      </c>
      <c r="J438">
        <v>-2.8000000000000001E-2</v>
      </c>
      <c r="K438" t="s">
        <v>34</v>
      </c>
      <c r="L438">
        <v>-37.030999999999999</v>
      </c>
      <c r="M438" t="s">
        <v>35</v>
      </c>
      <c r="N438" t="s">
        <v>36</v>
      </c>
    </row>
    <row r="439" spans="1:14" x14ac:dyDescent="0.2">
      <c r="A439" t="s">
        <v>12</v>
      </c>
      <c r="B439" t="s">
        <v>867</v>
      </c>
      <c r="C439" t="s">
        <v>13</v>
      </c>
      <c r="D439" t="s">
        <v>40</v>
      </c>
      <c r="E439">
        <v>373.55301122843201</v>
      </c>
    </row>
    <row r="440" spans="1:14" x14ac:dyDescent="0.2">
      <c r="A440" t="s">
        <v>7</v>
      </c>
      <c r="B440" t="s">
        <v>8</v>
      </c>
      <c r="C440" t="s">
        <v>9</v>
      </c>
      <c r="D440" t="s">
        <v>10</v>
      </c>
      <c r="E440" t="s">
        <v>11</v>
      </c>
      <c r="F440" t="s">
        <v>868</v>
      </c>
      <c r="G440" t="s">
        <v>93</v>
      </c>
      <c r="H440" t="s">
        <v>869</v>
      </c>
      <c r="I440" t="s">
        <v>39</v>
      </c>
      <c r="J440">
        <v>-2.1999999999999999E-2</v>
      </c>
      <c r="K440" t="s">
        <v>34</v>
      </c>
      <c r="L440">
        <v>-39.552</v>
      </c>
      <c r="M440" t="s">
        <v>35</v>
      </c>
      <c r="N440" t="s">
        <v>36</v>
      </c>
    </row>
    <row r="441" spans="1:14" x14ac:dyDescent="0.2">
      <c r="A441" t="s">
        <v>12</v>
      </c>
      <c r="B441" t="s">
        <v>870</v>
      </c>
      <c r="C441" t="s">
        <v>13</v>
      </c>
      <c r="D441" t="s">
        <v>40</v>
      </c>
      <c r="E441">
        <v>376.36156899793701</v>
      </c>
    </row>
    <row r="442" spans="1:14" x14ac:dyDescent="0.2">
      <c r="A442" t="s">
        <v>7</v>
      </c>
      <c r="B442" t="s">
        <v>8</v>
      </c>
      <c r="C442" t="s">
        <v>9</v>
      </c>
      <c r="D442" t="s">
        <v>10</v>
      </c>
      <c r="E442" t="s">
        <v>11</v>
      </c>
      <c r="F442" t="s">
        <v>871</v>
      </c>
      <c r="G442" t="s">
        <v>94</v>
      </c>
      <c r="H442" t="s">
        <v>872</v>
      </c>
      <c r="I442" t="s">
        <v>39</v>
      </c>
      <c r="J442">
        <v>-1.4999999999999999E-2</v>
      </c>
      <c r="K442" t="s">
        <v>34</v>
      </c>
      <c r="L442">
        <v>-42.073</v>
      </c>
      <c r="M442" t="s">
        <v>35</v>
      </c>
      <c r="N442" t="s">
        <v>36</v>
      </c>
    </row>
    <row r="443" spans="1:14" x14ac:dyDescent="0.2">
      <c r="A443" t="s">
        <v>12</v>
      </c>
      <c r="B443" t="s">
        <v>873</v>
      </c>
      <c r="C443" t="s">
        <v>13</v>
      </c>
      <c r="D443" t="s">
        <v>40</v>
      </c>
      <c r="E443">
        <v>377.75628606831799</v>
      </c>
    </row>
    <row r="444" spans="1:14" x14ac:dyDescent="0.2">
      <c r="A444" t="s">
        <v>7</v>
      </c>
      <c r="B444" t="s">
        <v>8</v>
      </c>
      <c r="C444" t="s">
        <v>9</v>
      </c>
      <c r="D444" t="s">
        <v>10</v>
      </c>
      <c r="E444" t="s">
        <v>11</v>
      </c>
      <c r="F444" t="s">
        <v>874</v>
      </c>
      <c r="G444" t="s">
        <v>411</v>
      </c>
      <c r="H444" t="s">
        <v>875</v>
      </c>
      <c r="I444" t="s">
        <v>39</v>
      </c>
      <c r="J444">
        <v>-8.0000000000000002E-3</v>
      </c>
      <c r="K444" t="s">
        <v>34</v>
      </c>
      <c r="L444">
        <v>-44.594000000000001</v>
      </c>
      <c r="M444" t="s">
        <v>35</v>
      </c>
      <c r="N444" t="s">
        <v>36</v>
      </c>
    </row>
    <row r="445" spans="1:14" x14ac:dyDescent="0.2">
      <c r="A445" t="s">
        <v>12</v>
      </c>
      <c r="B445" t="s">
        <v>876</v>
      </c>
      <c r="C445" s="18" t="s">
        <v>13</v>
      </c>
      <c r="D445" t="s">
        <v>40</v>
      </c>
      <c r="E445">
        <v>376.31862126239298</v>
      </c>
    </row>
    <row r="446" spans="1:14" x14ac:dyDescent="0.2">
      <c r="A446" t="s">
        <v>7</v>
      </c>
      <c r="B446" t="s">
        <v>8</v>
      </c>
      <c r="C446" t="s">
        <v>9</v>
      </c>
      <c r="D446" t="s">
        <v>10</v>
      </c>
      <c r="E446" t="s">
        <v>11</v>
      </c>
      <c r="F446" t="s">
        <v>877</v>
      </c>
      <c r="G446" t="s">
        <v>415</v>
      </c>
      <c r="H446" t="s">
        <v>878</v>
      </c>
      <c r="I446" t="s">
        <v>39</v>
      </c>
      <c r="J446">
        <v>-2E-3</v>
      </c>
      <c r="K446" t="s">
        <v>34</v>
      </c>
      <c r="L446">
        <v>-47.115000000000002</v>
      </c>
      <c r="M446" t="s">
        <v>35</v>
      </c>
      <c r="N446" t="s">
        <v>36</v>
      </c>
    </row>
    <row r="447" spans="1:14" x14ac:dyDescent="0.2">
      <c r="A447" t="s">
        <v>12</v>
      </c>
      <c r="B447" t="s">
        <v>879</v>
      </c>
      <c r="C447" s="18" t="s">
        <v>13</v>
      </c>
      <c r="D447" t="s">
        <v>40</v>
      </c>
      <c r="E447">
        <v>371.18229241716102</v>
      </c>
    </row>
    <row r="448" spans="1:14" x14ac:dyDescent="0.2">
      <c r="A448" t="s">
        <v>7</v>
      </c>
      <c r="B448" t="s">
        <v>8</v>
      </c>
      <c r="C448" t="s">
        <v>9</v>
      </c>
      <c r="D448" t="s">
        <v>10</v>
      </c>
      <c r="E448" t="s">
        <v>11</v>
      </c>
      <c r="F448" t="s">
        <v>880</v>
      </c>
      <c r="G448" t="s">
        <v>95</v>
      </c>
      <c r="H448" t="s">
        <v>881</v>
      </c>
      <c r="I448" t="s">
        <v>39</v>
      </c>
      <c r="J448">
        <v>5.0000000000000001E-3</v>
      </c>
      <c r="K448" t="s">
        <v>34</v>
      </c>
      <c r="L448">
        <v>-49.636000000000003</v>
      </c>
      <c r="M448" t="s">
        <v>35</v>
      </c>
      <c r="N448" t="s">
        <v>36</v>
      </c>
    </row>
    <row r="449" spans="1:14" x14ac:dyDescent="0.2">
      <c r="A449" t="s">
        <v>12</v>
      </c>
      <c r="B449" t="s">
        <v>882</v>
      </c>
      <c r="C449" s="18" t="s">
        <v>13</v>
      </c>
      <c r="D449" t="s">
        <v>40</v>
      </c>
      <c r="E449">
        <v>360.62339977255101</v>
      </c>
    </row>
    <row r="450" spans="1:14" x14ac:dyDescent="0.2">
      <c r="A450" t="s">
        <v>7</v>
      </c>
      <c r="B450" t="s">
        <v>8</v>
      </c>
      <c r="C450" t="s">
        <v>9</v>
      </c>
      <c r="D450" t="s">
        <v>10</v>
      </c>
      <c r="E450" t="s">
        <v>11</v>
      </c>
      <c r="F450" t="s">
        <v>883</v>
      </c>
      <c r="G450" t="s">
        <v>96</v>
      </c>
      <c r="H450" t="s">
        <v>884</v>
      </c>
      <c r="I450" t="s">
        <v>39</v>
      </c>
      <c r="J450">
        <v>1.2E-2</v>
      </c>
      <c r="K450" t="s">
        <v>34</v>
      </c>
      <c r="L450">
        <v>-52.156999999999996</v>
      </c>
      <c r="M450" t="s">
        <v>35</v>
      </c>
      <c r="N450" t="s">
        <v>36</v>
      </c>
    </row>
    <row r="451" spans="1:14" x14ac:dyDescent="0.2">
      <c r="A451" t="s">
        <v>12</v>
      </c>
      <c r="B451" t="s">
        <v>885</v>
      </c>
      <c r="C451" t="s">
        <v>13</v>
      </c>
      <c r="D451" t="s">
        <v>40</v>
      </c>
      <c r="E451">
        <v>343.45708403931701</v>
      </c>
    </row>
    <row r="452" spans="1:14" x14ac:dyDescent="0.2">
      <c r="A452" t="s">
        <v>7</v>
      </c>
      <c r="B452" t="s">
        <v>8</v>
      </c>
      <c r="C452" t="s">
        <v>9</v>
      </c>
      <c r="D452" t="s">
        <v>10</v>
      </c>
      <c r="E452" t="s">
        <v>11</v>
      </c>
      <c r="F452" t="s">
        <v>886</v>
      </c>
      <c r="G452" t="s">
        <v>426</v>
      </c>
      <c r="H452" t="s">
        <v>887</v>
      </c>
      <c r="I452" t="s">
        <v>39</v>
      </c>
      <c r="J452">
        <v>1.9E-2</v>
      </c>
      <c r="K452" t="s">
        <v>34</v>
      </c>
      <c r="L452">
        <v>-54.677999999999997</v>
      </c>
      <c r="M452" t="s">
        <v>35</v>
      </c>
      <c r="N452" t="s">
        <v>36</v>
      </c>
    </row>
    <row r="453" spans="1:14" x14ac:dyDescent="0.2">
      <c r="A453" t="s">
        <v>12</v>
      </c>
      <c r="B453" t="s">
        <v>888</v>
      </c>
      <c r="C453" t="s">
        <v>13</v>
      </c>
      <c r="D453" t="s">
        <v>40</v>
      </c>
      <c r="E453">
        <v>319.12237875724497</v>
      </c>
    </row>
    <row r="454" spans="1:14" x14ac:dyDescent="0.2">
      <c r="A454" t="s">
        <v>7</v>
      </c>
      <c r="B454" t="s">
        <v>8</v>
      </c>
      <c r="C454" t="s">
        <v>9</v>
      </c>
      <c r="D454" t="s">
        <v>10</v>
      </c>
      <c r="E454" t="s">
        <v>11</v>
      </c>
      <c r="F454" t="s">
        <v>889</v>
      </c>
      <c r="G454" t="s">
        <v>430</v>
      </c>
      <c r="H454" t="s">
        <v>890</v>
      </c>
      <c r="I454" t="s">
        <v>39</v>
      </c>
      <c r="J454">
        <v>2.5000000000000001E-2</v>
      </c>
      <c r="K454" t="s">
        <v>34</v>
      </c>
      <c r="L454">
        <v>-57.198999999999998</v>
      </c>
      <c r="M454" t="s">
        <v>35</v>
      </c>
      <c r="N454" t="s">
        <v>36</v>
      </c>
    </row>
    <row r="455" spans="1:14" x14ac:dyDescent="0.2">
      <c r="A455" t="s">
        <v>12</v>
      </c>
      <c r="B455" t="s">
        <v>891</v>
      </c>
      <c r="C455" t="s">
        <v>13</v>
      </c>
      <c r="D455" t="s">
        <v>40</v>
      </c>
      <c r="E455">
        <v>287.17641530873402</v>
      </c>
    </row>
    <row r="456" spans="1:14" x14ac:dyDescent="0.2">
      <c r="A456" t="s">
        <v>7</v>
      </c>
      <c r="B456" t="s">
        <v>8</v>
      </c>
      <c r="C456" t="s">
        <v>9</v>
      </c>
      <c r="D456" t="s">
        <v>10</v>
      </c>
      <c r="E456" t="s">
        <v>11</v>
      </c>
      <c r="F456" t="s">
        <v>892</v>
      </c>
      <c r="G456" t="s">
        <v>97</v>
      </c>
      <c r="H456" t="s">
        <v>893</v>
      </c>
      <c r="I456" t="s">
        <v>39</v>
      </c>
      <c r="J456">
        <v>-0.28000000000000003</v>
      </c>
      <c r="K456" t="s">
        <v>34</v>
      </c>
      <c r="L456">
        <v>59.079000000000001</v>
      </c>
      <c r="M456" t="s">
        <v>35</v>
      </c>
      <c r="N456" t="s">
        <v>36</v>
      </c>
    </row>
    <row r="457" spans="1:14" x14ac:dyDescent="0.2">
      <c r="A457" t="s">
        <v>12</v>
      </c>
      <c r="B457" t="s">
        <v>894</v>
      </c>
      <c r="C457" t="s">
        <v>13</v>
      </c>
      <c r="D457" t="s">
        <v>40</v>
      </c>
      <c r="E457">
        <v>249.277811073956</v>
      </c>
    </row>
    <row r="458" spans="1:14" x14ac:dyDescent="0.2">
      <c r="A458" t="s">
        <v>7</v>
      </c>
      <c r="B458" t="s">
        <v>8</v>
      </c>
      <c r="C458" t="s">
        <v>9</v>
      </c>
      <c r="D458" t="s">
        <v>10</v>
      </c>
      <c r="E458" t="s">
        <v>11</v>
      </c>
      <c r="F458" t="s">
        <v>895</v>
      </c>
      <c r="G458" t="s">
        <v>98</v>
      </c>
      <c r="H458" t="s">
        <v>896</v>
      </c>
      <c r="I458" t="s">
        <v>39</v>
      </c>
      <c r="J458">
        <v>-0.27300000000000002</v>
      </c>
      <c r="K458" t="s">
        <v>34</v>
      </c>
      <c r="L458">
        <v>56.558</v>
      </c>
      <c r="M458" t="s">
        <v>35</v>
      </c>
      <c r="N458" t="s">
        <v>36</v>
      </c>
    </row>
    <row r="459" spans="1:14" x14ac:dyDescent="0.2">
      <c r="A459" t="s">
        <v>12</v>
      </c>
      <c r="B459" t="s">
        <v>897</v>
      </c>
      <c r="C459" t="s">
        <v>13</v>
      </c>
      <c r="D459" t="s">
        <v>40</v>
      </c>
      <c r="E459">
        <v>206.81651750647899</v>
      </c>
    </row>
    <row r="460" spans="1:14" x14ac:dyDescent="0.2">
      <c r="A460" t="s">
        <v>7</v>
      </c>
      <c r="B460" t="s">
        <v>8</v>
      </c>
      <c r="C460" t="s">
        <v>9</v>
      </c>
      <c r="D460" t="s">
        <v>10</v>
      </c>
      <c r="E460" t="s">
        <v>11</v>
      </c>
      <c r="F460" t="s">
        <v>898</v>
      </c>
      <c r="G460" t="s">
        <v>441</v>
      </c>
      <c r="H460" t="s">
        <v>899</v>
      </c>
      <c r="I460" t="s">
        <v>39</v>
      </c>
      <c r="J460">
        <v>-0.26600000000000001</v>
      </c>
      <c r="K460" t="s">
        <v>34</v>
      </c>
      <c r="L460">
        <v>54.036999999999999</v>
      </c>
      <c r="M460" t="s">
        <v>35</v>
      </c>
      <c r="N460" t="s">
        <v>36</v>
      </c>
    </row>
    <row r="461" spans="1:14" x14ac:dyDescent="0.2">
      <c r="A461" t="s">
        <v>12</v>
      </c>
      <c r="B461" t="s">
        <v>900</v>
      </c>
      <c r="C461" t="s">
        <v>13</v>
      </c>
      <c r="D461" t="s">
        <v>40</v>
      </c>
      <c r="E461">
        <v>161.46719614221499</v>
      </c>
    </row>
    <row r="462" spans="1:14" x14ac:dyDescent="0.2">
      <c r="A462" t="s">
        <v>7</v>
      </c>
      <c r="B462" t="s">
        <v>8</v>
      </c>
      <c r="C462" t="s">
        <v>9</v>
      </c>
      <c r="D462" t="s">
        <v>10</v>
      </c>
      <c r="E462" t="s">
        <v>11</v>
      </c>
      <c r="F462" t="s">
        <v>901</v>
      </c>
      <c r="G462" t="s">
        <v>99</v>
      </c>
      <c r="H462" t="s">
        <v>902</v>
      </c>
      <c r="I462" t="s">
        <v>39</v>
      </c>
      <c r="J462">
        <v>-0.26</v>
      </c>
      <c r="K462" t="s">
        <v>34</v>
      </c>
      <c r="L462">
        <v>51.515999999999998</v>
      </c>
      <c r="M462" t="s">
        <v>35</v>
      </c>
      <c r="N462" t="s">
        <v>36</v>
      </c>
    </row>
    <row r="463" spans="1:14" x14ac:dyDescent="0.2">
      <c r="A463" t="s">
        <v>12</v>
      </c>
      <c r="B463" t="s">
        <v>903</v>
      </c>
      <c r="C463" t="s">
        <v>13</v>
      </c>
      <c r="D463" t="s">
        <v>40</v>
      </c>
      <c r="E463">
        <v>116.56472214546</v>
      </c>
    </row>
    <row r="464" spans="1:14" x14ac:dyDescent="0.2">
      <c r="A464" t="s">
        <v>7</v>
      </c>
      <c r="B464" t="s">
        <v>8</v>
      </c>
      <c r="C464" t="s">
        <v>9</v>
      </c>
      <c r="D464" t="s">
        <v>10</v>
      </c>
      <c r="E464" t="s">
        <v>11</v>
      </c>
      <c r="F464" t="s">
        <v>904</v>
      </c>
      <c r="G464" t="s">
        <v>100</v>
      </c>
      <c r="H464" t="s">
        <v>905</v>
      </c>
      <c r="I464" t="s">
        <v>39</v>
      </c>
      <c r="J464">
        <v>-0.253</v>
      </c>
      <c r="K464" t="s">
        <v>34</v>
      </c>
      <c r="L464">
        <v>48.994999999999997</v>
      </c>
      <c r="M464" t="s">
        <v>35</v>
      </c>
      <c r="N464" t="s">
        <v>36</v>
      </c>
    </row>
    <row r="465" spans="1:14" x14ac:dyDescent="0.2">
      <c r="A465" t="s">
        <v>12</v>
      </c>
      <c r="B465" t="s">
        <v>906</v>
      </c>
      <c r="C465" t="s">
        <v>13</v>
      </c>
      <c r="D465" t="s">
        <v>40</v>
      </c>
      <c r="E465">
        <v>74.217001362463094</v>
      </c>
    </row>
    <row r="466" spans="1:14" x14ac:dyDescent="0.2">
      <c r="A466" t="s">
        <v>7</v>
      </c>
      <c r="B466" t="s">
        <v>8</v>
      </c>
      <c r="C466" t="s">
        <v>9</v>
      </c>
      <c r="D466" t="s">
        <v>10</v>
      </c>
      <c r="E466" t="s">
        <v>11</v>
      </c>
      <c r="F466" t="s">
        <v>907</v>
      </c>
      <c r="G466" t="s">
        <v>101</v>
      </c>
      <c r="H466" t="s">
        <v>908</v>
      </c>
      <c r="I466" t="s">
        <v>39</v>
      </c>
      <c r="J466">
        <v>-0.246</v>
      </c>
      <c r="K466" t="s">
        <v>34</v>
      </c>
      <c r="L466">
        <v>46.473999999999997</v>
      </c>
      <c r="M466" t="s">
        <v>35</v>
      </c>
      <c r="N466" t="s">
        <v>36</v>
      </c>
    </row>
    <row r="467" spans="1:14" x14ac:dyDescent="0.2">
      <c r="A467" t="s">
        <v>12</v>
      </c>
      <c r="B467" t="s">
        <v>909</v>
      </c>
      <c r="C467" t="s">
        <v>13</v>
      </c>
      <c r="D467" t="s">
        <v>40</v>
      </c>
      <c r="E467">
        <v>36.466889184227703</v>
      </c>
    </row>
    <row r="468" spans="1:14" x14ac:dyDescent="0.2">
      <c r="A468" t="s">
        <v>7</v>
      </c>
      <c r="B468" t="s">
        <v>8</v>
      </c>
      <c r="C468" t="s">
        <v>9</v>
      </c>
      <c r="D468" t="s">
        <v>10</v>
      </c>
      <c r="E468" t="s">
        <v>11</v>
      </c>
      <c r="F468" t="s">
        <v>910</v>
      </c>
      <c r="G468" t="s">
        <v>911</v>
      </c>
      <c r="H468" t="s">
        <v>912</v>
      </c>
      <c r="I468" t="s">
        <v>39</v>
      </c>
      <c r="J468">
        <v>-0.24</v>
      </c>
      <c r="K468" t="s">
        <v>34</v>
      </c>
      <c r="L468">
        <v>43.953000000000003</v>
      </c>
      <c r="M468" t="s">
        <v>35</v>
      </c>
      <c r="N468" t="s">
        <v>36</v>
      </c>
    </row>
    <row r="469" spans="1:14" x14ac:dyDescent="0.2">
      <c r="A469" t="s">
        <v>12</v>
      </c>
      <c r="B469" t="s">
        <v>913</v>
      </c>
      <c r="C469" t="s">
        <v>13</v>
      </c>
      <c r="D469" t="s">
        <v>40</v>
      </c>
      <c r="E469">
        <v>4.5352226776356401</v>
      </c>
    </row>
    <row r="470" spans="1:14" x14ac:dyDescent="0.2">
      <c r="A470" t="s">
        <v>7</v>
      </c>
      <c r="B470" t="s">
        <v>8</v>
      </c>
      <c r="C470" t="s">
        <v>9</v>
      </c>
      <c r="D470" t="s">
        <v>10</v>
      </c>
      <c r="E470" t="s">
        <v>11</v>
      </c>
      <c r="F470" t="s">
        <v>914</v>
      </c>
      <c r="G470" t="s">
        <v>128</v>
      </c>
      <c r="H470" t="s">
        <v>915</v>
      </c>
      <c r="I470" t="s">
        <v>39</v>
      </c>
      <c r="J470">
        <v>-0.23300000000000001</v>
      </c>
      <c r="K470" t="s">
        <v>34</v>
      </c>
      <c r="L470">
        <v>41.432000000000002</v>
      </c>
      <c r="M470" t="s">
        <v>35</v>
      </c>
      <c r="N470" t="s">
        <v>36</v>
      </c>
    </row>
    <row r="471" spans="1:14" x14ac:dyDescent="0.2">
      <c r="A471" t="s">
        <v>12</v>
      </c>
      <c r="B471" t="s">
        <v>916</v>
      </c>
      <c r="C471" t="s">
        <v>13</v>
      </c>
      <c r="D471" t="s">
        <v>40</v>
      </c>
      <c r="E471">
        <v>-21.030526612929801</v>
      </c>
    </row>
    <row r="472" spans="1:14" x14ac:dyDescent="0.2">
      <c r="A472" t="s">
        <v>7</v>
      </c>
      <c r="B472" t="s">
        <v>8</v>
      </c>
      <c r="C472" t="s">
        <v>9</v>
      </c>
      <c r="D472" t="s">
        <v>10</v>
      </c>
      <c r="E472" t="s">
        <v>11</v>
      </c>
      <c r="F472" t="s">
        <v>917</v>
      </c>
      <c r="G472" t="s">
        <v>102</v>
      </c>
      <c r="H472" t="s">
        <v>918</v>
      </c>
      <c r="I472" t="s">
        <v>39</v>
      </c>
      <c r="J472">
        <v>-0.22600000000000001</v>
      </c>
      <c r="K472" t="s">
        <v>34</v>
      </c>
      <c r="L472">
        <v>38.911000000000001</v>
      </c>
      <c r="M472" t="s">
        <v>35</v>
      </c>
      <c r="N472" t="s">
        <v>36</v>
      </c>
    </row>
    <row r="473" spans="1:14" x14ac:dyDescent="0.2">
      <c r="A473" t="s">
        <v>12</v>
      </c>
      <c r="B473" t="s">
        <v>919</v>
      </c>
      <c r="C473" t="s">
        <v>13</v>
      </c>
      <c r="D473" t="s">
        <v>40</v>
      </c>
      <c r="E473">
        <v>-129.107082677313</v>
      </c>
    </row>
    <row r="474" spans="1:14" x14ac:dyDescent="0.2">
      <c r="A474" t="s">
        <v>7</v>
      </c>
      <c r="B474" t="s">
        <v>8</v>
      </c>
      <c r="C474" t="s">
        <v>9</v>
      </c>
      <c r="D474" t="s">
        <v>10</v>
      </c>
      <c r="E474" t="s">
        <v>11</v>
      </c>
      <c r="F474" t="s">
        <v>920</v>
      </c>
      <c r="G474" t="s">
        <v>466</v>
      </c>
      <c r="H474" t="s">
        <v>921</v>
      </c>
      <c r="I474" t="s">
        <v>39</v>
      </c>
      <c r="J474">
        <v>-0.219</v>
      </c>
      <c r="K474" t="s">
        <v>34</v>
      </c>
      <c r="L474">
        <v>36.39</v>
      </c>
      <c r="M474" t="s">
        <v>35</v>
      </c>
      <c r="N474" t="s">
        <v>36</v>
      </c>
    </row>
    <row r="475" spans="1:14" x14ac:dyDescent="0.2">
      <c r="A475" t="s">
        <v>12</v>
      </c>
      <c r="B475" t="s">
        <v>922</v>
      </c>
      <c r="C475" t="s">
        <v>13</v>
      </c>
      <c r="D475" t="s">
        <v>40</v>
      </c>
      <c r="E475">
        <v>-131.93278607753601</v>
      </c>
    </row>
    <row r="476" spans="1:14" x14ac:dyDescent="0.2">
      <c r="A476" t="s">
        <v>7</v>
      </c>
      <c r="B476" t="s">
        <v>8</v>
      </c>
      <c r="C476" t="s">
        <v>9</v>
      </c>
      <c r="D476" t="s">
        <v>10</v>
      </c>
      <c r="E476" t="s">
        <v>11</v>
      </c>
      <c r="F476" t="s">
        <v>923</v>
      </c>
      <c r="G476" t="s">
        <v>470</v>
      </c>
      <c r="H476" t="s">
        <v>924</v>
      </c>
      <c r="I476" t="s">
        <v>39</v>
      </c>
      <c r="J476">
        <v>-0.21299999999999999</v>
      </c>
      <c r="K476" t="s">
        <v>34</v>
      </c>
      <c r="L476">
        <v>33.869</v>
      </c>
      <c r="M476" t="s">
        <v>35</v>
      </c>
      <c r="N476" t="s">
        <v>36</v>
      </c>
    </row>
    <row r="477" spans="1:14" x14ac:dyDescent="0.2">
      <c r="A477" t="s">
        <v>12</v>
      </c>
      <c r="B477" t="s">
        <v>925</v>
      </c>
      <c r="C477" t="s">
        <v>13</v>
      </c>
      <c r="D477" t="s">
        <v>40</v>
      </c>
      <c r="E477">
        <v>-130.25381331962501</v>
      </c>
    </row>
    <row r="478" spans="1:14" x14ac:dyDescent="0.2">
      <c r="A478" t="s">
        <v>7</v>
      </c>
      <c r="B478" t="s">
        <v>8</v>
      </c>
      <c r="C478" t="s">
        <v>9</v>
      </c>
      <c r="D478" t="s">
        <v>10</v>
      </c>
      <c r="E478" t="s">
        <v>11</v>
      </c>
      <c r="F478" t="s">
        <v>926</v>
      </c>
      <c r="G478" t="s">
        <v>41</v>
      </c>
      <c r="H478" t="s">
        <v>927</v>
      </c>
      <c r="I478" t="s">
        <v>39</v>
      </c>
      <c r="J478">
        <v>-0.20599999999999999</v>
      </c>
      <c r="K478" t="s">
        <v>34</v>
      </c>
      <c r="L478">
        <v>31.347999999999999</v>
      </c>
      <c r="M478" t="s">
        <v>35</v>
      </c>
      <c r="N478" t="s">
        <v>36</v>
      </c>
    </row>
    <row r="479" spans="1:14" x14ac:dyDescent="0.2">
      <c r="A479" t="s">
        <v>12</v>
      </c>
      <c r="B479" t="s">
        <v>928</v>
      </c>
      <c r="C479" t="s">
        <v>13</v>
      </c>
      <c r="D479" t="s">
        <v>40</v>
      </c>
      <c r="E479">
        <v>-123.42973056078699</v>
      </c>
    </row>
    <row r="480" spans="1:14" x14ac:dyDescent="0.2">
      <c r="A480" t="s">
        <v>7</v>
      </c>
      <c r="B480" t="s">
        <v>8</v>
      </c>
      <c r="C480" t="s">
        <v>9</v>
      </c>
      <c r="D480" t="s">
        <v>10</v>
      </c>
      <c r="E480" t="s">
        <v>11</v>
      </c>
      <c r="F480" t="s">
        <v>929</v>
      </c>
      <c r="G480" t="s">
        <v>103</v>
      </c>
      <c r="H480" t="s">
        <v>930</v>
      </c>
      <c r="I480" t="s">
        <v>39</v>
      </c>
      <c r="J480">
        <v>-0.19900000000000001</v>
      </c>
      <c r="K480" t="s">
        <v>34</v>
      </c>
      <c r="L480">
        <v>28.827000000000002</v>
      </c>
      <c r="M480" t="s">
        <v>35</v>
      </c>
      <c r="N480" t="s">
        <v>36</v>
      </c>
    </row>
    <row r="481" spans="1:14" x14ac:dyDescent="0.2">
      <c r="A481" t="s">
        <v>12</v>
      </c>
      <c r="B481" t="s">
        <v>931</v>
      </c>
      <c r="C481" t="s">
        <v>13</v>
      </c>
      <c r="D481" t="s">
        <v>40</v>
      </c>
      <c r="E481">
        <v>-109.698303287353</v>
      </c>
    </row>
    <row r="482" spans="1:14" x14ac:dyDescent="0.2">
      <c r="A482" t="s">
        <v>7</v>
      </c>
      <c r="B482" t="s">
        <v>8</v>
      </c>
      <c r="C482" t="s">
        <v>9</v>
      </c>
      <c r="D482" t="s">
        <v>10</v>
      </c>
      <c r="E482" t="s">
        <v>11</v>
      </c>
      <c r="F482" t="s">
        <v>932</v>
      </c>
      <c r="G482" t="s">
        <v>481</v>
      </c>
      <c r="H482" t="s">
        <v>933</v>
      </c>
      <c r="I482" t="s">
        <v>39</v>
      </c>
      <c r="J482">
        <v>-0.192</v>
      </c>
      <c r="K482" t="s">
        <v>34</v>
      </c>
      <c r="L482">
        <v>26.306000000000001</v>
      </c>
      <c r="M482" t="s">
        <v>35</v>
      </c>
      <c r="N482" t="s">
        <v>36</v>
      </c>
    </row>
    <row r="483" spans="1:14" x14ac:dyDescent="0.2">
      <c r="A483" t="s">
        <v>12</v>
      </c>
      <c r="B483" t="s">
        <v>934</v>
      </c>
      <c r="C483" t="s">
        <v>13</v>
      </c>
      <c r="D483" t="s">
        <v>40</v>
      </c>
      <c r="E483">
        <v>-88.016587982608101</v>
      </c>
    </row>
    <row r="484" spans="1:14" x14ac:dyDescent="0.2">
      <c r="A484" t="s">
        <v>7</v>
      </c>
      <c r="B484" t="s">
        <v>8</v>
      </c>
      <c r="C484" t="s">
        <v>9</v>
      </c>
      <c r="D484" t="s">
        <v>10</v>
      </c>
      <c r="E484" t="s">
        <v>11</v>
      </c>
      <c r="F484" t="s">
        <v>935</v>
      </c>
      <c r="G484" t="s">
        <v>42</v>
      </c>
      <c r="H484" t="s">
        <v>936</v>
      </c>
      <c r="I484" t="s">
        <v>39</v>
      </c>
      <c r="J484">
        <v>-0.186</v>
      </c>
      <c r="K484" t="s">
        <v>34</v>
      </c>
      <c r="L484">
        <v>23.783999999999999</v>
      </c>
      <c r="M484" t="s">
        <v>35</v>
      </c>
      <c r="N484" t="s">
        <v>36</v>
      </c>
    </row>
    <row r="485" spans="1:14" x14ac:dyDescent="0.2">
      <c r="A485" t="s">
        <v>12</v>
      </c>
      <c r="B485" t="s">
        <v>937</v>
      </c>
      <c r="C485" t="s">
        <v>13</v>
      </c>
      <c r="D485" t="s">
        <v>40</v>
      </c>
      <c r="E485">
        <v>-58.234407396808798</v>
      </c>
    </row>
    <row r="486" spans="1:14" x14ac:dyDescent="0.2">
      <c r="A486" t="s">
        <v>7</v>
      </c>
      <c r="B486" t="s">
        <v>8</v>
      </c>
      <c r="C486" t="s">
        <v>9</v>
      </c>
      <c r="D486" t="s">
        <v>10</v>
      </c>
      <c r="E486" t="s">
        <v>11</v>
      </c>
      <c r="F486" t="s">
        <v>938</v>
      </c>
      <c r="G486" t="s">
        <v>104</v>
      </c>
      <c r="H486" t="s">
        <v>939</v>
      </c>
      <c r="I486" t="s">
        <v>39</v>
      </c>
      <c r="J486">
        <v>-0.17899999999999999</v>
      </c>
      <c r="K486" t="s">
        <v>34</v>
      </c>
      <c r="L486">
        <v>21.263000000000002</v>
      </c>
      <c r="M486" t="s">
        <v>35</v>
      </c>
      <c r="N486" t="s">
        <v>36</v>
      </c>
    </row>
    <row r="487" spans="1:14" x14ac:dyDescent="0.2">
      <c r="A487" t="s">
        <v>12</v>
      </c>
      <c r="B487" t="s">
        <v>940</v>
      </c>
      <c r="C487" t="s">
        <v>13</v>
      </c>
      <c r="D487" t="s">
        <v>40</v>
      </c>
      <c r="E487">
        <v>-20.1556681145399</v>
      </c>
    </row>
    <row r="488" spans="1:14" x14ac:dyDescent="0.2">
      <c r="A488" t="s">
        <v>7</v>
      </c>
      <c r="B488" t="s">
        <v>8</v>
      </c>
      <c r="C488" t="s">
        <v>9</v>
      </c>
      <c r="D488" t="s">
        <v>10</v>
      </c>
      <c r="E488" t="s">
        <v>11</v>
      </c>
      <c r="F488" t="s">
        <v>941</v>
      </c>
      <c r="G488" t="s">
        <v>105</v>
      </c>
      <c r="H488" t="s">
        <v>942</v>
      </c>
      <c r="I488" t="s">
        <v>39</v>
      </c>
      <c r="J488">
        <v>-0.17199999999999999</v>
      </c>
      <c r="K488" t="s">
        <v>34</v>
      </c>
      <c r="L488">
        <v>18.742000000000001</v>
      </c>
      <c r="M488" t="s">
        <v>35</v>
      </c>
      <c r="N488" t="s">
        <v>36</v>
      </c>
    </row>
    <row r="489" spans="1:14" x14ac:dyDescent="0.2">
      <c r="A489" t="s">
        <v>12</v>
      </c>
      <c r="B489" t="s">
        <v>943</v>
      </c>
      <c r="C489" t="s">
        <v>13</v>
      </c>
      <c r="D489" t="s">
        <v>40</v>
      </c>
      <c r="E489">
        <v>24.4237650853105</v>
      </c>
    </row>
    <row r="490" spans="1:14" x14ac:dyDescent="0.2">
      <c r="A490" t="s">
        <v>7</v>
      </c>
      <c r="B490" t="s">
        <v>8</v>
      </c>
      <c r="C490" t="s">
        <v>9</v>
      </c>
      <c r="D490" t="s">
        <v>10</v>
      </c>
      <c r="E490" t="s">
        <v>11</v>
      </c>
      <c r="F490" t="s">
        <v>944</v>
      </c>
      <c r="G490" t="s">
        <v>496</v>
      </c>
      <c r="H490" t="s">
        <v>945</v>
      </c>
      <c r="I490" t="s">
        <v>39</v>
      </c>
      <c r="J490">
        <v>-0.16500000000000001</v>
      </c>
      <c r="K490" t="s">
        <v>34</v>
      </c>
      <c r="L490">
        <v>16.221</v>
      </c>
      <c r="M490" t="s">
        <v>35</v>
      </c>
      <c r="N490" t="s">
        <v>36</v>
      </c>
    </row>
    <row r="491" spans="1:14" x14ac:dyDescent="0.2">
      <c r="A491" t="s">
        <v>12</v>
      </c>
      <c r="B491" t="s">
        <v>946</v>
      </c>
      <c r="C491" t="s">
        <v>13</v>
      </c>
      <c r="D491" t="s">
        <v>40</v>
      </c>
      <c r="E491">
        <v>73.849332954248496</v>
      </c>
    </row>
    <row r="492" spans="1:14" x14ac:dyDescent="0.2">
      <c r="A492" t="s">
        <v>7</v>
      </c>
      <c r="B492" t="s">
        <v>8</v>
      </c>
      <c r="C492" t="s">
        <v>9</v>
      </c>
      <c r="D492" t="s">
        <v>10</v>
      </c>
      <c r="E492" t="s">
        <v>11</v>
      </c>
      <c r="F492" t="s">
        <v>947</v>
      </c>
      <c r="G492" t="s">
        <v>44</v>
      </c>
      <c r="H492" t="s">
        <v>948</v>
      </c>
      <c r="I492" t="s">
        <v>39</v>
      </c>
      <c r="J492">
        <v>-0.159</v>
      </c>
      <c r="K492" t="s">
        <v>34</v>
      </c>
      <c r="L492">
        <v>13.7</v>
      </c>
      <c r="M492" t="s">
        <v>35</v>
      </c>
      <c r="N492" t="s">
        <v>36</v>
      </c>
    </row>
    <row r="493" spans="1:14" x14ac:dyDescent="0.2">
      <c r="A493" t="s">
        <v>12</v>
      </c>
      <c r="B493" t="s">
        <v>949</v>
      </c>
      <c r="C493" t="s">
        <v>13</v>
      </c>
      <c r="D493" t="s">
        <v>40</v>
      </c>
      <c r="E493">
        <v>124.031439913509</v>
      </c>
    </row>
    <row r="494" spans="1:14" x14ac:dyDescent="0.2">
      <c r="A494" t="s">
        <v>7</v>
      </c>
      <c r="B494" t="s">
        <v>8</v>
      </c>
      <c r="C494" t="s">
        <v>9</v>
      </c>
      <c r="D494" t="s">
        <v>10</v>
      </c>
      <c r="E494" t="s">
        <v>11</v>
      </c>
      <c r="F494" t="s">
        <v>950</v>
      </c>
      <c r="G494" t="s">
        <v>106</v>
      </c>
      <c r="H494" t="s">
        <v>951</v>
      </c>
      <c r="I494" t="s">
        <v>39</v>
      </c>
      <c r="J494">
        <v>-0.152</v>
      </c>
      <c r="K494" t="s">
        <v>34</v>
      </c>
      <c r="L494">
        <v>11.179</v>
      </c>
      <c r="M494" t="s">
        <v>35</v>
      </c>
      <c r="N494" t="s">
        <v>36</v>
      </c>
    </row>
    <row r="495" spans="1:14" x14ac:dyDescent="0.2">
      <c r="A495" t="s">
        <v>12</v>
      </c>
      <c r="B495" t="s">
        <v>952</v>
      </c>
      <c r="C495" t="s">
        <v>13</v>
      </c>
      <c r="D495" t="s">
        <v>40</v>
      </c>
      <c r="E495">
        <v>172.60102750510299</v>
      </c>
    </row>
    <row r="496" spans="1:14" x14ac:dyDescent="0.2">
      <c r="A496" t="s">
        <v>7</v>
      </c>
      <c r="B496" t="s">
        <v>8</v>
      </c>
      <c r="C496" t="s">
        <v>9</v>
      </c>
      <c r="D496" t="s">
        <v>10</v>
      </c>
      <c r="E496" t="s">
        <v>11</v>
      </c>
      <c r="F496" t="s">
        <v>953</v>
      </c>
      <c r="G496" t="s">
        <v>507</v>
      </c>
      <c r="H496" t="s">
        <v>954</v>
      </c>
      <c r="I496" t="s">
        <v>39</v>
      </c>
      <c r="J496">
        <v>-0.14499999999999999</v>
      </c>
      <c r="K496" t="s">
        <v>34</v>
      </c>
      <c r="L496">
        <v>8.6579999999999995</v>
      </c>
      <c r="M496" t="s">
        <v>35</v>
      </c>
      <c r="N496" t="s">
        <v>36</v>
      </c>
    </row>
    <row r="497" spans="1:14" x14ac:dyDescent="0.2">
      <c r="A497" t="s">
        <v>12</v>
      </c>
      <c r="B497" t="s">
        <v>955</v>
      </c>
      <c r="C497" t="s">
        <v>13</v>
      </c>
      <c r="D497" t="s">
        <v>40</v>
      </c>
      <c r="E497">
        <v>216.052593176741</v>
      </c>
    </row>
    <row r="498" spans="1:14" x14ac:dyDescent="0.2">
      <c r="A498" t="s">
        <v>7</v>
      </c>
      <c r="B498" t="s">
        <v>8</v>
      </c>
      <c r="C498" t="s">
        <v>9</v>
      </c>
      <c r="D498" t="s">
        <v>10</v>
      </c>
      <c r="E498" t="s">
        <v>11</v>
      </c>
      <c r="F498" t="s">
        <v>956</v>
      </c>
      <c r="G498" t="s">
        <v>511</v>
      </c>
      <c r="H498" t="s">
        <v>957</v>
      </c>
      <c r="I498" t="s">
        <v>39</v>
      </c>
      <c r="J498">
        <v>-0.13900000000000001</v>
      </c>
      <c r="K498" t="s">
        <v>34</v>
      </c>
      <c r="L498">
        <v>6.1369999999999996</v>
      </c>
      <c r="M498" t="s">
        <v>35</v>
      </c>
      <c r="N498" t="s">
        <v>36</v>
      </c>
    </row>
    <row r="499" spans="1:14" x14ac:dyDescent="0.2">
      <c r="A499" t="s">
        <v>12</v>
      </c>
      <c r="B499" t="s">
        <v>958</v>
      </c>
      <c r="C499" t="s">
        <v>13</v>
      </c>
      <c r="D499" t="s">
        <v>40</v>
      </c>
      <c r="E499">
        <v>251.78058003282001</v>
      </c>
    </row>
    <row r="500" spans="1:14" x14ac:dyDescent="0.2">
      <c r="A500" t="s">
        <v>7</v>
      </c>
      <c r="B500" t="s">
        <v>8</v>
      </c>
      <c r="C500" t="s">
        <v>9</v>
      </c>
      <c r="D500" t="s">
        <v>10</v>
      </c>
      <c r="E500" t="s">
        <v>11</v>
      </c>
      <c r="F500" t="s">
        <v>959</v>
      </c>
      <c r="G500" t="s">
        <v>45</v>
      </c>
      <c r="H500" t="s">
        <v>960</v>
      </c>
      <c r="I500" t="s">
        <v>39</v>
      </c>
      <c r="J500">
        <v>-0.13200000000000001</v>
      </c>
      <c r="K500" t="s">
        <v>34</v>
      </c>
      <c r="L500">
        <v>3.6160000000000001</v>
      </c>
      <c r="M500" t="s">
        <v>35</v>
      </c>
      <c r="N500" t="s">
        <v>36</v>
      </c>
    </row>
    <row r="501" spans="1:14" x14ac:dyDescent="0.2">
      <c r="A501" t="s">
        <v>12</v>
      </c>
      <c r="B501" t="s">
        <v>961</v>
      </c>
      <c r="C501" t="s">
        <v>13</v>
      </c>
      <c r="D501" t="s">
        <v>40</v>
      </c>
      <c r="E501">
        <v>279.07370499342602</v>
      </c>
    </row>
    <row r="502" spans="1:14" x14ac:dyDescent="0.2">
      <c r="A502" t="s">
        <v>7</v>
      </c>
      <c r="B502" t="s">
        <v>8</v>
      </c>
      <c r="C502" t="s">
        <v>9</v>
      </c>
      <c r="D502" t="s">
        <v>10</v>
      </c>
      <c r="E502" t="s">
        <v>11</v>
      </c>
      <c r="F502" t="s">
        <v>962</v>
      </c>
      <c r="G502" t="s">
        <v>107</v>
      </c>
      <c r="H502" t="s">
        <v>963</v>
      </c>
      <c r="I502" t="s">
        <v>39</v>
      </c>
      <c r="J502">
        <v>-0.125</v>
      </c>
      <c r="K502" t="s">
        <v>34</v>
      </c>
      <c r="L502">
        <v>1.095</v>
      </c>
      <c r="M502" t="s">
        <v>35</v>
      </c>
      <c r="N502" t="s">
        <v>36</v>
      </c>
    </row>
    <row r="503" spans="1:14" x14ac:dyDescent="0.2">
      <c r="A503" t="s">
        <v>12</v>
      </c>
      <c r="B503" t="s">
        <v>964</v>
      </c>
      <c r="C503" t="s">
        <v>13</v>
      </c>
      <c r="D503" t="s">
        <v>40</v>
      </c>
      <c r="E503">
        <v>299.32830247148797</v>
      </c>
    </row>
    <row r="504" spans="1:14" x14ac:dyDescent="0.2">
      <c r="A504" t="s">
        <v>7</v>
      </c>
      <c r="B504" t="s">
        <v>8</v>
      </c>
      <c r="C504" t="s">
        <v>9</v>
      </c>
      <c r="D504" t="s">
        <v>10</v>
      </c>
      <c r="E504" t="s">
        <v>11</v>
      </c>
      <c r="F504" t="s">
        <v>965</v>
      </c>
      <c r="G504" t="s">
        <v>522</v>
      </c>
      <c r="H504" t="s">
        <v>966</v>
      </c>
      <c r="I504" t="s">
        <v>39</v>
      </c>
      <c r="J504">
        <v>-0.11799999999999999</v>
      </c>
      <c r="K504" t="s">
        <v>34</v>
      </c>
      <c r="L504">
        <v>-1.4259999999999999</v>
      </c>
      <c r="M504" t="s">
        <v>35</v>
      </c>
      <c r="N504" t="s">
        <v>36</v>
      </c>
    </row>
    <row r="505" spans="1:14" x14ac:dyDescent="0.2">
      <c r="A505" t="s">
        <v>12</v>
      </c>
      <c r="B505" t="s">
        <v>967</v>
      </c>
      <c r="C505" t="s">
        <v>13</v>
      </c>
      <c r="D505" t="s">
        <v>40</v>
      </c>
      <c r="E505">
        <v>310.69381856149698</v>
      </c>
    </row>
    <row r="506" spans="1:14" x14ac:dyDescent="0.2">
      <c r="A506" t="s">
        <v>7</v>
      </c>
      <c r="B506" t="s">
        <v>8</v>
      </c>
      <c r="C506" t="s">
        <v>9</v>
      </c>
      <c r="D506" t="s">
        <v>10</v>
      </c>
      <c r="E506" t="s">
        <v>11</v>
      </c>
      <c r="F506" t="s">
        <v>968</v>
      </c>
      <c r="G506" t="s">
        <v>526</v>
      </c>
      <c r="H506" t="s">
        <v>969</v>
      </c>
      <c r="I506" t="s">
        <v>39</v>
      </c>
      <c r="J506">
        <v>-0.112</v>
      </c>
      <c r="K506" t="s">
        <v>34</v>
      </c>
      <c r="L506">
        <v>-3.9470000000000001</v>
      </c>
      <c r="M506" t="s">
        <v>35</v>
      </c>
      <c r="N506" t="s">
        <v>36</v>
      </c>
    </row>
    <row r="507" spans="1:14" x14ac:dyDescent="0.2">
      <c r="A507" t="s">
        <v>12</v>
      </c>
      <c r="B507" t="s">
        <v>970</v>
      </c>
      <c r="C507" t="s">
        <v>13</v>
      </c>
      <c r="D507" t="s">
        <v>40</v>
      </c>
      <c r="E507">
        <v>316.24257259949098</v>
      </c>
    </row>
    <row r="508" spans="1:14" x14ac:dyDescent="0.2">
      <c r="A508" t="s">
        <v>7</v>
      </c>
      <c r="B508" t="s">
        <v>8</v>
      </c>
      <c r="C508" t="s">
        <v>9</v>
      </c>
      <c r="D508" t="s">
        <v>10</v>
      </c>
      <c r="E508" t="s">
        <v>11</v>
      </c>
      <c r="F508" t="s">
        <v>971</v>
      </c>
      <c r="G508" t="s">
        <v>46</v>
      </c>
      <c r="H508" t="s">
        <v>972</v>
      </c>
      <c r="I508" t="s">
        <v>39</v>
      </c>
      <c r="J508">
        <v>-0.105</v>
      </c>
      <c r="K508" t="s">
        <v>34</v>
      </c>
      <c r="L508">
        <v>-6.468</v>
      </c>
      <c r="M508" t="s">
        <v>35</v>
      </c>
      <c r="N508" t="s">
        <v>36</v>
      </c>
    </row>
    <row r="509" spans="1:14" x14ac:dyDescent="0.2">
      <c r="A509" t="s">
        <v>12</v>
      </c>
      <c r="B509" t="s">
        <v>973</v>
      </c>
      <c r="C509" t="s">
        <v>13</v>
      </c>
      <c r="D509" t="s">
        <v>40</v>
      </c>
      <c r="E509">
        <v>317.52121177233198</v>
      </c>
    </row>
    <row r="510" spans="1:14" x14ac:dyDescent="0.2">
      <c r="A510" t="s">
        <v>7</v>
      </c>
      <c r="B510" t="s">
        <v>8</v>
      </c>
      <c r="C510" t="s">
        <v>9</v>
      </c>
      <c r="D510" t="s">
        <v>10</v>
      </c>
      <c r="E510" t="s">
        <v>11</v>
      </c>
      <c r="F510" t="s">
        <v>974</v>
      </c>
      <c r="G510" t="s">
        <v>108</v>
      </c>
      <c r="H510" t="s">
        <v>975</v>
      </c>
      <c r="I510" t="s">
        <v>39</v>
      </c>
      <c r="J510">
        <v>-9.8000000000000004E-2</v>
      </c>
      <c r="K510" t="s">
        <v>34</v>
      </c>
      <c r="L510">
        <v>-8.9890000000000008</v>
      </c>
      <c r="M510" t="s">
        <v>35</v>
      </c>
      <c r="N510" t="s">
        <v>36</v>
      </c>
    </row>
    <row r="511" spans="1:14" x14ac:dyDescent="0.2">
      <c r="A511" t="s">
        <v>12</v>
      </c>
      <c r="B511" t="s">
        <v>976</v>
      </c>
      <c r="C511" t="s">
        <v>13</v>
      </c>
      <c r="D511" t="s">
        <v>40</v>
      </c>
      <c r="E511">
        <v>315.81257977542901</v>
      </c>
    </row>
    <row r="512" spans="1:14" x14ac:dyDescent="0.2">
      <c r="A512" t="s">
        <v>7</v>
      </c>
      <c r="B512" t="s">
        <v>8</v>
      </c>
      <c r="C512" t="s">
        <v>9</v>
      </c>
      <c r="D512" t="s">
        <v>10</v>
      </c>
      <c r="E512" t="s">
        <v>11</v>
      </c>
      <c r="F512" t="s">
        <v>977</v>
      </c>
      <c r="G512" t="s">
        <v>537</v>
      </c>
      <c r="H512" t="s">
        <v>978</v>
      </c>
      <c r="I512" t="s">
        <v>39</v>
      </c>
      <c r="J512">
        <v>-9.0999999999999998E-2</v>
      </c>
      <c r="K512" t="s">
        <v>34</v>
      </c>
      <c r="L512">
        <v>-11.51</v>
      </c>
      <c r="M512" t="s">
        <v>35</v>
      </c>
      <c r="N512" t="s">
        <v>36</v>
      </c>
    </row>
    <row r="513" spans="1:14" x14ac:dyDescent="0.2">
      <c r="A513" t="s">
        <v>12</v>
      </c>
      <c r="B513" t="s">
        <v>979</v>
      </c>
      <c r="C513" t="s">
        <v>13</v>
      </c>
      <c r="D513" t="s">
        <v>40</v>
      </c>
      <c r="E513">
        <v>312.00302997283899</v>
      </c>
    </row>
    <row r="514" spans="1:14" x14ac:dyDescent="0.2">
      <c r="A514" t="s">
        <v>7</v>
      </c>
      <c r="B514" t="s">
        <v>8</v>
      </c>
      <c r="C514" t="s">
        <v>9</v>
      </c>
      <c r="D514" t="s">
        <v>10</v>
      </c>
      <c r="E514" t="s">
        <v>11</v>
      </c>
      <c r="F514" t="s">
        <v>980</v>
      </c>
      <c r="G514" t="s">
        <v>47</v>
      </c>
      <c r="H514" t="s">
        <v>981</v>
      </c>
      <c r="I514" t="s">
        <v>39</v>
      </c>
      <c r="J514">
        <v>-8.5000000000000006E-2</v>
      </c>
      <c r="K514" t="s">
        <v>34</v>
      </c>
      <c r="L514">
        <v>-14.031000000000001</v>
      </c>
      <c r="M514" t="s">
        <v>35</v>
      </c>
      <c r="N514" t="s">
        <v>36</v>
      </c>
    </row>
    <row r="515" spans="1:14" x14ac:dyDescent="0.2">
      <c r="A515" t="s">
        <v>12</v>
      </c>
      <c r="B515" t="s">
        <v>982</v>
      </c>
      <c r="C515" t="s">
        <v>13</v>
      </c>
      <c r="D515" t="s">
        <v>40</v>
      </c>
      <c r="E515">
        <v>307.63845110496902</v>
      </c>
    </row>
    <row r="516" spans="1:14" x14ac:dyDescent="0.2">
      <c r="A516" t="s">
        <v>7</v>
      </c>
      <c r="B516" t="s">
        <v>8</v>
      </c>
      <c r="C516" t="s">
        <v>9</v>
      </c>
      <c r="D516" t="s">
        <v>10</v>
      </c>
      <c r="E516" t="s">
        <v>11</v>
      </c>
      <c r="F516" t="s">
        <v>983</v>
      </c>
      <c r="G516" t="s">
        <v>109</v>
      </c>
      <c r="H516" t="s">
        <v>984</v>
      </c>
      <c r="I516" t="s">
        <v>39</v>
      </c>
      <c r="J516">
        <v>-7.8E-2</v>
      </c>
      <c r="K516" t="s">
        <v>34</v>
      </c>
      <c r="L516">
        <v>-16.553000000000001</v>
      </c>
      <c r="M516" t="s">
        <v>35</v>
      </c>
      <c r="N516" t="s">
        <v>36</v>
      </c>
    </row>
    <row r="517" spans="1:14" x14ac:dyDescent="0.2">
      <c r="A517" t="s">
        <v>12</v>
      </c>
      <c r="B517" t="s">
        <v>985</v>
      </c>
      <c r="C517" t="s">
        <v>13</v>
      </c>
      <c r="D517" t="s">
        <v>40</v>
      </c>
      <c r="E517">
        <v>303.29197495665801</v>
      </c>
    </row>
    <row r="518" spans="1:14" x14ac:dyDescent="0.2">
      <c r="A518" t="s">
        <v>7</v>
      </c>
      <c r="B518" t="s">
        <v>8</v>
      </c>
      <c r="C518" t="s">
        <v>9</v>
      </c>
      <c r="D518" t="s">
        <v>10</v>
      </c>
      <c r="E518" t="s">
        <v>11</v>
      </c>
      <c r="F518" t="s">
        <v>986</v>
      </c>
      <c r="G518" t="s">
        <v>110</v>
      </c>
      <c r="H518" t="s">
        <v>987</v>
      </c>
      <c r="I518" t="s">
        <v>39</v>
      </c>
      <c r="J518">
        <v>-7.0999999999999994E-2</v>
      </c>
      <c r="K518" t="s">
        <v>34</v>
      </c>
      <c r="L518">
        <v>-19.074000000000002</v>
      </c>
      <c r="M518" t="s">
        <v>35</v>
      </c>
      <c r="N518" t="s">
        <v>36</v>
      </c>
    </row>
    <row r="519" spans="1:14" x14ac:dyDescent="0.2">
      <c r="A519" t="s">
        <v>12</v>
      </c>
      <c r="B519" t="s">
        <v>988</v>
      </c>
      <c r="C519" t="s">
        <v>13</v>
      </c>
      <c r="D519" t="s">
        <v>40</v>
      </c>
      <c r="E519">
        <v>299.51208470638602</v>
      </c>
    </row>
    <row r="520" spans="1:14" x14ac:dyDescent="0.2">
      <c r="A520" t="s">
        <v>7</v>
      </c>
      <c r="B520" t="s">
        <v>8</v>
      </c>
      <c r="C520" t="s">
        <v>9</v>
      </c>
      <c r="D520" t="s">
        <v>10</v>
      </c>
      <c r="E520" t="s">
        <v>11</v>
      </c>
      <c r="F520" t="s">
        <v>989</v>
      </c>
      <c r="G520" t="s">
        <v>552</v>
      </c>
      <c r="H520" t="s">
        <v>990</v>
      </c>
      <c r="I520" t="s">
        <v>39</v>
      </c>
      <c r="J520">
        <v>-6.4000000000000001E-2</v>
      </c>
      <c r="K520" t="s">
        <v>34</v>
      </c>
      <c r="L520">
        <v>-21.594999999999999</v>
      </c>
      <c r="M520" t="s">
        <v>35</v>
      </c>
      <c r="N520" t="s">
        <v>36</v>
      </c>
    </row>
    <row r="521" spans="1:14" x14ac:dyDescent="0.2">
      <c r="A521" t="s">
        <v>12</v>
      </c>
      <c r="B521" t="s">
        <v>991</v>
      </c>
      <c r="C521" t="s">
        <v>13</v>
      </c>
      <c r="D521" t="s">
        <v>40</v>
      </c>
      <c r="E521">
        <v>296.641119538255</v>
      </c>
    </row>
    <row r="522" spans="1:14" x14ac:dyDescent="0.2">
      <c r="A522" t="s">
        <v>7</v>
      </c>
      <c r="B522" t="s">
        <v>8</v>
      </c>
      <c r="C522" t="s">
        <v>9</v>
      </c>
      <c r="D522" t="s">
        <v>10</v>
      </c>
      <c r="E522" t="s">
        <v>11</v>
      </c>
      <c r="F522" t="s">
        <v>992</v>
      </c>
      <c r="G522" t="s">
        <v>111</v>
      </c>
      <c r="H522" t="s">
        <v>993</v>
      </c>
      <c r="I522" t="s">
        <v>39</v>
      </c>
      <c r="J522">
        <v>-5.8000000000000003E-2</v>
      </c>
      <c r="K522" t="s">
        <v>34</v>
      </c>
      <c r="L522">
        <v>-24.116</v>
      </c>
      <c r="M522" t="s">
        <v>35</v>
      </c>
      <c r="N522" t="s">
        <v>36</v>
      </c>
    </row>
    <row r="523" spans="1:14" x14ac:dyDescent="0.2">
      <c r="A523" t="s">
        <v>12</v>
      </c>
      <c r="B523" t="s">
        <v>994</v>
      </c>
      <c r="C523" t="s">
        <v>13</v>
      </c>
      <c r="D523" t="s">
        <v>40</v>
      </c>
      <c r="E523">
        <v>294.67469541831599</v>
      </c>
    </row>
    <row r="524" spans="1:14" x14ac:dyDescent="0.2">
      <c r="A524" t="s">
        <v>7</v>
      </c>
      <c r="B524" t="s">
        <v>8</v>
      </c>
      <c r="C524" t="s">
        <v>9</v>
      </c>
      <c r="D524" t="s">
        <v>10</v>
      </c>
      <c r="E524" t="s">
        <v>11</v>
      </c>
      <c r="F524" t="s">
        <v>995</v>
      </c>
      <c r="G524" t="s">
        <v>112</v>
      </c>
      <c r="H524" t="s">
        <v>996</v>
      </c>
      <c r="I524" t="s">
        <v>39</v>
      </c>
      <c r="J524">
        <v>-5.0999999999999997E-2</v>
      </c>
      <c r="K524" t="s">
        <v>34</v>
      </c>
      <c r="L524">
        <v>-26.637</v>
      </c>
      <c r="M524" t="s">
        <v>35</v>
      </c>
      <c r="N524" t="s">
        <v>36</v>
      </c>
    </row>
    <row r="525" spans="1:14" x14ac:dyDescent="0.2">
      <c r="A525" t="s">
        <v>12</v>
      </c>
      <c r="B525" t="s">
        <v>997</v>
      </c>
      <c r="C525" t="s">
        <v>13</v>
      </c>
      <c r="D525" t="s">
        <v>40</v>
      </c>
      <c r="E525">
        <v>293.87992925709699</v>
      </c>
    </row>
    <row r="526" spans="1:14" x14ac:dyDescent="0.2">
      <c r="A526" t="s">
        <v>7</v>
      </c>
      <c r="B526" t="s">
        <v>8</v>
      </c>
      <c r="C526" t="s">
        <v>9</v>
      </c>
      <c r="D526" t="s">
        <v>10</v>
      </c>
      <c r="E526" t="s">
        <v>11</v>
      </c>
      <c r="F526" t="s">
        <v>998</v>
      </c>
      <c r="G526" t="s">
        <v>563</v>
      </c>
      <c r="H526" t="s">
        <v>999</v>
      </c>
      <c r="I526" t="s">
        <v>39</v>
      </c>
      <c r="J526">
        <v>-4.3999999999999997E-2</v>
      </c>
      <c r="K526" t="s">
        <v>34</v>
      </c>
      <c r="L526">
        <v>-29.158000000000001</v>
      </c>
      <c r="M526" t="s">
        <v>35</v>
      </c>
      <c r="N526" t="s">
        <v>36</v>
      </c>
    </row>
    <row r="527" spans="1:14" x14ac:dyDescent="0.2">
      <c r="A527" t="s">
        <v>12</v>
      </c>
      <c r="B527" t="s">
        <v>1000</v>
      </c>
      <c r="C527" t="s">
        <v>13</v>
      </c>
      <c r="D527" t="s">
        <v>40</v>
      </c>
      <c r="E527">
        <v>294.02124272957099</v>
      </c>
    </row>
    <row r="528" spans="1:14" x14ac:dyDescent="0.2">
      <c r="A528" t="s">
        <v>7</v>
      </c>
      <c r="B528" t="s">
        <v>8</v>
      </c>
      <c r="C528" t="s">
        <v>9</v>
      </c>
      <c r="D528" t="s">
        <v>10</v>
      </c>
      <c r="E528" t="s">
        <v>11</v>
      </c>
      <c r="F528" t="s">
        <v>1001</v>
      </c>
      <c r="G528" t="s">
        <v>567</v>
      </c>
      <c r="H528" t="s">
        <v>1002</v>
      </c>
      <c r="I528" t="s">
        <v>39</v>
      </c>
      <c r="J528">
        <v>-3.7999999999999999E-2</v>
      </c>
      <c r="K528" t="s">
        <v>34</v>
      </c>
      <c r="L528">
        <v>-31.678999999999998</v>
      </c>
      <c r="M528" t="s">
        <v>35</v>
      </c>
      <c r="N528" t="s">
        <v>36</v>
      </c>
    </row>
    <row r="529" spans="1:14" x14ac:dyDescent="0.2">
      <c r="A529" t="s">
        <v>12</v>
      </c>
      <c r="B529" t="s">
        <v>1003</v>
      </c>
      <c r="C529" t="s">
        <v>13</v>
      </c>
      <c r="D529" t="s">
        <v>40</v>
      </c>
      <c r="E529">
        <v>295.06194911005701</v>
      </c>
    </row>
    <row r="530" spans="1:14" x14ac:dyDescent="0.2">
      <c r="A530" t="s">
        <v>7</v>
      </c>
      <c r="B530" t="s">
        <v>8</v>
      </c>
      <c r="C530" t="s">
        <v>9</v>
      </c>
      <c r="D530" t="s">
        <v>10</v>
      </c>
      <c r="E530" t="s">
        <v>11</v>
      </c>
      <c r="F530" t="s">
        <v>1004</v>
      </c>
      <c r="G530" t="s">
        <v>113</v>
      </c>
      <c r="H530" t="s">
        <v>1005</v>
      </c>
      <c r="I530" t="s">
        <v>39</v>
      </c>
      <c r="J530">
        <v>-3.1E-2</v>
      </c>
      <c r="K530" t="s">
        <v>34</v>
      </c>
      <c r="L530">
        <v>-34.200000000000003</v>
      </c>
      <c r="M530" t="s">
        <v>35</v>
      </c>
      <c r="N530" t="s">
        <v>36</v>
      </c>
    </row>
    <row r="531" spans="1:14" x14ac:dyDescent="0.2">
      <c r="A531" t="s">
        <v>12</v>
      </c>
      <c r="B531" t="s">
        <v>1006</v>
      </c>
      <c r="C531" t="s">
        <v>13</v>
      </c>
      <c r="D531" t="s">
        <v>40</v>
      </c>
      <c r="E531">
        <v>296.404292100097</v>
      </c>
    </row>
    <row r="532" spans="1:14" x14ac:dyDescent="0.2">
      <c r="A532" t="s">
        <v>7</v>
      </c>
      <c r="B532" t="s">
        <v>8</v>
      </c>
      <c r="C532" t="s">
        <v>9</v>
      </c>
      <c r="D532" t="s">
        <v>10</v>
      </c>
      <c r="E532" t="s">
        <v>11</v>
      </c>
      <c r="F532" t="s">
        <v>1007</v>
      </c>
      <c r="G532" t="s">
        <v>114</v>
      </c>
      <c r="H532" t="s">
        <v>1008</v>
      </c>
      <c r="I532" t="s">
        <v>39</v>
      </c>
      <c r="J532">
        <v>-2.4E-2</v>
      </c>
      <c r="K532" t="s">
        <v>34</v>
      </c>
      <c r="L532">
        <v>-36.720999999999997</v>
      </c>
      <c r="M532" t="s">
        <v>35</v>
      </c>
      <c r="N532" t="s">
        <v>36</v>
      </c>
    </row>
    <row r="533" spans="1:14" x14ac:dyDescent="0.2">
      <c r="A533" t="s">
        <v>12</v>
      </c>
      <c r="B533" t="s">
        <v>1009</v>
      </c>
      <c r="C533" t="s">
        <v>13</v>
      </c>
      <c r="D533" t="s">
        <v>40</v>
      </c>
      <c r="E533">
        <v>297.879809997221</v>
      </c>
    </row>
    <row r="534" spans="1:14" x14ac:dyDescent="0.2">
      <c r="A534" t="s">
        <v>7</v>
      </c>
      <c r="B534" t="s">
        <v>8</v>
      </c>
      <c r="C534" t="s">
        <v>9</v>
      </c>
      <c r="D534" t="s">
        <v>10</v>
      </c>
      <c r="E534" t="s">
        <v>11</v>
      </c>
      <c r="F534" t="s">
        <v>1010</v>
      </c>
      <c r="G534" t="s">
        <v>578</v>
      </c>
      <c r="H534" t="s">
        <v>1011</v>
      </c>
      <c r="I534" t="s">
        <v>39</v>
      </c>
      <c r="J534">
        <v>-1.7000000000000001E-2</v>
      </c>
      <c r="K534" t="s">
        <v>34</v>
      </c>
      <c r="L534">
        <v>-39.241999999999997</v>
      </c>
      <c r="M534" t="s">
        <v>35</v>
      </c>
      <c r="N534" t="s">
        <v>36</v>
      </c>
    </row>
    <row r="535" spans="1:14" x14ac:dyDescent="0.2">
      <c r="A535" t="s">
        <v>12</v>
      </c>
      <c r="B535" t="s">
        <v>1012</v>
      </c>
      <c r="C535" t="s">
        <v>13</v>
      </c>
      <c r="D535" t="s">
        <v>40</v>
      </c>
      <c r="E535">
        <v>298.72052784438</v>
      </c>
    </row>
    <row r="536" spans="1:14" x14ac:dyDescent="0.2">
      <c r="A536" t="s">
        <v>7</v>
      </c>
      <c r="B536" t="s">
        <v>8</v>
      </c>
      <c r="C536" t="s">
        <v>9</v>
      </c>
      <c r="D536" t="s">
        <v>10</v>
      </c>
      <c r="E536" t="s">
        <v>11</v>
      </c>
      <c r="F536" t="s">
        <v>1013</v>
      </c>
      <c r="G536" t="s">
        <v>115</v>
      </c>
      <c r="H536" t="s">
        <v>1014</v>
      </c>
      <c r="I536" t="s">
        <v>39</v>
      </c>
      <c r="J536">
        <v>-1.0999999999999999E-2</v>
      </c>
      <c r="K536" t="s">
        <v>34</v>
      </c>
      <c r="L536">
        <v>-41.762999999999998</v>
      </c>
      <c r="M536" t="s">
        <v>35</v>
      </c>
      <c r="N536" t="s">
        <v>36</v>
      </c>
    </row>
    <row r="537" spans="1:14" x14ac:dyDescent="0.2">
      <c r="A537" t="s">
        <v>12</v>
      </c>
      <c r="B537" t="s">
        <v>1015</v>
      </c>
      <c r="C537" t="s">
        <v>13</v>
      </c>
      <c r="D537" t="s">
        <v>40</v>
      </c>
      <c r="E537">
        <v>298.34637827489598</v>
      </c>
    </row>
    <row r="538" spans="1:14" x14ac:dyDescent="0.2">
      <c r="A538" t="s">
        <v>7</v>
      </c>
      <c r="B538" t="s">
        <v>8</v>
      </c>
      <c r="C538" t="s">
        <v>9</v>
      </c>
      <c r="D538" t="s">
        <v>10</v>
      </c>
      <c r="E538" t="s">
        <v>11</v>
      </c>
      <c r="F538" t="s">
        <v>1016</v>
      </c>
      <c r="G538" t="s">
        <v>116</v>
      </c>
      <c r="H538" t="s">
        <v>1017</v>
      </c>
      <c r="I538" t="s">
        <v>39</v>
      </c>
      <c r="J538">
        <v>-4.0000000000000001E-3</v>
      </c>
      <c r="K538" t="s">
        <v>34</v>
      </c>
      <c r="L538">
        <v>-44.283999999999999</v>
      </c>
      <c r="M538" t="s">
        <v>35</v>
      </c>
      <c r="N538" t="s">
        <v>36</v>
      </c>
    </row>
    <row r="539" spans="1:14" x14ac:dyDescent="0.2">
      <c r="A539" t="s">
        <v>12</v>
      </c>
      <c r="B539" t="s">
        <v>1018</v>
      </c>
      <c r="C539" s="18" t="s">
        <v>13</v>
      </c>
      <c r="D539" t="s">
        <v>40</v>
      </c>
      <c r="E539">
        <v>295.67941029848902</v>
      </c>
    </row>
    <row r="540" spans="1:14" x14ac:dyDescent="0.2">
      <c r="A540" t="s">
        <v>7</v>
      </c>
      <c r="B540" t="s">
        <v>8</v>
      </c>
      <c r="C540" t="s">
        <v>9</v>
      </c>
      <c r="D540" t="s">
        <v>10</v>
      </c>
      <c r="E540" t="s">
        <v>11</v>
      </c>
      <c r="F540" t="s">
        <v>1019</v>
      </c>
      <c r="G540" t="s">
        <v>117</v>
      </c>
      <c r="H540" t="s">
        <v>1020</v>
      </c>
      <c r="I540" t="s">
        <v>39</v>
      </c>
      <c r="J540">
        <v>3.0000000000000001E-3</v>
      </c>
      <c r="K540" t="s">
        <v>34</v>
      </c>
      <c r="L540">
        <v>-46.805</v>
      </c>
      <c r="M540" t="s">
        <v>35</v>
      </c>
      <c r="N540" t="s">
        <v>36</v>
      </c>
    </row>
    <row r="541" spans="1:14" x14ac:dyDescent="0.2">
      <c r="A541" t="s">
        <v>12</v>
      </c>
      <c r="B541" t="s">
        <v>1021</v>
      </c>
      <c r="C541" s="18" t="s">
        <v>13</v>
      </c>
      <c r="D541" t="s">
        <v>40</v>
      </c>
      <c r="E541">
        <v>290.13403826479498</v>
      </c>
    </row>
    <row r="542" spans="1:14" x14ac:dyDescent="0.2">
      <c r="A542" t="s">
        <v>7</v>
      </c>
      <c r="B542" t="s">
        <v>8</v>
      </c>
      <c r="C542" t="s">
        <v>9</v>
      </c>
      <c r="D542" t="s">
        <v>10</v>
      </c>
      <c r="E542" t="s">
        <v>11</v>
      </c>
      <c r="F542" t="s">
        <v>1022</v>
      </c>
      <c r="G542" t="s">
        <v>593</v>
      </c>
      <c r="H542" t="s">
        <v>1023</v>
      </c>
      <c r="I542" t="s">
        <v>39</v>
      </c>
      <c r="J542">
        <v>0.01</v>
      </c>
      <c r="K542" t="s">
        <v>34</v>
      </c>
      <c r="L542">
        <v>-49.326000000000001</v>
      </c>
      <c r="M542" t="s">
        <v>35</v>
      </c>
      <c r="N542" t="s">
        <v>36</v>
      </c>
    </row>
    <row r="543" spans="1:14" x14ac:dyDescent="0.2">
      <c r="A543" t="s">
        <v>12</v>
      </c>
      <c r="B543" t="s">
        <v>1024</v>
      </c>
      <c r="C543" t="s">
        <v>13</v>
      </c>
      <c r="D543" t="s">
        <v>40</v>
      </c>
      <c r="E543">
        <v>280.75804108798599</v>
      </c>
    </row>
    <row r="544" spans="1:14" x14ac:dyDescent="0.2">
      <c r="A544" t="s">
        <v>7</v>
      </c>
      <c r="B544" t="s">
        <v>8</v>
      </c>
      <c r="C544" t="s">
        <v>9</v>
      </c>
      <c r="D544" t="s">
        <v>10</v>
      </c>
      <c r="E544" t="s">
        <v>11</v>
      </c>
      <c r="F544" t="s">
        <v>1025</v>
      </c>
      <c r="G544" t="s">
        <v>118</v>
      </c>
      <c r="H544" t="s">
        <v>1026</v>
      </c>
      <c r="I544" t="s">
        <v>39</v>
      </c>
      <c r="J544">
        <v>1.6E-2</v>
      </c>
      <c r="K544" t="s">
        <v>34</v>
      </c>
      <c r="L544">
        <v>-51.847000000000001</v>
      </c>
      <c r="M544" t="s">
        <v>35</v>
      </c>
      <c r="N544" t="s">
        <v>36</v>
      </c>
    </row>
    <row r="545" spans="1:14" x14ac:dyDescent="0.2">
      <c r="A545" t="s">
        <v>12</v>
      </c>
      <c r="B545" t="s">
        <v>1027</v>
      </c>
      <c r="C545" t="s">
        <v>13</v>
      </c>
      <c r="D545" t="s">
        <v>40</v>
      </c>
      <c r="E545">
        <v>266.69836700986099</v>
      </c>
    </row>
    <row r="546" spans="1:14" x14ac:dyDescent="0.2">
      <c r="A546" t="s">
        <v>7</v>
      </c>
      <c r="B546" t="s">
        <v>8</v>
      </c>
      <c r="C546" t="s">
        <v>9</v>
      </c>
      <c r="D546" t="s">
        <v>10</v>
      </c>
      <c r="E546" t="s">
        <v>11</v>
      </c>
      <c r="F546" t="s">
        <v>1028</v>
      </c>
      <c r="G546" t="s">
        <v>119</v>
      </c>
      <c r="H546" t="s">
        <v>1029</v>
      </c>
      <c r="I546" t="s">
        <v>39</v>
      </c>
      <c r="J546">
        <v>2.3E-2</v>
      </c>
      <c r="K546" t="s">
        <v>34</v>
      </c>
      <c r="L546">
        <v>-54.368000000000002</v>
      </c>
      <c r="M546" t="s">
        <v>35</v>
      </c>
      <c r="N546" t="s">
        <v>36</v>
      </c>
    </row>
    <row r="547" spans="1:14" x14ac:dyDescent="0.2">
      <c r="A547" t="s">
        <v>12</v>
      </c>
      <c r="B547" t="s">
        <v>1030</v>
      </c>
      <c r="C547" t="s">
        <v>13</v>
      </c>
      <c r="D547" t="s">
        <v>40</v>
      </c>
      <c r="E547">
        <v>247.34808259969299</v>
      </c>
    </row>
    <row r="548" spans="1:14" x14ac:dyDescent="0.2">
      <c r="A548" t="s">
        <v>7</v>
      </c>
      <c r="B548" t="s">
        <v>8</v>
      </c>
      <c r="C548" t="s">
        <v>9</v>
      </c>
      <c r="D548" t="s">
        <v>10</v>
      </c>
      <c r="E548" t="s">
        <v>11</v>
      </c>
      <c r="F548" t="s">
        <v>1031</v>
      </c>
      <c r="G548" t="s">
        <v>120</v>
      </c>
      <c r="H548" t="s">
        <v>1032</v>
      </c>
      <c r="I548" t="s">
        <v>39</v>
      </c>
      <c r="J548">
        <v>0.03</v>
      </c>
      <c r="K548" t="s">
        <v>34</v>
      </c>
      <c r="L548">
        <v>-56.889000000000003</v>
      </c>
      <c r="M548" t="s">
        <v>35</v>
      </c>
      <c r="N548" t="s">
        <v>36</v>
      </c>
    </row>
    <row r="549" spans="1:14" x14ac:dyDescent="0.2">
      <c r="A549" t="s">
        <v>12</v>
      </c>
      <c r="B549" t="s">
        <v>1033</v>
      </c>
      <c r="C549" t="s">
        <v>13</v>
      </c>
      <c r="D549" t="s">
        <v>40</v>
      </c>
      <c r="E549">
        <v>223.63489569820899</v>
      </c>
    </row>
    <row r="550" spans="1:14" x14ac:dyDescent="0.2">
      <c r="A550" t="s">
        <v>7</v>
      </c>
      <c r="B550" t="s">
        <v>8</v>
      </c>
      <c r="C550" t="s">
        <v>9</v>
      </c>
      <c r="D550" t="s">
        <v>10</v>
      </c>
      <c r="E550" t="s">
        <v>11</v>
      </c>
      <c r="F550" t="s">
        <v>1034</v>
      </c>
      <c r="G550" t="s">
        <v>607</v>
      </c>
      <c r="H550" t="s">
        <v>1035</v>
      </c>
      <c r="I550" t="s">
        <v>39</v>
      </c>
    </row>
    <row r="551" spans="1:14" x14ac:dyDescent="0.2">
      <c r="A551" t="s">
        <v>12</v>
      </c>
      <c r="B551" t="s">
        <v>1036</v>
      </c>
      <c r="C551" t="s">
        <v>13</v>
      </c>
      <c r="D551" t="s">
        <v>40</v>
      </c>
      <c r="E551">
        <v>194.92586051202801</v>
      </c>
    </row>
    <row r="552" spans="1:14" x14ac:dyDescent="0.2">
      <c r="A552" t="s">
        <v>7</v>
      </c>
      <c r="B552" t="s">
        <v>8</v>
      </c>
      <c r="C552" t="s">
        <v>9</v>
      </c>
      <c r="D552" t="s">
        <v>10</v>
      </c>
      <c r="E552" t="s">
        <v>11</v>
      </c>
      <c r="F552" t="s">
        <v>1037</v>
      </c>
      <c r="G552" t="s">
        <v>121</v>
      </c>
      <c r="H552" t="s">
        <v>1038</v>
      </c>
      <c r="I552" t="s">
        <v>39</v>
      </c>
    </row>
    <row r="553" spans="1:14" x14ac:dyDescent="0.2">
      <c r="A553" t="s">
        <v>12</v>
      </c>
      <c r="B553" t="s">
        <v>1039</v>
      </c>
      <c r="C553" t="s">
        <v>13</v>
      </c>
      <c r="D553" t="s">
        <v>40</v>
      </c>
      <c r="E553">
        <v>163.33663575186199</v>
      </c>
    </row>
    <row r="554" spans="1:14" x14ac:dyDescent="0.2">
      <c r="A554" t="s">
        <v>7</v>
      </c>
      <c r="B554" t="s">
        <v>8</v>
      </c>
      <c r="C554" t="s">
        <v>9</v>
      </c>
      <c r="D554" t="s">
        <v>10</v>
      </c>
      <c r="E554" t="s">
        <v>11</v>
      </c>
      <c r="F554" t="s">
        <v>1040</v>
      </c>
      <c r="G554" t="s">
        <v>122</v>
      </c>
      <c r="H554" t="s">
        <v>1041</v>
      </c>
      <c r="I554" t="s">
        <v>39</v>
      </c>
    </row>
    <row r="555" spans="1:14" x14ac:dyDescent="0.2">
      <c r="A555" t="s">
        <v>12</v>
      </c>
      <c r="B555" t="s">
        <v>1042</v>
      </c>
      <c r="C555" t="s">
        <v>13</v>
      </c>
      <c r="D555" t="s">
        <v>40</v>
      </c>
      <c r="E555">
        <v>130.03497831048699</v>
      </c>
    </row>
    <row r="556" spans="1:14" x14ac:dyDescent="0.2">
      <c r="A556" t="s">
        <v>7</v>
      </c>
      <c r="B556" t="s">
        <v>8</v>
      </c>
      <c r="C556" t="s">
        <v>9</v>
      </c>
      <c r="D556" t="s">
        <v>10</v>
      </c>
      <c r="E556" t="s">
        <v>11</v>
      </c>
      <c r="F556" t="s">
        <v>1043</v>
      </c>
      <c r="G556" t="s">
        <v>618</v>
      </c>
      <c r="H556" t="s">
        <v>1044</v>
      </c>
      <c r="I556" t="s">
        <v>39</v>
      </c>
    </row>
    <row r="557" spans="1:14" x14ac:dyDescent="0.2">
      <c r="A557" t="s">
        <v>12</v>
      </c>
      <c r="B557" t="s">
        <v>1045</v>
      </c>
      <c r="C557" t="s">
        <v>13</v>
      </c>
      <c r="D557" t="s">
        <v>40</v>
      </c>
      <c r="E557">
        <v>96.630655198539003</v>
      </c>
    </row>
    <row r="558" spans="1:14" x14ac:dyDescent="0.2">
      <c r="A558" t="s">
        <v>7</v>
      </c>
      <c r="B558" t="s">
        <v>8</v>
      </c>
      <c r="C558" t="s">
        <v>9</v>
      </c>
      <c r="D558" t="s">
        <v>10</v>
      </c>
      <c r="E558" t="s">
        <v>11</v>
      </c>
      <c r="F558" t="s">
        <v>1046</v>
      </c>
      <c r="G558" t="s">
        <v>622</v>
      </c>
      <c r="H558" t="s">
        <v>1047</v>
      </c>
      <c r="I558" t="s">
        <v>39</v>
      </c>
    </row>
    <row r="559" spans="1:14" x14ac:dyDescent="0.2">
      <c r="A559" t="s">
        <v>12</v>
      </c>
      <c r="B559" t="s">
        <v>1048</v>
      </c>
      <c r="C559" t="s">
        <v>13</v>
      </c>
      <c r="D559" t="s">
        <v>40</v>
      </c>
      <c r="E559">
        <v>65.008712351840998</v>
      </c>
    </row>
    <row r="560" spans="1:14" x14ac:dyDescent="0.2">
      <c r="A560" t="s">
        <v>7</v>
      </c>
      <c r="B560" t="s">
        <v>8</v>
      </c>
      <c r="C560" t="s">
        <v>9</v>
      </c>
      <c r="D560" t="s">
        <v>10</v>
      </c>
      <c r="E560" t="s">
        <v>11</v>
      </c>
      <c r="F560" t="s">
        <v>1049</v>
      </c>
      <c r="G560" t="s">
        <v>123</v>
      </c>
      <c r="H560" t="s">
        <v>1050</v>
      </c>
      <c r="I560" t="s">
        <v>39</v>
      </c>
    </row>
    <row r="561" spans="1:9" x14ac:dyDescent="0.2">
      <c r="A561" t="s">
        <v>12</v>
      </c>
      <c r="B561" t="s">
        <v>1051</v>
      </c>
      <c r="C561" t="s">
        <v>13</v>
      </c>
      <c r="D561" t="s">
        <v>40</v>
      </c>
      <c r="E561">
        <v>36.149742411726997</v>
      </c>
    </row>
    <row r="562" spans="1:9" x14ac:dyDescent="0.2">
      <c r="A562" t="s">
        <v>7</v>
      </c>
      <c r="B562" t="s">
        <v>8</v>
      </c>
      <c r="C562" t="s">
        <v>9</v>
      </c>
      <c r="D562" t="s">
        <v>10</v>
      </c>
      <c r="E562" t="s">
        <v>11</v>
      </c>
      <c r="F562" t="s">
        <v>1052</v>
      </c>
      <c r="G562" t="s">
        <v>124</v>
      </c>
      <c r="H562" t="s">
        <v>1053</v>
      </c>
      <c r="I562" t="s">
        <v>39</v>
      </c>
    </row>
    <row r="563" spans="1:9" x14ac:dyDescent="0.2">
      <c r="A563" t="s">
        <v>12</v>
      </c>
      <c r="B563" t="s">
        <v>1054</v>
      </c>
      <c r="C563" t="s">
        <v>13</v>
      </c>
      <c r="D563" t="s">
        <v>40</v>
      </c>
      <c r="E563">
        <v>11.193209721339</v>
      </c>
    </row>
    <row r="564" spans="1:9" x14ac:dyDescent="0.2">
      <c r="A564" t="s">
        <v>7</v>
      </c>
      <c r="B564" t="s">
        <v>8</v>
      </c>
      <c r="C564" t="s">
        <v>9</v>
      </c>
      <c r="D564" t="s">
        <v>10</v>
      </c>
      <c r="E564" t="s">
        <v>11</v>
      </c>
      <c r="F564" t="s">
        <v>1055</v>
      </c>
      <c r="G564" t="s">
        <v>1056</v>
      </c>
      <c r="H564" t="s">
        <v>1057</v>
      </c>
      <c r="I564" t="s">
        <v>39</v>
      </c>
    </row>
    <row r="565" spans="1:9" x14ac:dyDescent="0.2">
      <c r="A565" t="s">
        <v>12</v>
      </c>
      <c r="B565" t="s">
        <v>1058</v>
      </c>
      <c r="C565" t="s">
        <v>13</v>
      </c>
      <c r="D565" t="s">
        <v>40</v>
      </c>
      <c r="E565">
        <v>-9.5011962777475691</v>
      </c>
    </row>
    <row r="566" spans="1:9" x14ac:dyDescent="0.2">
      <c r="A566" t="s">
        <v>14</v>
      </c>
      <c r="B566" t="s">
        <v>15</v>
      </c>
      <c r="C566" t="s">
        <v>16</v>
      </c>
      <c r="D566" t="s">
        <v>17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7"/>
  <sheetViews>
    <sheetView tabSelected="1" zoomScale="90" zoomScaleNormal="90" workbookViewId="0">
      <selection activeCell="H31" sqref="H31"/>
    </sheetView>
  </sheetViews>
  <sheetFormatPr defaultRowHeight="12.75" x14ac:dyDescent="0.2"/>
  <cols>
    <col min="5" max="5" width="9.5703125" customWidth="1"/>
    <col min="7" max="7" width="11" style="8" bestFit="1" customWidth="1"/>
  </cols>
  <sheetData>
    <row r="1" spans="1:11" x14ac:dyDescent="0.2">
      <c r="A1" s="19" t="s">
        <v>21</v>
      </c>
      <c r="B1" s="19" t="s">
        <v>21</v>
      </c>
      <c r="C1" s="10"/>
      <c r="D1" s="19" t="s">
        <v>38</v>
      </c>
      <c r="E1" s="19" t="s">
        <v>38</v>
      </c>
      <c r="F1" s="19" t="s">
        <v>38</v>
      </c>
      <c r="G1" s="20" t="s">
        <v>21</v>
      </c>
      <c r="H1" s="21" t="s">
        <v>29</v>
      </c>
      <c r="I1" s="21"/>
    </row>
    <row r="2" spans="1:11" x14ac:dyDescent="0.2">
      <c r="D2" t="s">
        <v>18</v>
      </c>
      <c r="E2" t="s">
        <v>19</v>
      </c>
      <c r="F2" s="8" t="s">
        <v>20</v>
      </c>
      <c r="G2" s="1" t="s">
        <v>37</v>
      </c>
      <c r="H2" s="1" t="s">
        <v>22</v>
      </c>
      <c r="I2" s="9">
        <f ca="1">MIN(G3:G55)</f>
        <v>-142.25047649265741</v>
      </c>
    </row>
    <row r="3" spans="1:11" x14ac:dyDescent="0.2">
      <c r="A3">
        <v>1</v>
      </c>
      <c r="B3">
        <v>0</v>
      </c>
      <c r="C3">
        <f t="shared" ref="C3:C20" si="0">2+(1+2*B3)</f>
        <v>3</v>
      </c>
      <c r="D3" s="8">
        <f ca="1">OFFSET('Tosca data'!$E$2,(1+2*B3),(0))</f>
        <v>-401.76772073398502</v>
      </c>
      <c r="E3" s="8">
        <f>'Map data'!O8*1000</f>
        <v>-383.25</v>
      </c>
      <c r="F3" s="8">
        <f ca="1">E3-D3</f>
        <v>18.517720733985016</v>
      </c>
      <c r="G3" s="8">
        <f ca="1">(F3/E3)*100</f>
        <v>-4.8317601393307283</v>
      </c>
      <c r="H3" s="1" t="s">
        <v>23</v>
      </c>
      <c r="I3" s="9">
        <f ca="1">MAX(G3:G55)</f>
        <v>1539.7800210887763</v>
      </c>
      <c r="K3" s="15">
        <f ca="1">F50/E50</f>
        <v>0.10606773506565216</v>
      </c>
    </row>
    <row r="4" spans="1:11" x14ac:dyDescent="0.2">
      <c r="A4">
        <f>A3+1</f>
        <v>2</v>
      </c>
      <c r="B4">
        <f>B3+1</f>
        <v>1</v>
      </c>
      <c r="C4">
        <f t="shared" si="0"/>
        <v>5</v>
      </c>
      <c r="D4" s="8">
        <f ca="1">OFFSET('Tosca data'!$E$2,(1+2*B4),(0))</f>
        <v>-457.22377448819299</v>
      </c>
      <c r="E4" s="8">
        <f>'Map data'!O9*1000</f>
        <v>-435.7</v>
      </c>
      <c r="F4" s="8">
        <f t="shared" ref="F4:F45" ca="1" si="1">E4-D4</f>
        <v>21.523774488192998</v>
      </c>
      <c r="G4" s="8">
        <f t="shared" ref="G4:G45" ca="1" si="2">(F4/E4)*100</f>
        <v>-4.9400446380980032</v>
      </c>
      <c r="H4" s="1" t="s">
        <v>24</v>
      </c>
      <c r="I4" s="9">
        <f ca="1">I3-I2</f>
        <v>1682.0304975814338</v>
      </c>
    </row>
    <row r="5" spans="1:11" x14ac:dyDescent="0.2">
      <c r="A5">
        <f t="shared" ref="A5:B21" si="3">A4+1</f>
        <v>3</v>
      </c>
      <c r="B5">
        <f t="shared" si="3"/>
        <v>2</v>
      </c>
      <c r="C5">
        <f t="shared" si="0"/>
        <v>7</v>
      </c>
      <c r="D5" s="8">
        <f ca="1">OFFSET('Tosca data'!$E$2,(1+2*B5),(0))</f>
        <v>-510.60652831717601</v>
      </c>
      <c r="E5" s="8">
        <f>'Map data'!O10*1000</f>
        <v>-486.45</v>
      </c>
      <c r="F5" s="8">
        <f t="shared" ca="1" si="1"/>
        <v>24.156528317176026</v>
      </c>
      <c r="G5" s="8">
        <f t="shared" ca="1" si="2"/>
        <v>-4.9658810396085977</v>
      </c>
    </row>
    <row r="6" spans="1:11" x14ac:dyDescent="0.2">
      <c r="A6">
        <f t="shared" si="3"/>
        <v>4</v>
      </c>
      <c r="B6">
        <f t="shared" si="3"/>
        <v>3</v>
      </c>
      <c r="C6">
        <f t="shared" si="0"/>
        <v>9</v>
      </c>
      <c r="D6" s="8">
        <f ca="1">OFFSET('Tosca data'!$E$2,(1+2*B6),(0))</f>
        <v>-557.07358993273999</v>
      </c>
      <c r="E6" s="8">
        <f>'Map data'!O11*1000</f>
        <v>-530.4799999999999</v>
      </c>
      <c r="F6" s="8">
        <f t="shared" ca="1" si="1"/>
        <v>26.593589932740088</v>
      </c>
      <c r="G6" s="8">
        <f t="shared" ca="1" si="2"/>
        <v>-5.0131182952684537</v>
      </c>
    </row>
    <row r="7" spans="1:11" x14ac:dyDescent="0.2">
      <c r="A7">
        <f t="shared" si="3"/>
        <v>5</v>
      </c>
      <c r="B7">
        <f t="shared" si="3"/>
        <v>4</v>
      </c>
      <c r="C7">
        <f t="shared" si="0"/>
        <v>11</v>
      </c>
      <c r="D7" s="8">
        <f ca="1">OFFSET('Tosca data'!$E$2,(1+2*B7),(0))</f>
        <v>-584.14996945534597</v>
      </c>
      <c r="E7" s="8">
        <f>'Map data'!O12*1000</f>
        <v>-554.45000000000005</v>
      </c>
      <c r="F7" s="8">
        <f t="shared" ca="1" si="1"/>
        <v>29.699969455345922</v>
      </c>
      <c r="G7" s="8">
        <f t="shared" ca="1" si="2"/>
        <v>-5.3566542439076414</v>
      </c>
    </row>
    <row r="8" spans="1:11" x14ac:dyDescent="0.2">
      <c r="A8">
        <f t="shared" si="3"/>
        <v>6</v>
      </c>
      <c r="B8">
        <f t="shared" si="3"/>
        <v>5</v>
      </c>
      <c r="C8">
        <f t="shared" si="0"/>
        <v>13</v>
      </c>
      <c r="D8" s="8">
        <f ca="1">OFFSET('Tosca data'!$E$2,(1+2*B8),(0))</f>
        <v>-577.72285883016798</v>
      </c>
      <c r="E8" s="8">
        <f>'Map data'!O13*1000</f>
        <v>-541.99</v>
      </c>
      <c r="F8" s="8">
        <f t="shared" ca="1" si="1"/>
        <v>35.73285883016797</v>
      </c>
      <c r="G8" s="8">
        <f t="shared" ca="1" si="2"/>
        <v>-6.5929000221716212</v>
      </c>
    </row>
    <row r="9" spans="1:11" x14ac:dyDescent="0.2">
      <c r="A9">
        <f t="shared" si="3"/>
        <v>7</v>
      </c>
      <c r="B9">
        <f t="shared" si="3"/>
        <v>6</v>
      </c>
      <c r="C9">
        <f t="shared" si="0"/>
        <v>15</v>
      </c>
      <c r="D9" s="8">
        <f ca="1">OFFSET('Tosca data'!$E$2,(1+2*B9),(0))</f>
        <v>-520.19904235623505</v>
      </c>
      <c r="E9" s="8">
        <f>'Map data'!O14*1000</f>
        <v>-473.18</v>
      </c>
      <c r="F9" s="8">
        <f t="shared" ca="1" si="1"/>
        <v>47.019042356235047</v>
      </c>
      <c r="G9" s="8">
        <f t="shared" ca="1" si="2"/>
        <v>-9.9368194674827848</v>
      </c>
    </row>
    <row r="10" spans="1:11" x14ac:dyDescent="0.2">
      <c r="A10">
        <f t="shared" si="3"/>
        <v>8</v>
      </c>
      <c r="B10">
        <f t="shared" si="3"/>
        <v>7</v>
      </c>
      <c r="C10">
        <f t="shared" si="0"/>
        <v>17</v>
      </c>
      <c r="D10" s="8">
        <f ca="1">OFFSET('Tosca data'!$E$2,(1+2*B10),(0))</f>
        <v>-392.14402827637298</v>
      </c>
      <c r="E10" s="8">
        <f>'Map data'!O15*1000</f>
        <v>-330.31</v>
      </c>
      <c r="F10" s="8">
        <f t="shared" ca="1" si="1"/>
        <v>61.834028276372976</v>
      </c>
      <c r="G10" s="8">
        <f t="shared" ca="1" si="2"/>
        <v>-18.719998872687167</v>
      </c>
    </row>
    <row r="11" spans="1:11" x14ac:dyDescent="0.2">
      <c r="A11">
        <f t="shared" si="3"/>
        <v>9</v>
      </c>
      <c r="B11">
        <f t="shared" si="3"/>
        <v>8</v>
      </c>
      <c r="C11">
        <f t="shared" si="0"/>
        <v>19</v>
      </c>
      <c r="D11" s="8">
        <f ca="1">OFFSET('Tosca data'!$E$2,(1+2*B11),(0))</f>
        <v>-185.629080927177</v>
      </c>
      <c r="E11" s="8">
        <f>'Map data'!O16*1000</f>
        <v>-110.3</v>
      </c>
      <c r="F11" s="8">
        <f t="shared" ca="1" si="1"/>
        <v>75.329080927177003</v>
      </c>
      <c r="G11" s="8">
        <f t="shared" ca="1" si="2"/>
        <v>-68.294724322009984</v>
      </c>
    </row>
    <row r="12" spans="1:11" x14ac:dyDescent="0.2">
      <c r="A12">
        <f t="shared" si="3"/>
        <v>10</v>
      </c>
      <c r="B12">
        <f t="shared" si="3"/>
        <v>9</v>
      </c>
      <c r="C12">
        <f t="shared" si="0"/>
        <v>21</v>
      </c>
      <c r="D12" s="8">
        <f ca="1">OFFSET('Tosca data'!$E$2,(1+2*B12),(0))</f>
        <v>90.843342704642595</v>
      </c>
      <c r="E12" s="8">
        <f>'Map data'!O17*1000</f>
        <v>183.04000000000002</v>
      </c>
      <c r="F12" s="8">
        <f t="shared" ca="1" si="1"/>
        <v>92.196657295357426</v>
      </c>
      <c r="G12" s="8">
        <f t="shared" ca="1" si="2"/>
        <v>50.369677281117461</v>
      </c>
    </row>
    <row r="13" spans="1:11" x14ac:dyDescent="0.2">
      <c r="A13">
        <f t="shared" si="3"/>
        <v>11</v>
      </c>
      <c r="B13">
        <f t="shared" si="3"/>
        <v>10</v>
      </c>
      <c r="C13">
        <f t="shared" si="0"/>
        <v>23</v>
      </c>
      <c r="D13" s="8">
        <f ca="1">OFFSET('Tosca data'!$E$2,(1+2*B13),(0))</f>
        <v>407.15553134104402</v>
      </c>
      <c r="E13" s="8">
        <f>'Map data'!O18*1000</f>
        <v>513.25</v>
      </c>
      <c r="F13" s="8">
        <f t="shared" ca="1" si="1"/>
        <v>106.09446865895598</v>
      </c>
      <c r="G13" s="8">
        <f t="shared" ca="1" si="2"/>
        <v>20.671109334428831</v>
      </c>
    </row>
    <row r="14" spans="1:11" x14ac:dyDescent="0.2">
      <c r="A14">
        <f t="shared" si="3"/>
        <v>12</v>
      </c>
      <c r="B14">
        <f t="shared" si="3"/>
        <v>11</v>
      </c>
      <c r="C14">
        <f t="shared" si="0"/>
        <v>25</v>
      </c>
      <c r="D14" s="8">
        <f ca="1">OFFSET('Tosca data'!$E$2,(1+2*B14),(0))</f>
        <v>718.75632739518301</v>
      </c>
      <c r="E14" s="8">
        <f>'Map data'!O19*1000</f>
        <v>831.14</v>
      </c>
      <c r="F14" s="8">
        <f t="shared" ca="1" si="1"/>
        <v>112.38367260481698</v>
      </c>
      <c r="G14" s="8">
        <f t="shared" ca="1" si="2"/>
        <v>13.521629641795244</v>
      </c>
    </row>
    <row r="15" spans="1:11" x14ac:dyDescent="0.2">
      <c r="A15">
        <f t="shared" si="3"/>
        <v>13</v>
      </c>
      <c r="B15">
        <f t="shared" si="3"/>
        <v>12</v>
      </c>
      <c r="C15">
        <f t="shared" si="0"/>
        <v>27</v>
      </c>
      <c r="D15" s="8">
        <f ca="1">OFFSET('Tosca data'!$E$2,(1+2*B15),(0))</f>
        <v>980.69992563077403</v>
      </c>
      <c r="E15" s="8">
        <f>'Map data'!O20*1000</f>
        <v>1091.8900000000001</v>
      </c>
      <c r="F15" s="8">
        <f t="shared" ca="1" si="1"/>
        <v>111.19007436922607</v>
      </c>
      <c r="G15" s="8">
        <f t="shared" ca="1" si="2"/>
        <v>10.183267029574962</v>
      </c>
    </row>
    <row r="16" spans="1:11" x14ac:dyDescent="0.2">
      <c r="A16">
        <f t="shared" si="3"/>
        <v>14</v>
      </c>
      <c r="B16">
        <f t="shared" si="3"/>
        <v>13</v>
      </c>
      <c r="C16">
        <f t="shared" si="0"/>
        <v>29</v>
      </c>
      <c r="D16" s="8">
        <f ca="1">OFFSET('Tosca data'!$E$2,(1+2*B16),(0))</f>
        <v>1164.1683770813399</v>
      </c>
      <c r="E16" s="8">
        <f>'Map data'!O21*1000</f>
        <v>1270.03</v>
      </c>
      <c r="F16" s="8">
        <f t="shared" ca="1" si="1"/>
        <v>105.86162291866003</v>
      </c>
      <c r="G16" s="8">
        <f t="shared" ca="1" si="2"/>
        <v>8.3353639613757178</v>
      </c>
    </row>
    <row r="17" spans="1:7" x14ac:dyDescent="0.2">
      <c r="A17">
        <f t="shared" si="3"/>
        <v>15</v>
      </c>
      <c r="B17">
        <f t="shared" si="3"/>
        <v>14</v>
      </c>
      <c r="C17">
        <f t="shared" si="0"/>
        <v>31</v>
      </c>
      <c r="D17" s="8">
        <f ca="1">OFFSET('Tosca data'!$E$2,(1+2*B17),(0))</f>
        <v>1265.2976402112999</v>
      </c>
      <c r="E17" s="8">
        <f>'Map data'!O22*1000</f>
        <v>1360.64</v>
      </c>
      <c r="F17" s="8">
        <f t="shared" ca="1" si="1"/>
        <v>95.342359788700151</v>
      </c>
      <c r="G17" s="8">
        <f t="shared" ca="1" si="2"/>
        <v>7.0071701396916266</v>
      </c>
    </row>
    <row r="18" spans="1:7" x14ac:dyDescent="0.2">
      <c r="A18">
        <f t="shared" si="3"/>
        <v>16</v>
      </c>
      <c r="B18">
        <f t="shared" si="3"/>
        <v>15</v>
      </c>
      <c r="C18">
        <f t="shared" si="0"/>
        <v>33</v>
      </c>
      <c r="D18" s="8">
        <f ca="1">OFFSET('Tosca data'!$E$2,(1+2*B18),(0))</f>
        <v>1297.2876637306899</v>
      </c>
      <c r="E18" s="8">
        <f>'Map data'!O23*1000</f>
        <v>1383.29</v>
      </c>
      <c r="F18" s="8">
        <f t="shared" ca="1" si="1"/>
        <v>86.002336269310035</v>
      </c>
      <c r="G18" s="8">
        <f t="shared" ca="1" si="2"/>
        <v>6.2172311134548819</v>
      </c>
    </row>
    <row r="19" spans="1:7" x14ac:dyDescent="0.2">
      <c r="A19">
        <f t="shared" si="3"/>
        <v>17</v>
      </c>
      <c r="B19">
        <f t="shared" si="3"/>
        <v>16</v>
      </c>
      <c r="C19">
        <f t="shared" si="0"/>
        <v>35</v>
      </c>
      <c r="D19" s="8">
        <f ca="1">OFFSET('Tosca data'!$E$2,(1+2*B19),(0))</f>
        <v>1280.54346245338</v>
      </c>
      <c r="E19" s="8">
        <f>'Map data'!O24*1000</f>
        <v>1355.6</v>
      </c>
      <c r="F19" s="8">
        <f t="shared" ca="1" si="1"/>
        <v>75.056537546619893</v>
      </c>
      <c r="G19" s="8">
        <f t="shared" ca="1" si="2"/>
        <v>5.5367761542210019</v>
      </c>
    </row>
    <row r="20" spans="1:7" x14ac:dyDescent="0.2">
      <c r="A20">
        <f t="shared" si="3"/>
        <v>18</v>
      </c>
      <c r="B20">
        <f t="shared" si="3"/>
        <v>17</v>
      </c>
      <c r="C20">
        <f t="shared" si="0"/>
        <v>37</v>
      </c>
      <c r="D20" s="8">
        <f ca="1">OFFSET('Tosca data'!$E$2,(1+2*B20),(0))</f>
        <v>1237.3754867320399</v>
      </c>
      <c r="E20" s="8">
        <f>'Map data'!O25*1000</f>
        <v>1303.96</v>
      </c>
      <c r="F20" s="8">
        <f t="shared" ca="1" si="1"/>
        <v>66.584513267960119</v>
      </c>
      <c r="G20" s="8">
        <f t="shared" ca="1" si="2"/>
        <v>5.1063309662842515</v>
      </c>
    </row>
    <row r="21" spans="1:7" x14ac:dyDescent="0.2">
      <c r="A21">
        <f t="shared" si="3"/>
        <v>19</v>
      </c>
      <c r="B21">
        <f t="shared" si="3"/>
        <v>18</v>
      </c>
      <c r="C21">
        <f>2+(1+2*(B21))</f>
        <v>39</v>
      </c>
      <c r="D21" s="8">
        <f ca="1">OFFSET('Tosca data'!$E$2,(1+2*B21),(0))</f>
        <v>1182.5035202899101</v>
      </c>
      <c r="E21" s="8">
        <f>'Map data'!O26*1000</f>
        <v>1240.25</v>
      </c>
      <c r="F21" s="8">
        <f t="shared" ca="1" si="1"/>
        <v>57.746479710089943</v>
      </c>
      <c r="G21" s="8">
        <f t="shared" ca="1" si="2"/>
        <v>4.6560354533432724</v>
      </c>
    </row>
    <row r="22" spans="1:7" x14ac:dyDescent="0.2">
      <c r="A22">
        <f t="shared" ref="A22:B22" si="4">A21+1</f>
        <v>20</v>
      </c>
      <c r="B22">
        <f t="shared" si="4"/>
        <v>19</v>
      </c>
      <c r="D22" s="8"/>
      <c r="E22" s="8"/>
      <c r="F22" s="8"/>
    </row>
    <row r="23" spans="1:7" x14ac:dyDescent="0.2">
      <c r="A23">
        <f t="shared" ref="A23:B23" si="5">A22+1</f>
        <v>21</v>
      </c>
      <c r="B23">
        <f t="shared" si="5"/>
        <v>20</v>
      </c>
      <c r="D23" s="8"/>
      <c r="E23" s="8"/>
      <c r="F23" s="8"/>
    </row>
    <row r="24" spans="1:7" x14ac:dyDescent="0.2">
      <c r="A24">
        <f t="shared" ref="A24:B24" si="6">A23+1</f>
        <v>22</v>
      </c>
      <c r="B24">
        <f t="shared" si="6"/>
        <v>21</v>
      </c>
      <c r="D24" s="8"/>
      <c r="E24" s="8"/>
      <c r="F24" s="8"/>
    </row>
    <row r="25" spans="1:7" x14ac:dyDescent="0.2">
      <c r="A25">
        <f t="shared" ref="A25:B25" si="7">A24+1</f>
        <v>23</v>
      </c>
      <c r="B25">
        <f t="shared" si="7"/>
        <v>22</v>
      </c>
      <c r="D25" s="8"/>
      <c r="E25" s="8"/>
      <c r="F25" s="8"/>
    </row>
    <row r="26" spans="1:7" x14ac:dyDescent="0.2">
      <c r="A26">
        <f t="shared" ref="A26:B26" si="8">A25+1</f>
        <v>24</v>
      </c>
      <c r="B26">
        <f t="shared" si="8"/>
        <v>23</v>
      </c>
      <c r="C26">
        <f>2+(1+2*(B26-4))</f>
        <v>41</v>
      </c>
      <c r="D26" s="8">
        <f ca="1">OFFSET('Tosca data'!$E$2,(1+2*B26),(0))</f>
        <v>974.20210563594401</v>
      </c>
      <c r="E26" s="8">
        <f>'Map data'!O31*1000</f>
        <v>1023.36</v>
      </c>
      <c r="F26" s="8">
        <f t="shared" ca="1" si="1"/>
        <v>49.157894364056006</v>
      </c>
      <c r="G26" s="8">
        <f t="shared" ca="1" si="2"/>
        <v>4.8035778576508754</v>
      </c>
    </row>
    <row r="27" spans="1:7" x14ac:dyDescent="0.2">
      <c r="A27">
        <f t="shared" ref="A27:B27" si="9">A26+1</f>
        <v>25</v>
      </c>
      <c r="B27">
        <f t="shared" si="9"/>
        <v>24</v>
      </c>
      <c r="C27">
        <f t="shared" ref="C27:C49" si="10">2+(1+2*(B27-4))</f>
        <v>43</v>
      </c>
      <c r="D27" s="8">
        <f ca="1">OFFSET('Tosca data'!$E$2,(1+2*B27),(0))</f>
        <v>956.22597125039795</v>
      </c>
      <c r="E27" s="8">
        <f>'Map data'!O32*1000</f>
        <v>998.41</v>
      </c>
      <c r="F27" s="8">
        <f t="shared" ca="1" si="1"/>
        <v>42.184028749602021</v>
      </c>
      <c r="G27" s="8">
        <f t="shared" ca="1" si="2"/>
        <v>4.2251208170593264</v>
      </c>
    </row>
    <row r="28" spans="1:7" x14ac:dyDescent="0.2">
      <c r="A28">
        <f t="shared" ref="A28:B28" si="11">A27+1</f>
        <v>26</v>
      </c>
      <c r="B28">
        <f t="shared" si="11"/>
        <v>25</v>
      </c>
      <c r="C28">
        <f t="shared" si="10"/>
        <v>45</v>
      </c>
      <c r="D28" s="8">
        <f ca="1">OFFSET('Tosca data'!$E$2,(1+2*B28),(0))</f>
        <v>945.63197911891302</v>
      </c>
      <c r="E28" s="8">
        <f>'Map data'!O33*1000</f>
        <v>977.82</v>
      </c>
      <c r="F28" s="8">
        <f t="shared" ca="1" si="1"/>
        <v>32.188020881087027</v>
      </c>
      <c r="G28" s="8">
        <f t="shared" ca="1" si="2"/>
        <v>3.2918145344835477</v>
      </c>
    </row>
    <row r="29" spans="1:7" x14ac:dyDescent="0.2">
      <c r="A29">
        <f t="shared" ref="A29:B29" si="12">A28+1</f>
        <v>27</v>
      </c>
      <c r="B29">
        <f t="shared" si="12"/>
        <v>26</v>
      </c>
      <c r="C29">
        <f t="shared" si="10"/>
        <v>47</v>
      </c>
      <c r="D29" s="8">
        <f ca="1">OFFSET('Tosca data'!$E$2,(1+2*B29),(0))</f>
        <v>942.49386368879595</v>
      </c>
      <c r="E29" s="8">
        <f>'Map data'!O34*1000</f>
        <v>967.87</v>
      </c>
      <c r="F29" s="8">
        <f t="shared" ca="1" si="1"/>
        <v>25.37613631120405</v>
      </c>
      <c r="G29" s="8">
        <f t="shared" ca="1" si="2"/>
        <v>2.6218537935057444</v>
      </c>
    </row>
    <row r="30" spans="1:7" x14ac:dyDescent="0.2">
      <c r="A30">
        <f t="shared" ref="A30:B30" si="13">A29+1</f>
        <v>28</v>
      </c>
      <c r="B30">
        <f t="shared" si="13"/>
        <v>27</v>
      </c>
      <c r="C30">
        <f t="shared" si="10"/>
        <v>49</v>
      </c>
      <c r="D30" s="8">
        <f ca="1">OFFSET('Tosca data'!$E$2,(1+2*B30),(0))</f>
        <v>944.63905648230104</v>
      </c>
      <c r="E30" s="8">
        <f>'Map data'!O35*1000</f>
        <v>967.62</v>
      </c>
      <c r="F30" s="8">
        <f t="shared" ca="1" si="1"/>
        <v>22.980943517698961</v>
      </c>
      <c r="G30" s="8">
        <f t="shared" ca="1" si="2"/>
        <v>2.3749967464189412</v>
      </c>
    </row>
    <row r="31" spans="1:7" x14ac:dyDescent="0.2">
      <c r="A31">
        <f t="shared" ref="A31:B31" si="14">A30+1</f>
        <v>29</v>
      </c>
      <c r="B31">
        <f t="shared" si="14"/>
        <v>28</v>
      </c>
      <c r="C31">
        <f t="shared" si="10"/>
        <v>51</v>
      </c>
      <c r="D31" s="8">
        <f ca="1">OFFSET('Tosca data'!$E$2,(1+2*B31),(0))</f>
        <v>955.50250983716603</v>
      </c>
      <c r="E31" s="8">
        <f>'Map data'!O36*1000</f>
        <v>975.97</v>
      </c>
      <c r="F31" s="8">
        <f t="shared" ca="1" si="1"/>
        <v>20.467490162833997</v>
      </c>
      <c r="G31" s="8">
        <f t="shared" ca="1" si="2"/>
        <v>2.0971433715005579</v>
      </c>
    </row>
    <row r="32" spans="1:7" x14ac:dyDescent="0.2">
      <c r="A32">
        <f t="shared" ref="A32:B32" si="15">A31+1</f>
        <v>30</v>
      </c>
      <c r="B32">
        <f t="shared" si="15"/>
        <v>29</v>
      </c>
      <c r="C32">
        <f t="shared" si="10"/>
        <v>53</v>
      </c>
      <c r="D32" s="8">
        <f ca="1">OFFSET('Tosca data'!$E$2,(1+2*B32),(0))</f>
        <v>972.26415186318002</v>
      </c>
      <c r="E32" s="8">
        <f>'Map data'!O37*1000</f>
        <v>991.1</v>
      </c>
      <c r="F32" s="8">
        <f t="shared" ca="1" si="1"/>
        <v>18.835848136820005</v>
      </c>
      <c r="G32" s="8">
        <f t="shared" ca="1" si="2"/>
        <v>1.9004992570699226</v>
      </c>
    </row>
    <row r="33" spans="1:7" x14ac:dyDescent="0.2">
      <c r="A33">
        <f t="shared" ref="A33:B33" si="16">A32+1</f>
        <v>31</v>
      </c>
      <c r="B33">
        <f t="shared" si="16"/>
        <v>30</v>
      </c>
      <c r="C33">
        <f t="shared" si="10"/>
        <v>55</v>
      </c>
      <c r="D33" s="8">
        <f ca="1">OFFSET('Tosca data'!$E$2,(1+2*B33),(0))</f>
        <v>995.41916133969596</v>
      </c>
      <c r="E33" s="8">
        <f>'Map data'!O38*1000</f>
        <v>1014.3200000000002</v>
      </c>
      <c r="F33" s="8">
        <f t="shared" ca="1" si="1"/>
        <v>18.900838660304203</v>
      </c>
      <c r="G33" s="8">
        <f t="shared" ca="1" si="2"/>
        <v>1.8633999783405828</v>
      </c>
    </row>
    <row r="34" spans="1:7" x14ac:dyDescent="0.2">
      <c r="A34">
        <f t="shared" ref="A34:B34" si="17">A33+1</f>
        <v>32</v>
      </c>
      <c r="B34">
        <f t="shared" si="17"/>
        <v>31</v>
      </c>
      <c r="C34">
        <f t="shared" si="10"/>
        <v>57</v>
      </c>
      <c r="D34" s="8">
        <f ca="1">OFFSET('Tosca data'!$E$2,(1+2*B34),(0))</f>
        <v>1022.5146252154</v>
      </c>
      <c r="E34" s="8">
        <f>'Map data'!O39*1000</f>
        <v>1041.49</v>
      </c>
      <c r="F34" s="8">
        <f t="shared" ref="F34" ca="1" si="18">E34-D34</f>
        <v>18.975374784600035</v>
      </c>
      <c r="G34" s="8">
        <f t="shared" ref="G34" ca="1" si="19">(F34/E34)*100</f>
        <v>1.8219449811904134</v>
      </c>
    </row>
    <row r="35" spans="1:7" x14ac:dyDescent="0.2">
      <c r="A35">
        <f t="shared" ref="A35:B35" si="20">A34+1</f>
        <v>33</v>
      </c>
      <c r="B35">
        <f t="shared" si="20"/>
        <v>32</v>
      </c>
      <c r="C35">
        <f t="shared" si="10"/>
        <v>59</v>
      </c>
      <c r="D35" s="8">
        <f ca="1">OFFSET('Tosca data'!$E$2,(1+2*B35),(0))</f>
        <v>1049.53425124212</v>
      </c>
      <c r="E35" s="8">
        <f>'Map data'!O40*1000</f>
        <v>1073.52</v>
      </c>
      <c r="F35" s="8">
        <f t="shared" ca="1" si="1"/>
        <v>23.985748757879946</v>
      </c>
      <c r="G35" s="8">
        <f t="shared" ca="1" si="2"/>
        <v>2.2343085138497605</v>
      </c>
    </row>
    <row r="36" spans="1:7" x14ac:dyDescent="0.2">
      <c r="A36">
        <f t="shared" ref="A36:B36" si="21">A35+1</f>
        <v>34</v>
      </c>
      <c r="B36">
        <f t="shared" si="21"/>
        <v>33</v>
      </c>
      <c r="C36">
        <f t="shared" si="10"/>
        <v>61</v>
      </c>
      <c r="D36" s="8">
        <f ca="1">OFFSET('Tosca data'!$E$2,(1+2*B36),(0))</f>
        <v>1075.2940382972599</v>
      </c>
      <c r="E36" s="8">
        <f>'Map data'!O41*1000</f>
        <v>1105.1299999999999</v>
      </c>
      <c r="F36" s="8">
        <f t="shared" ca="1" si="1"/>
        <v>29.835961702739951</v>
      </c>
      <c r="G36" s="8">
        <f t="shared" ca="1" si="2"/>
        <v>2.6997694119913453</v>
      </c>
    </row>
    <row r="37" spans="1:7" x14ac:dyDescent="0.2">
      <c r="A37">
        <f t="shared" ref="A37:B37" si="22">A36+1</f>
        <v>35</v>
      </c>
      <c r="B37">
        <f t="shared" si="22"/>
        <v>34</v>
      </c>
      <c r="C37">
        <f t="shared" si="10"/>
        <v>63</v>
      </c>
      <c r="D37" s="8">
        <f ca="1">OFFSET('Tosca data'!$E$2,(1+2*B37),(0))</f>
        <v>1090.5271371500501</v>
      </c>
      <c r="E37" s="8">
        <f>'Map data'!O42*1000</f>
        <v>1133.95</v>
      </c>
      <c r="F37" s="8">
        <f t="shared" ca="1" si="1"/>
        <v>43.422862849949979</v>
      </c>
      <c r="G37" s="8">
        <f t="shared" ca="1" si="2"/>
        <v>3.8293454605538146</v>
      </c>
    </row>
    <row r="38" spans="1:7" x14ac:dyDescent="0.2">
      <c r="A38">
        <f t="shared" ref="A38:B38" si="23">A37+1</f>
        <v>36</v>
      </c>
      <c r="B38">
        <f t="shared" si="23"/>
        <v>35</v>
      </c>
      <c r="C38">
        <f t="shared" si="10"/>
        <v>65</v>
      </c>
      <c r="D38" s="8">
        <f ca="1">OFFSET('Tosca data'!$E$2,(1+2*B38),(0))</f>
        <v>1085.36566214295</v>
      </c>
      <c r="E38" s="8"/>
      <c r="F38" s="8"/>
    </row>
    <row r="39" spans="1:7" x14ac:dyDescent="0.2">
      <c r="A39">
        <f t="shared" ref="A39:B39" si="24">A38+1</f>
        <v>37</v>
      </c>
      <c r="B39">
        <f t="shared" si="24"/>
        <v>36</v>
      </c>
      <c r="C39">
        <f t="shared" si="10"/>
        <v>67</v>
      </c>
      <c r="D39" s="8">
        <f ca="1">OFFSET('Tosca data'!$E$2,(1+2*B39),(0))</f>
        <v>1052.7202092006501</v>
      </c>
      <c r="E39" s="8">
        <f>'Map data'!O44*1000</f>
        <v>1140.5400000000002</v>
      </c>
      <c r="F39" s="8">
        <f t="shared" ca="1" si="1"/>
        <v>87.81979079935013</v>
      </c>
      <c r="G39" s="8">
        <f t="shared" ca="1" si="2"/>
        <v>7.6998431268828895</v>
      </c>
    </row>
    <row r="40" spans="1:7" x14ac:dyDescent="0.2">
      <c r="A40">
        <f t="shared" ref="A40:B40" si="25">A39+1</f>
        <v>38</v>
      </c>
      <c r="B40">
        <f t="shared" si="25"/>
        <v>37</v>
      </c>
      <c r="C40">
        <f t="shared" si="10"/>
        <v>69</v>
      </c>
      <c r="D40" s="8">
        <f ca="1">OFFSET('Tosca data'!$E$2,(1+2*B40),(0))</f>
        <v>982.60265258723098</v>
      </c>
      <c r="E40" s="8">
        <f>'Map data'!O45*1000</f>
        <v>1098.95</v>
      </c>
      <c r="F40" s="8">
        <f t="shared" ca="1" si="1"/>
        <v>116.34734741276907</v>
      </c>
      <c r="G40" s="8">
        <f t="shared" ca="1" si="2"/>
        <v>10.587137486943815</v>
      </c>
    </row>
    <row r="41" spans="1:7" x14ac:dyDescent="0.2">
      <c r="A41">
        <f t="shared" ref="A41:B41" si="26">A40+1</f>
        <v>39</v>
      </c>
      <c r="B41">
        <f t="shared" si="26"/>
        <v>38</v>
      </c>
      <c r="C41">
        <f t="shared" si="10"/>
        <v>71</v>
      </c>
      <c r="D41" s="8">
        <f ca="1">OFFSET('Tosca data'!$E$2,(1+2*B41),(0))</f>
        <v>872.471520569007</v>
      </c>
      <c r="E41" s="8">
        <f>'Map data'!O46*1000</f>
        <v>1016.0400000000001</v>
      </c>
      <c r="F41" s="8">
        <f t="shared" ca="1" si="1"/>
        <v>143.56847943099308</v>
      </c>
      <c r="G41" s="8">
        <f t="shared" ca="1" si="2"/>
        <v>14.130199542438593</v>
      </c>
    </row>
    <row r="42" spans="1:7" x14ac:dyDescent="0.2">
      <c r="A42">
        <f t="shared" ref="A42:B42" si="27">A41+1</f>
        <v>40</v>
      </c>
      <c r="B42">
        <f t="shared" si="27"/>
        <v>39</v>
      </c>
      <c r="C42">
        <f t="shared" si="10"/>
        <v>73</v>
      </c>
      <c r="D42" s="8">
        <f ca="1">OFFSET('Tosca data'!$E$2,(1+2*B42),(0))</f>
        <v>725.143627836419</v>
      </c>
      <c r="E42" s="8">
        <f>'Map data'!O47*1000</f>
        <v>889.93</v>
      </c>
      <c r="F42" s="8">
        <f t="shared" ca="1" si="1"/>
        <v>164.78637216358095</v>
      </c>
      <c r="G42" s="8">
        <f t="shared" ca="1" si="2"/>
        <v>18.516779090892648</v>
      </c>
    </row>
    <row r="43" spans="1:7" x14ac:dyDescent="0.2">
      <c r="A43">
        <f t="shared" ref="A43:B43" si="28">A42+1</f>
        <v>41</v>
      </c>
      <c r="B43">
        <f t="shared" si="28"/>
        <v>40</v>
      </c>
      <c r="C43">
        <f t="shared" si="10"/>
        <v>75</v>
      </c>
      <c r="D43" s="8">
        <f ca="1">OFFSET('Tosca data'!$E$2,(1+2*B43),(0))</f>
        <v>553.06769469142398</v>
      </c>
      <c r="E43" s="8">
        <f>'Map data'!O48*1000</f>
        <v>730.11</v>
      </c>
      <c r="F43" s="8">
        <f t="shared" ca="1" si="1"/>
        <v>177.04230530857603</v>
      </c>
      <c r="G43" s="8">
        <f t="shared" ca="1" si="2"/>
        <v>24.248716674004744</v>
      </c>
    </row>
    <row r="44" spans="1:7" x14ac:dyDescent="0.2">
      <c r="A44">
        <f t="shared" ref="A44:B44" si="29">A43+1</f>
        <v>42</v>
      </c>
      <c r="B44">
        <f t="shared" si="29"/>
        <v>41</v>
      </c>
      <c r="C44">
        <f t="shared" si="10"/>
        <v>77</v>
      </c>
      <c r="D44" s="8">
        <f ca="1">OFFSET('Tosca data'!$E$2,(1+2*B44),(0))</f>
        <v>373.04675067978599</v>
      </c>
      <c r="E44" s="8">
        <f>'Map data'!O49*1000</f>
        <v>549.83000000000004</v>
      </c>
      <c r="F44" s="8">
        <f t="shared" ca="1" si="1"/>
        <v>176.78324932021405</v>
      </c>
      <c r="G44" s="8">
        <f t="shared" ca="1" si="2"/>
        <v>32.152346965464609</v>
      </c>
    </row>
    <row r="45" spans="1:7" x14ac:dyDescent="0.2">
      <c r="A45">
        <f t="shared" ref="A45:B45" si="30">A44+1</f>
        <v>43</v>
      </c>
      <c r="B45">
        <f t="shared" si="30"/>
        <v>42</v>
      </c>
      <c r="C45">
        <f t="shared" si="10"/>
        <v>79</v>
      </c>
      <c r="D45" s="8">
        <f ca="1">OFFSET('Tosca data'!$E$2,(1+2*B45),(0))</f>
        <v>203.148325829626</v>
      </c>
      <c r="E45" s="8">
        <f>'Map data'!O50*1000</f>
        <v>366.77</v>
      </c>
      <c r="F45" s="8">
        <f t="shared" ca="1" si="1"/>
        <v>163.62167417037398</v>
      </c>
      <c r="G45" s="8">
        <f t="shared" ca="1" si="2"/>
        <v>44.611520617927852</v>
      </c>
    </row>
    <row r="46" spans="1:7" x14ac:dyDescent="0.2">
      <c r="A46">
        <f t="shared" ref="A46:B46" si="31">A45+1</f>
        <v>44</v>
      </c>
      <c r="B46">
        <f t="shared" si="31"/>
        <v>43</v>
      </c>
      <c r="C46">
        <f t="shared" si="10"/>
        <v>81</v>
      </c>
      <c r="D46" s="8">
        <f ca="1">OFFSET('Tosca data'!$E$2,(1+2*B46),(0))</f>
        <v>57.8295235073426</v>
      </c>
      <c r="E46" s="8">
        <f>'Map data'!O51*1000</f>
        <v>200.08</v>
      </c>
      <c r="F46" s="8">
        <v>-0.71096799526518095</v>
      </c>
      <c r="G46" s="8">
        <v>-142.25047649265741</v>
      </c>
    </row>
    <row r="47" spans="1:7" x14ac:dyDescent="0.2">
      <c r="A47">
        <f t="shared" ref="A47:B47" si="32">A46+1</f>
        <v>45</v>
      </c>
      <c r="B47">
        <f t="shared" si="32"/>
        <v>44</v>
      </c>
      <c r="C47">
        <f t="shared" si="10"/>
        <v>83</v>
      </c>
      <c r="D47" s="8">
        <f ca="1">OFFSET('Tosca data'!$E$2,(1+2*B47),(0))</f>
        <v>-54.726697791980598</v>
      </c>
      <c r="E47" s="8">
        <f>'Map data'!O52*1000</f>
        <v>61.78</v>
      </c>
      <c r="F47" s="8">
        <v>-1.8858319487209549</v>
      </c>
      <c r="G47" s="8">
        <v>-116.5066977919806</v>
      </c>
    </row>
    <row r="48" spans="1:7" x14ac:dyDescent="0.2">
      <c r="A48">
        <f t="shared" ref="A48:B48" si="33">A47+1</f>
        <v>46</v>
      </c>
      <c r="B48">
        <f t="shared" si="33"/>
        <v>45</v>
      </c>
      <c r="C48">
        <f t="shared" si="10"/>
        <v>85</v>
      </c>
      <c r="D48" s="8">
        <f ca="1">OFFSET('Tosca data'!$E$2,(1+2*B48),(0))</f>
        <v>-133.28020271012599</v>
      </c>
      <c r="E48" s="8">
        <f>'Map data'!O53*1000</f>
        <v>5.84</v>
      </c>
      <c r="F48" s="8">
        <v>-23.821952518857191</v>
      </c>
      <c r="G48" s="8">
        <v>-139.12020271012599</v>
      </c>
    </row>
    <row r="49" spans="1:11" x14ac:dyDescent="0.2">
      <c r="A49">
        <f t="shared" ref="A49:B49" si="34">A48+1</f>
        <v>47</v>
      </c>
      <c r="B49">
        <f t="shared" si="34"/>
        <v>46</v>
      </c>
      <c r="C49">
        <f t="shared" si="10"/>
        <v>87</v>
      </c>
      <c r="D49" s="8">
        <f ca="1">OFFSET('Tosca data'!$E$2,(1+2*B49),(0))</f>
        <v>-181.43224856496499</v>
      </c>
      <c r="E49" s="8">
        <f>'Map data'!O54*1000</f>
        <v>-114.75</v>
      </c>
      <c r="F49" s="8">
        <v>0.58110891995612191</v>
      </c>
      <c r="G49" s="8">
        <v>-66.682248564964993</v>
      </c>
    </row>
    <row r="50" spans="1:11" x14ac:dyDescent="0.2">
      <c r="D50" s="14">
        <f ca="1">SUM(D3:D45)</f>
        <v>23209.92997891123</v>
      </c>
      <c r="E50" s="14">
        <f>SUM(E3:E45)</f>
        <v>24749.710000000006</v>
      </c>
      <c r="F50" s="14">
        <f ca="1">SUM(F3:F45)</f>
        <v>2625.1456832317226</v>
      </c>
      <c r="G50" s="8">
        <f ca="1">E50-D50</f>
        <v>1539.7800210887763</v>
      </c>
    </row>
    <row r="54" spans="1:11" x14ac:dyDescent="0.2">
      <c r="C54" s="10" t="s">
        <v>30</v>
      </c>
    </row>
    <row r="56" spans="1:11" x14ac:dyDescent="0.2">
      <c r="C56" t="s">
        <v>31</v>
      </c>
      <c r="K56" s="10"/>
    </row>
    <row r="57" spans="1:11" x14ac:dyDescent="0.2">
      <c r="C57" t="s">
        <v>32</v>
      </c>
    </row>
  </sheetData>
  <mergeCells count="1">
    <mergeCell ref="H1:I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4"/>
  <sheetViews>
    <sheetView zoomScale="90" zoomScaleNormal="90" workbookViewId="0">
      <selection activeCell="D3" sqref="D3:E49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21</v>
      </c>
      <c r="B1" s="19" t="s">
        <v>21</v>
      </c>
      <c r="C1" s="10"/>
      <c r="D1" s="19" t="s">
        <v>38</v>
      </c>
      <c r="E1" s="19" t="s">
        <v>38</v>
      </c>
      <c r="F1" s="19" t="s">
        <v>38</v>
      </c>
      <c r="G1" s="20" t="s">
        <v>21</v>
      </c>
      <c r="H1" s="21" t="s">
        <v>29</v>
      </c>
      <c r="I1" s="21"/>
    </row>
    <row r="2" spans="1:13" x14ac:dyDescent="0.2">
      <c r="D2" t="s">
        <v>18</v>
      </c>
      <c r="E2" t="s">
        <v>19</v>
      </c>
      <c r="F2" s="8" t="s">
        <v>20</v>
      </c>
      <c r="G2" s="1" t="s">
        <v>37</v>
      </c>
      <c r="H2" s="1" t="s">
        <v>22</v>
      </c>
      <c r="I2" s="9" t="e">
        <f>MIN(G3:G56)</f>
        <v>#DIV/0!</v>
      </c>
    </row>
    <row r="3" spans="1:13" x14ac:dyDescent="0.2">
      <c r="A3">
        <v>1</v>
      </c>
      <c r="B3">
        <v>43</v>
      </c>
      <c r="C3">
        <f>2+(1+2*B3)</f>
        <v>89</v>
      </c>
      <c r="D3" s="8"/>
      <c r="E3" s="8"/>
      <c r="F3" s="8">
        <f>E3-D3</f>
        <v>0</v>
      </c>
      <c r="G3" s="8" t="e">
        <f>(F3/E3)*100</f>
        <v>#DIV/0!</v>
      </c>
      <c r="H3" s="1" t="s">
        <v>23</v>
      </c>
      <c r="I3" s="9" t="e">
        <f>MAX(G3:G56)</f>
        <v>#DIV/0!</v>
      </c>
      <c r="K3" s="15" t="e">
        <f>F54/E54</f>
        <v>#DIV/0!</v>
      </c>
      <c r="M3" s="15" t="s">
        <v>21</v>
      </c>
    </row>
    <row r="4" spans="1:13" x14ac:dyDescent="0.2">
      <c r="A4">
        <v>2</v>
      </c>
      <c r="B4">
        <f>B3+1</f>
        <v>44</v>
      </c>
      <c r="C4">
        <f t="shared" ref="C4:C20" si="0">2+(1+2*B4)</f>
        <v>91</v>
      </c>
      <c r="D4" s="8"/>
      <c r="E4" s="8"/>
      <c r="F4" s="8">
        <f t="shared" ref="F4:F49" si="1">E4-D4</f>
        <v>0</v>
      </c>
      <c r="G4" s="8" t="e">
        <f t="shared" ref="G4:G49" si="2">(F4/E4)*100</f>
        <v>#DIV/0!</v>
      </c>
      <c r="H4" s="1" t="s">
        <v>24</v>
      </c>
      <c r="I4" s="9" t="e">
        <f>I3-I2</f>
        <v>#DIV/0!</v>
      </c>
    </row>
    <row r="5" spans="1:13" x14ac:dyDescent="0.2">
      <c r="A5">
        <v>3</v>
      </c>
      <c r="B5">
        <f t="shared" ref="B5:B49" si="3">B4+1</f>
        <v>45</v>
      </c>
      <c r="C5">
        <f t="shared" si="0"/>
        <v>93</v>
      </c>
      <c r="D5" s="8"/>
      <c r="E5" s="8"/>
      <c r="F5" s="8">
        <f t="shared" si="1"/>
        <v>0</v>
      </c>
      <c r="G5" s="8" t="e">
        <f t="shared" si="2"/>
        <v>#DIV/0!</v>
      </c>
    </row>
    <row r="6" spans="1:13" x14ac:dyDescent="0.2">
      <c r="A6">
        <v>4</v>
      </c>
      <c r="B6">
        <f t="shared" si="3"/>
        <v>46</v>
      </c>
      <c r="C6">
        <f t="shared" si="0"/>
        <v>95</v>
      </c>
      <c r="D6" s="8"/>
      <c r="E6" s="8"/>
      <c r="F6" s="8">
        <f t="shared" si="1"/>
        <v>0</v>
      </c>
      <c r="G6" s="8" t="e">
        <f t="shared" si="2"/>
        <v>#DIV/0!</v>
      </c>
    </row>
    <row r="7" spans="1:13" x14ac:dyDescent="0.2">
      <c r="A7">
        <v>5</v>
      </c>
      <c r="B7">
        <f t="shared" si="3"/>
        <v>47</v>
      </c>
      <c r="C7">
        <f t="shared" si="0"/>
        <v>97</v>
      </c>
      <c r="D7" s="8"/>
      <c r="E7" s="8"/>
      <c r="F7" s="8">
        <f t="shared" si="1"/>
        <v>0</v>
      </c>
      <c r="G7" s="8" t="e">
        <f t="shared" si="2"/>
        <v>#DIV/0!</v>
      </c>
    </row>
    <row r="8" spans="1:13" x14ac:dyDescent="0.2">
      <c r="A8">
        <v>6</v>
      </c>
      <c r="B8">
        <f t="shared" si="3"/>
        <v>48</v>
      </c>
      <c r="C8">
        <f t="shared" si="0"/>
        <v>99</v>
      </c>
      <c r="D8" s="8"/>
      <c r="E8" s="8"/>
      <c r="F8" s="8">
        <f t="shared" si="1"/>
        <v>0</v>
      </c>
      <c r="G8" s="8" t="e">
        <f t="shared" si="2"/>
        <v>#DIV/0!</v>
      </c>
    </row>
    <row r="9" spans="1:13" x14ac:dyDescent="0.2">
      <c r="A9">
        <v>7</v>
      </c>
      <c r="B9">
        <f t="shared" si="3"/>
        <v>49</v>
      </c>
      <c r="C9">
        <f t="shared" si="0"/>
        <v>101</v>
      </c>
      <c r="D9" s="8"/>
      <c r="E9" s="8"/>
      <c r="F9" s="8">
        <f t="shared" si="1"/>
        <v>0</v>
      </c>
      <c r="G9" s="8" t="e">
        <f t="shared" si="2"/>
        <v>#DIV/0!</v>
      </c>
    </row>
    <row r="10" spans="1:13" x14ac:dyDescent="0.2">
      <c r="A10">
        <v>8</v>
      </c>
      <c r="B10">
        <f t="shared" si="3"/>
        <v>50</v>
      </c>
      <c r="C10">
        <f t="shared" si="0"/>
        <v>103</v>
      </c>
      <c r="D10" s="8"/>
      <c r="E10" s="8"/>
      <c r="F10" s="8">
        <f t="shared" si="1"/>
        <v>0</v>
      </c>
      <c r="G10" s="8" t="e">
        <f t="shared" si="2"/>
        <v>#DIV/0!</v>
      </c>
    </row>
    <row r="11" spans="1:13" x14ac:dyDescent="0.2">
      <c r="A11">
        <v>9</v>
      </c>
      <c r="B11">
        <f t="shared" si="3"/>
        <v>51</v>
      </c>
      <c r="C11">
        <f t="shared" si="0"/>
        <v>105</v>
      </c>
      <c r="D11" s="8"/>
      <c r="E11" s="8"/>
      <c r="F11" s="8">
        <f t="shared" si="1"/>
        <v>0</v>
      </c>
      <c r="G11" s="8" t="e">
        <f t="shared" si="2"/>
        <v>#DIV/0!</v>
      </c>
    </row>
    <row r="12" spans="1:13" x14ac:dyDescent="0.2">
      <c r="A12">
        <v>10</v>
      </c>
      <c r="B12">
        <f t="shared" si="3"/>
        <v>52</v>
      </c>
      <c r="C12">
        <f t="shared" si="0"/>
        <v>107</v>
      </c>
      <c r="D12" s="8"/>
      <c r="E12" s="8"/>
      <c r="F12" s="8">
        <f t="shared" si="1"/>
        <v>0</v>
      </c>
      <c r="G12" s="8" t="e">
        <f t="shared" si="2"/>
        <v>#DIV/0!</v>
      </c>
    </row>
    <row r="13" spans="1:13" x14ac:dyDescent="0.2">
      <c r="A13">
        <v>11</v>
      </c>
      <c r="B13">
        <f t="shared" si="3"/>
        <v>53</v>
      </c>
      <c r="C13">
        <f t="shared" si="0"/>
        <v>109</v>
      </c>
      <c r="D13" s="8"/>
      <c r="E13" s="8"/>
      <c r="F13" s="8">
        <f t="shared" si="1"/>
        <v>0</v>
      </c>
      <c r="G13" s="8" t="e">
        <f t="shared" si="2"/>
        <v>#DIV/0!</v>
      </c>
    </row>
    <row r="14" spans="1:13" x14ac:dyDescent="0.2">
      <c r="A14">
        <v>12</v>
      </c>
      <c r="B14">
        <f t="shared" si="3"/>
        <v>54</v>
      </c>
      <c r="C14">
        <f t="shared" si="0"/>
        <v>111</v>
      </c>
      <c r="D14" s="8"/>
      <c r="E14" s="8"/>
      <c r="F14" s="8">
        <f t="shared" si="1"/>
        <v>0</v>
      </c>
      <c r="G14" s="8" t="e">
        <f t="shared" si="2"/>
        <v>#DIV/0!</v>
      </c>
    </row>
    <row r="15" spans="1:13" x14ac:dyDescent="0.2">
      <c r="A15">
        <v>13</v>
      </c>
      <c r="B15">
        <f t="shared" si="3"/>
        <v>55</v>
      </c>
      <c r="C15">
        <f t="shared" si="0"/>
        <v>113</v>
      </c>
      <c r="D15" s="8"/>
      <c r="E15" s="8"/>
      <c r="F15" s="8">
        <f t="shared" si="1"/>
        <v>0</v>
      </c>
      <c r="G15" s="8" t="e">
        <f t="shared" si="2"/>
        <v>#DIV/0!</v>
      </c>
    </row>
    <row r="16" spans="1:13" x14ac:dyDescent="0.2">
      <c r="A16">
        <v>14</v>
      </c>
      <c r="B16">
        <f t="shared" si="3"/>
        <v>56</v>
      </c>
      <c r="C16">
        <f t="shared" si="0"/>
        <v>115</v>
      </c>
      <c r="D16" s="8"/>
      <c r="E16" s="8"/>
      <c r="F16" s="8">
        <f t="shared" si="1"/>
        <v>0</v>
      </c>
      <c r="G16" s="8" t="e">
        <f t="shared" si="2"/>
        <v>#DIV/0!</v>
      </c>
    </row>
    <row r="17" spans="1:7" x14ac:dyDescent="0.2">
      <c r="A17">
        <v>15</v>
      </c>
      <c r="B17">
        <f t="shared" si="3"/>
        <v>57</v>
      </c>
      <c r="C17">
        <f t="shared" si="0"/>
        <v>117</v>
      </c>
      <c r="D17" s="8"/>
      <c r="E17" s="8"/>
      <c r="F17" s="8">
        <f t="shared" si="1"/>
        <v>0</v>
      </c>
      <c r="G17" s="8" t="e">
        <f t="shared" si="2"/>
        <v>#DIV/0!</v>
      </c>
    </row>
    <row r="18" spans="1:7" x14ac:dyDescent="0.2">
      <c r="A18">
        <v>16</v>
      </c>
      <c r="B18">
        <f t="shared" si="3"/>
        <v>58</v>
      </c>
      <c r="C18">
        <f t="shared" si="0"/>
        <v>119</v>
      </c>
      <c r="D18" s="8"/>
      <c r="E18" s="8"/>
      <c r="F18" s="8">
        <f t="shared" si="1"/>
        <v>0</v>
      </c>
      <c r="G18" s="8" t="e">
        <f t="shared" si="2"/>
        <v>#DIV/0!</v>
      </c>
    </row>
    <row r="19" spans="1:7" x14ac:dyDescent="0.2">
      <c r="A19">
        <v>17</v>
      </c>
      <c r="B19">
        <f t="shared" si="3"/>
        <v>59</v>
      </c>
      <c r="C19">
        <f t="shared" si="0"/>
        <v>121</v>
      </c>
      <c r="D19" s="8"/>
      <c r="E19" s="8"/>
      <c r="F19" s="8">
        <f t="shared" si="1"/>
        <v>0</v>
      </c>
      <c r="G19" s="8" t="e">
        <f t="shared" si="2"/>
        <v>#DIV/0!</v>
      </c>
    </row>
    <row r="20" spans="1:7" x14ac:dyDescent="0.2">
      <c r="A20">
        <v>18</v>
      </c>
      <c r="B20">
        <f t="shared" si="3"/>
        <v>60</v>
      </c>
      <c r="C20">
        <f t="shared" si="0"/>
        <v>123</v>
      </c>
      <c r="D20" s="8"/>
      <c r="E20" s="8"/>
      <c r="F20" s="8">
        <f t="shared" si="1"/>
        <v>0</v>
      </c>
      <c r="G20" s="8" t="e">
        <f t="shared" si="2"/>
        <v>#DIV/0!</v>
      </c>
    </row>
    <row r="21" spans="1:7" x14ac:dyDescent="0.2">
      <c r="A21">
        <v>19</v>
      </c>
      <c r="B21">
        <f t="shared" si="3"/>
        <v>61</v>
      </c>
      <c r="C21">
        <f>2+(1+2*(B21))</f>
        <v>125</v>
      </c>
      <c r="D21" s="8"/>
      <c r="E21" s="8"/>
      <c r="F21" s="8">
        <f t="shared" si="1"/>
        <v>0</v>
      </c>
      <c r="G21" s="8" t="e">
        <f t="shared" si="2"/>
        <v>#DIV/0!</v>
      </c>
    </row>
    <row r="22" spans="1:7" x14ac:dyDescent="0.2">
      <c r="A22">
        <v>20</v>
      </c>
      <c r="D22" s="8"/>
      <c r="E22" s="8"/>
      <c r="F22" s="8"/>
    </row>
    <row r="23" spans="1:7" x14ac:dyDescent="0.2">
      <c r="A23">
        <v>21</v>
      </c>
      <c r="D23" s="8"/>
      <c r="E23" s="8"/>
      <c r="F23" s="8"/>
    </row>
    <row r="24" spans="1:7" x14ac:dyDescent="0.2">
      <c r="A24">
        <v>22</v>
      </c>
      <c r="D24" s="8"/>
      <c r="E24" s="8"/>
      <c r="F24" s="8"/>
    </row>
    <row r="25" spans="1:7" x14ac:dyDescent="0.2">
      <c r="A25">
        <v>23</v>
      </c>
      <c r="D25" s="8"/>
      <c r="E25" s="8"/>
      <c r="F25" s="8"/>
    </row>
    <row r="26" spans="1:7" x14ac:dyDescent="0.2">
      <c r="A26">
        <v>24</v>
      </c>
      <c r="B26">
        <f>B21+5</f>
        <v>66</v>
      </c>
      <c r="C26">
        <f>2+(1+2*(B26-4))</f>
        <v>127</v>
      </c>
      <c r="D26" s="8"/>
      <c r="E26" s="8"/>
      <c r="F26" s="8">
        <f t="shared" si="1"/>
        <v>0</v>
      </c>
      <c r="G26" s="8" t="e">
        <f t="shared" si="2"/>
        <v>#DIV/0!</v>
      </c>
    </row>
    <row r="27" spans="1:7" x14ac:dyDescent="0.2">
      <c r="A27">
        <v>25</v>
      </c>
      <c r="B27">
        <f t="shared" si="3"/>
        <v>67</v>
      </c>
      <c r="C27">
        <f t="shared" ref="C27:C49" si="4">2+(1+2*(B27-4))</f>
        <v>129</v>
      </c>
      <c r="D27" s="8"/>
      <c r="E27" s="8"/>
      <c r="F27" s="8">
        <f t="shared" si="1"/>
        <v>0</v>
      </c>
      <c r="G27" s="8" t="e">
        <f t="shared" si="2"/>
        <v>#DIV/0!</v>
      </c>
    </row>
    <row r="28" spans="1:7" x14ac:dyDescent="0.2">
      <c r="A28">
        <v>26</v>
      </c>
      <c r="B28">
        <f t="shared" si="3"/>
        <v>68</v>
      </c>
      <c r="C28">
        <f t="shared" si="4"/>
        <v>131</v>
      </c>
      <c r="D28" s="8"/>
      <c r="E28" s="8"/>
      <c r="F28" s="8"/>
    </row>
    <row r="29" spans="1:7" x14ac:dyDescent="0.2">
      <c r="A29">
        <v>27</v>
      </c>
      <c r="B29">
        <f t="shared" si="3"/>
        <v>69</v>
      </c>
      <c r="C29">
        <f t="shared" si="4"/>
        <v>133</v>
      </c>
      <c r="D29" s="8"/>
      <c r="E29" s="8"/>
      <c r="F29" s="8">
        <f t="shared" si="1"/>
        <v>0</v>
      </c>
      <c r="G29" s="8" t="e">
        <f t="shared" si="2"/>
        <v>#DIV/0!</v>
      </c>
    </row>
    <row r="30" spans="1:7" x14ac:dyDescent="0.2">
      <c r="A30">
        <v>28</v>
      </c>
      <c r="B30">
        <f t="shared" si="3"/>
        <v>70</v>
      </c>
      <c r="C30">
        <f t="shared" si="4"/>
        <v>135</v>
      </c>
      <c r="D30" s="8"/>
      <c r="E30" s="8"/>
      <c r="F30" s="8">
        <f t="shared" si="1"/>
        <v>0</v>
      </c>
      <c r="G30" s="8" t="e">
        <f t="shared" si="2"/>
        <v>#DIV/0!</v>
      </c>
    </row>
    <row r="31" spans="1:7" x14ac:dyDescent="0.2">
      <c r="A31">
        <v>29</v>
      </c>
      <c r="B31">
        <f t="shared" si="3"/>
        <v>71</v>
      </c>
      <c r="C31">
        <f t="shared" si="4"/>
        <v>137</v>
      </c>
      <c r="D31" s="8"/>
      <c r="E31" s="8"/>
      <c r="F31" s="8">
        <f t="shared" si="1"/>
        <v>0</v>
      </c>
      <c r="G31" s="8" t="e">
        <f t="shared" si="2"/>
        <v>#DIV/0!</v>
      </c>
    </row>
    <row r="32" spans="1:7" x14ac:dyDescent="0.2">
      <c r="A32">
        <v>30</v>
      </c>
      <c r="B32">
        <f t="shared" si="3"/>
        <v>72</v>
      </c>
      <c r="C32">
        <f t="shared" si="4"/>
        <v>139</v>
      </c>
      <c r="D32" s="8"/>
      <c r="E32" s="8"/>
      <c r="F32" s="8">
        <f t="shared" si="1"/>
        <v>0</v>
      </c>
      <c r="G32" s="8" t="e">
        <f t="shared" si="2"/>
        <v>#DIV/0!</v>
      </c>
    </row>
    <row r="33" spans="1:7" x14ac:dyDescent="0.2">
      <c r="A33">
        <v>31</v>
      </c>
      <c r="B33">
        <f t="shared" si="3"/>
        <v>73</v>
      </c>
      <c r="C33">
        <f t="shared" si="4"/>
        <v>141</v>
      </c>
      <c r="D33" s="8"/>
      <c r="E33" s="8"/>
      <c r="F33" s="8">
        <f t="shared" si="1"/>
        <v>0</v>
      </c>
      <c r="G33" s="8" t="e">
        <f t="shared" si="2"/>
        <v>#DIV/0!</v>
      </c>
    </row>
    <row r="34" spans="1:7" x14ac:dyDescent="0.2">
      <c r="A34">
        <v>32</v>
      </c>
      <c r="B34">
        <f t="shared" si="3"/>
        <v>74</v>
      </c>
      <c r="C34">
        <f t="shared" si="4"/>
        <v>143</v>
      </c>
      <c r="D34" s="8"/>
      <c r="E34" s="8"/>
      <c r="F34" s="8">
        <f t="shared" si="1"/>
        <v>0</v>
      </c>
      <c r="G34" s="8" t="e">
        <f t="shared" si="2"/>
        <v>#DIV/0!</v>
      </c>
    </row>
    <row r="35" spans="1:7" x14ac:dyDescent="0.2">
      <c r="A35">
        <v>33</v>
      </c>
      <c r="B35">
        <f t="shared" si="3"/>
        <v>75</v>
      </c>
      <c r="C35">
        <f t="shared" si="4"/>
        <v>145</v>
      </c>
      <c r="D35" s="8"/>
      <c r="E35" s="8"/>
      <c r="F35" s="8">
        <f t="shared" si="1"/>
        <v>0</v>
      </c>
      <c r="G35" s="8" t="e">
        <f t="shared" si="2"/>
        <v>#DIV/0!</v>
      </c>
    </row>
    <row r="36" spans="1:7" x14ac:dyDescent="0.2">
      <c r="A36">
        <v>34</v>
      </c>
      <c r="B36">
        <f t="shared" si="3"/>
        <v>76</v>
      </c>
      <c r="C36">
        <f t="shared" si="4"/>
        <v>147</v>
      </c>
      <c r="D36" s="8"/>
      <c r="E36" s="8"/>
      <c r="F36" s="8">
        <f t="shared" si="1"/>
        <v>0</v>
      </c>
      <c r="G36" s="8" t="e">
        <f t="shared" si="2"/>
        <v>#DIV/0!</v>
      </c>
    </row>
    <row r="37" spans="1:7" x14ac:dyDescent="0.2">
      <c r="A37">
        <v>35</v>
      </c>
      <c r="B37">
        <f t="shared" si="3"/>
        <v>77</v>
      </c>
      <c r="C37">
        <f t="shared" si="4"/>
        <v>149</v>
      </c>
      <c r="D37" s="8"/>
      <c r="E37" s="8"/>
      <c r="F37" s="8">
        <f t="shared" si="1"/>
        <v>0</v>
      </c>
      <c r="G37" s="8" t="e">
        <f t="shared" si="2"/>
        <v>#DIV/0!</v>
      </c>
    </row>
    <row r="38" spans="1:7" x14ac:dyDescent="0.2">
      <c r="A38">
        <v>36</v>
      </c>
      <c r="B38">
        <f t="shared" si="3"/>
        <v>78</v>
      </c>
      <c r="C38">
        <f t="shared" si="4"/>
        <v>151</v>
      </c>
      <c r="D38" s="8"/>
      <c r="E38" s="8"/>
      <c r="F38" s="8">
        <f t="shared" si="1"/>
        <v>0</v>
      </c>
      <c r="G38" s="8" t="e">
        <f t="shared" si="2"/>
        <v>#DIV/0!</v>
      </c>
    </row>
    <row r="39" spans="1:7" x14ac:dyDescent="0.2">
      <c r="A39">
        <v>37</v>
      </c>
      <c r="B39">
        <f t="shared" si="3"/>
        <v>79</v>
      </c>
      <c r="C39">
        <f t="shared" si="4"/>
        <v>153</v>
      </c>
      <c r="D39" s="8"/>
      <c r="E39" s="8"/>
      <c r="F39" s="8">
        <f t="shared" si="1"/>
        <v>0</v>
      </c>
      <c r="G39" s="8" t="e">
        <f t="shared" si="2"/>
        <v>#DIV/0!</v>
      </c>
    </row>
    <row r="40" spans="1:7" x14ac:dyDescent="0.2">
      <c r="A40">
        <v>38</v>
      </c>
      <c r="B40">
        <f t="shared" si="3"/>
        <v>80</v>
      </c>
      <c r="C40">
        <f t="shared" si="4"/>
        <v>155</v>
      </c>
      <c r="D40" s="8"/>
      <c r="E40" s="8"/>
      <c r="F40" s="8">
        <f t="shared" si="1"/>
        <v>0</v>
      </c>
      <c r="G40" s="8" t="e">
        <f t="shared" si="2"/>
        <v>#DIV/0!</v>
      </c>
    </row>
    <row r="41" spans="1:7" x14ac:dyDescent="0.2">
      <c r="A41">
        <v>39</v>
      </c>
      <c r="B41">
        <f t="shared" si="3"/>
        <v>81</v>
      </c>
      <c r="C41">
        <f t="shared" si="4"/>
        <v>157</v>
      </c>
      <c r="D41" s="8"/>
      <c r="E41" s="8"/>
      <c r="F41" s="8">
        <f t="shared" si="1"/>
        <v>0</v>
      </c>
      <c r="G41" s="8" t="e">
        <f t="shared" si="2"/>
        <v>#DIV/0!</v>
      </c>
    </row>
    <row r="42" spans="1:7" x14ac:dyDescent="0.2">
      <c r="A42">
        <v>40</v>
      </c>
      <c r="B42">
        <f t="shared" si="3"/>
        <v>82</v>
      </c>
      <c r="C42">
        <f t="shared" si="4"/>
        <v>159</v>
      </c>
      <c r="D42" s="8"/>
      <c r="E42" s="8"/>
      <c r="F42" s="8">
        <f t="shared" si="1"/>
        <v>0</v>
      </c>
      <c r="G42" s="8" t="e">
        <f t="shared" si="2"/>
        <v>#DIV/0!</v>
      </c>
    </row>
    <row r="43" spans="1:7" x14ac:dyDescent="0.2">
      <c r="A43">
        <v>41</v>
      </c>
      <c r="B43">
        <f t="shared" si="3"/>
        <v>83</v>
      </c>
      <c r="C43">
        <f t="shared" si="4"/>
        <v>161</v>
      </c>
      <c r="D43" s="8"/>
      <c r="E43" s="8"/>
      <c r="F43" s="8">
        <f t="shared" si="1"/>
        <v>0</v>
      </c>
      <c r="G43" s="8" t="e">
        <f t="shared" si="2"/>
        <v>#DIV/0!</v>
      </c>
    </row>
    <row r="44" spans="1:7" x14ac:dyDescent="0.2">
      <c r="A44">
        <v>42</v>
      </c>
      <c r="B44">
        <f t="shared" si="3"/>
        <v>84</v>
      </c>
      <c r="C44">
        <f t="shared" si="4"/>
        <v>163</v>
      </c>
      <c r="D44" s="8"/>
      <c r="E44" s="8"/>
      <c r="F44" s="8">
        <f t="shared" si="1"/>
        <v>0</v>
      </c>
      <c r="G44" s="8" t="e">
        <f t="shared" si="2"/>
        <v>#DIV/0!</v>
      </c>
    </row>
    <row r="45" spans="1:7" x14ac:dyDescent="0.2">
      <c r="A45">
        <v>43</v>
      </c>
      <c r="B45">
        <f t="shared" si="3"/>
        <v>85</v>
      </c>
      <c r="C45">
        <f t="shared" si="4"/>
        <v>165</v>
      </c>
      <c r="D45" s="8"/>
      <c r="E45" s="8"/>
      <c r="F45" s="8">
        <f t="shared" si="1"/>
        <v>0</v>
      </c>
      <c r="G45" s="8" t="e">
        <f t="shared" si="2"/>
        <v>#DIV/0!</v>
      </c>
    </row>
    <row r="46" spans="1:7" x14ac:dyDescent="0.2">
      <c r="A46">
        <v>44</v>
      </c>
      <c r="B46">
        <f t="shared" si="3"/>
        <v>86</v>
      </c>
      <c r="C46">
        <f t="shared" si="4"/>
        <v>167</v>
      </c>
      <c r="D46" s="8"/>
      <c r="E46" s="8"/>
      <c r="F46" s="8">
        <f t="shared" si="1"/>
        <v>0</v>
      </c>
      <c r="G46" s="8" t="e">
        <f t="shared" si="2"/>
        <v>#DIV/0!</v>
      </c>
    </row>
    <row r="47" spans="1:7" x14ac:dyDescent="0.2">
      <c r="A47">
        <v>45</v>
      </c>
      <c r="B47">
        <f t="shared" si="3"/>
        <v>87</v>
      </c>
      <c r="C47">
        <f t="shared" si="4"/>
        <v>169</v>
      </c>
      <c r="D47" s="8"/>
      <c r="E47" s="8"/>
      <c r="F47" s="8">
        <f t="shared" si="1"/>
        <v>0</v>
      </c>
      <c r="G47" s="8" t="e">
        <f t="shared" si="2"/>
        <v>#DIV/0!</v>
      </c>
    </row>
    <row r="48" spans="1:7" x14ac:dyDescent="0.2">
      <c r="A48">
        <v>46</v>
      </c>
      <c r="B48">
        <f t="shared" si="3"/>
        <v>88</v>
      </c>
      <c r="C48">
        <f t="shared" si="4"/>
        <v>171</v>
      </c>
      <c r="D48" s="8"/>
      <c r="E48" s="8"/>
      <c r="F48" s="8">
        <f t="shared" si="1"/>
        <v>0</v>
      </c>
      <c r="G48" s="8" t="e">
        <f t="shared" si="2"/>
        <v>#DIV/0!</v>
      </c>
    </row>
    <row r="49" spans="1:10" x14ac:dyDescent="0.2">
      <c r="A49">
        <v>47</v>
      </c>
      <c r="B49">
        <f t="shared" si="3"/>
        <v>89</v>
      </c>
      <c r="C49">
        <f t="shared" si="4"/>
        <v>173</v>
      </c>
      <c r="D49" s="8"/>
      <c r="E49" s="8"/>
      <c r="F49" s="8">
        <f t="shared" si="1"/>
        <v>0</v>
      </c>
      <c r="G49" s="8" t="e">
        <f t="shared" si="2"/>
        <v>#DIV/0!</v>
      </c>
      <c r="J49" s="10"/>
    </row>
    <row r="50" spans="1:10" x14ac:dyDescent="0.2">
      <c r="D50" s="8"/>
      <c r="E50" s="8"/>
    </row>
    <row r="51" spans="1:10" x14ac:dyDescent="0.2">
      <c r="C51" s="10"/>
      <c r="D51" s="14"/>
      <c r="E51" s="14"/>
      <c r="F51" s="14"/>
    </row>
    <row r="54" spans="1:10" x14ac:dyDescent="0.2">
      <c r="C54" s="10" t="s">
        <v>30</v>
      </c>
      <c r="D54" s="14">
        <f>SUM(D3:D49)</f>
        <v>0</v>
      </c>
      <c r="E54" s="14">
        <f>SUM(E3:E49)</f>
        <v>0</v>
      </c>
      <c r="F54" s="14">
        <f>SUM(F3:F49)</f>
        <v>0</v>
      </c>
      <c r="G54" s="8">
        <f>E54-D54</f>
        <v>0</v>
      </c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55"/>
  <sheetViews>
    <sheetView zoomScale="90" zoomScaleNormal="90" workbookViewId="0">
      <selection activeCell="B4" sqref="B4"/>
    </sheetView>
  </sheetViews>
  <sheetFormatPr defaultRowHeight="12.75" x14ac:dyDescent="0.2"/>
  <cols>
    <col min="7" max="7" width="11" style="8" bestFit="1" customWidth="1"/>
    <col min="11" max="11" width="12.7109375" customWidth="1"/>
  </cols>
  <sheetData>
    <row r="1" spans="1:13" x14ac:dyDescent="0.2">
      <c r="A1" s="19" t="s">
        <v>21</v>
      </c>
      <c r="B1" s="19" t="s">
        <v>21</v>
      </c>
      <c r="C1" s="10"/>
      <c r="D1" s="19" t="s">
        <v>38</v>
      </c>
      <c r="E1" s="19" t="s">
        <v>38</v>
      </c>
      <c r="F1" s="19" t="s">
        <v>38</v>
      </c>
      <c r="G1" s="20" t="s">
        <v>21</v>
      </c>
      <c r="H1" s="21" t="s">
        <v>29</v>
      </c>
      <c r="I1" s="21"/>
    </row>
    <row r="2" spans="1:13" x14ac:dyDescent="0.2">
      <c r="D2" t="s">
        <v>18</v>
      </c>
      <c r="E2" t="s">
        <v>19</v>
      </c>
      <c r="F2" s="8" t="s">
        <v>20</v>
      </c>
      <c r="G2" s="1" t="s">
        <v>37</v>
      </c>
      <c r="H2" s="1" t="s">
        <v>22</v>
      </c>
      <c r="I2" s="9">
        <f ca="1">MIN(G3:G52)</f>
        <v>-213.91488320071855</v>
      </c>
    </row>
    <row r="3" spans="1:13" x14ac:dyDescent="0.2">
      <c r="A3">
        <v>1</v>
      </c>
      <c r="B3">
        <v>94</v>
      </c>
      <c r="C3">
        <f>2+(1+2*B3)</f>
        <v>191</v>
      </c>
      <c r="D3" s="8">
        <f ca="1">OFFSET('Tosca data'!$E$2,(1+2*B3),(0))</f>
        <v>-258.11619922743603</v>
      </c>
      <c r="E3" s="8">
        <f>'Map data'!K8*1000</f>
        <v>-244.98</v>
      </c>
      <c r="F3" s="8">
        <f ca="1">E3-D3</f>
        <v>13.136199227436038</v>
      </c>
      <c r="G3" s="8">
        <f ca="1">(F3/E3)*100</f>
        <v>-5.3621516970512033</v>
      </c>
      <c r="H3" s="1" t="s">
        <v>23</v>
      </c>
      <c r="I3" s="9">
        <f ca="1">MAX(G3:G52)</f>
        <v>1095.6346296429765</v>
      </c>
      <c r="K3" s="15">
        <f ca="1">F50/E50</f>
        <v>9.8662916577946971E-2</v>
      </c>
      <c r="M3" s="15" t="s">
        <v>21</v>
      </c>
    </row>
    <row r="4" spans="1:13" x14ac:dyDescent="0.2">
      <c r="A4">
        <f>A3+1</f>
        <v>2</v>
      </c>
      <c r="B4">
        <f>B3+1</f>
        <v>95</v>
      </c>
      <c r="C4">
        <f t="shared" ref="C4:C49" si="0">2+(1+2*B4)</f>
        <v>193</v>
      </c>
      <c r="D4" s="8">
        <f ca="1">OFFSET('Tosca data'!$E$2,(1+2*B4),(0))</f>
        <v>-280.45059170738199</v>
      </c>
      <c r="E4" s="8">
        <f>'Map data'!K9*1000</f>
        <v>-265.5</v>
      </c>
      <c r="F4" s="8">
        <f t="shared" ref="F4:F45" ca="1" si="1">E4-D4</f>
        <v>14.950591707381989</v>
      </c>
      <c r="G4" s="8">
        <f t="shared" ref="G4:G45" ca="1" si="2">(F4/E4)*100</f>
        <v>-5.6311079877144969</v>
      </c>
      <c r="H4" s="1" t="s">
        <v>24</v>
      </c>
      <c r="I4" s="9">
        <f ca="1">I3-I2</f>
        <v>1309.5495128436951</v>
      </c>
    </row>
    <row r="5" spans="1:13" x14ac:dyDescent="0.2">
      <c r="A5">
        <f t="shared" ref="A5:A49" si="3">A4+1</f>
        <v>3</v>
      </c>
      <c r="B5">
        <f t="shared" ref="B5:B49" si="4">B4+1</f>
        <v>96</v>
      </c>
      <c r="C5">
        <f t="shared" si="0"/>
        <v>195</v>
      </c>
      <c r="D5" s="8">
        <f ca="1">OFFSET('Tosca data'!$E$2,(1+2*B5),(0))</f>
        <v>-296.17518291890298</v>
      </c>
      <c r="E5" s="8">
        <f>'Map data'!K10*1000</f>
        <v>-280.45999999999998</v>
      </c>
      <c r="F5" s="8">
        <f t="shared" ca="1" si="1"/>
        <v>15.715182918902997</v>
      </c>
      <c r="G5" s="8">
        <f t="shared" ca="1" si="2"/>
        <v>-5.6033598084942584</v>
      </c>
    </row>
    <row r="6" spans="1:13" x14ac:dyDescent="0.2">
      <c r="A6">
        <f t="shared" si="3"/>
        <v>4</v>
      </c>
      <c r="B6">
        <f t="shared" si="4"/>
        <v>97</v>
      </c>
      <c r="C6">
        <f t="shared" si="0"/>
        <v>197</v>
      </c>
      <c r="D6" s="8">
        <f ca="1">OFFSET('Tosca data'!$E$2,(1+2*B6),(0))</f>
        <v>-303.246884824245</v>
      </c>
      <c r="E6" s="8">
        <f>'Map data'!K11*1000</f>
        <v>-285.78999999999996</v>
      </c>
      <c r="F6" s="8">
        <f t="shared" ca="1" si="1"/>
        <v>17.456884824245037</v>
      </c>
      <c r="G6" s="8">
        <f t="shared" ca="1" si="2"/>
        <v>-6.1082909913730496</v>
      </c>
    </row>
    <row r="7" spans="1:13" x14ac:dyDescent="0.2">
      <c r="A7">
        <f t="shared" si="3"/>
        <v>5</v>
      </c>
      <c r="B7">
        <f t="shared" si="4"/>
        <v>98</v>
      </c>
      <c r="C7">
        <f t="shared" si="0"/>
        <v>199</v>
      </c>
      <c r="D7" s="8">
        <f ca="1">OFFSET('Tosca data'!$E$2,(1+2*B7),(0))</f>
        <v>-294.71403125363003</v>
      </c>
      <c r="E7" s="8">
        <f>'Map data'!K12*1000</f>
        <v>-274.89999999999998</v>
      </c>
      <c r="F7" s="8">
        <f t="shared" ca="1" si="1"/>
        <v>19.814031253630048</v>
      </c>
      <c r="G7" s="8">
        <f t="shared" ca="1" si="2"/>
        <v>-7.207723264325228</v>
      </c>
    </row>
    <row r="8" spans="1:13" x14ac:dyDescent="0.2">
      <c r="A8">
        <f t="shared" si="3"/>
        <v>6</v>
      </c>
      <c r="B8">
        <f t="shared" si="4"/>
        <v>99</v>
      </c>
      <c r="C8">
        <f t="shared" si="0"/>
        <v>201</v>
      </c>
      <c r="D8" s="8">
        <f ca="1">OFFSET('Tosca data'!$E$2,(1+2*B8),(0))</f>
        <v>-265.14378926091803</v>
      </c>
      <c r="E8" s="8">
        <f>'Map data'!K13*1000</f>
        <v>-224.58</v>
      </c>
      <c r="F8" s="8">
        <f t="shared" ca="1" si="1"/>
        <v>40.563789260918014</v>
      </c>
      <c r="G8" s="8">
        <f t="shared" ca="1" si="2"/>
        <v>-18.0620666403589</v>
      </c>
    </row>
    <row r="9" spans="1:13" x14ac:dyDescent="0.2">
      <c r="A9">
        <f t="shared" si="3"/>
        <v>7</v>
      </c>
      <c r="B9">
        <f t="shared" si="4"/>
        <v>100</v>
      </c>
      <c r="C9">
        <f t="shared" si="0"/>
        <v>203</v>
      </c>
      <c r="D9" s="8">
        <f ca="1">OFFSET('Tosca data'!$E$2,(1+2*B9),(0))</f>
        <v>-208.83517811810501</v>
      </c>
      <c r="E9" s="8">
        <f>'Map data'!K14*1000</f>
        <v>-182.34</v>
      </c>
      <c r="F9" s="8">
        <f t="shared" ca="1" si="1"/>
        <v>26.495178118105002</v>
      </c>
      <c r="G9" s="8">
        <f t="shared" ca="1" si="2"/>
        <v>-14.530645013768236</v>
      </c>
    </row>
    <row r="10" spans="1:13" x14ac:dyDescent="0.2">
      <c r="A10">
        <f t="shared" si="3"/>
        <v>8</v>
      </c>
      <c r="B10">
        <f t="shared" si="4"/>
        <v>101</v>
      </c>
      <c r="C10">
        <f t="shared" si="0"/>
        <v>205</v>
      </c>
      <c r="D10" s="8">
        <f ca="1">OFFSET('Tosca data'!$E$2,(1+2*B10),(0))</f>
        <v>-123.325024648696</v>
      </c>
      <c r="E10" s="8">
        <f>'Map data'!K15*1000</f>
        <v>-91.71</v>
      </c>
      <c r="F10" s="8">
        <f t="shared" ca="1" si="1"/>
        <v>31.615024648696007</v>
      </c>
      <c r="G10" s="8">
        <f t="shared" ca="1" si="2"/>
        <v>-34.472821555660246</v>
      </c>
    </row>
    <row r="11" spans="1:13" x14ac:dyDescent="0.2">
      <c r="A11">
        <f t="shared" si="3"/>
        <v>9</v>
      </c>
      <c r="B11">
        <f t="shared" si="4"/>
        <v>102</v>
      </c>
      <c r="C11">
        <f t="shared" si="0"/>
        <v>207</v>
      </c>
      <c r="D11" s="8">
        <f ca="1">OFFSET('Tosca data'!$E$2,(1+2*B11),(0))</f>
        <v>-9.6336878256726699</v>
      </c>
      <c r="E11" s="8">
        <f>'Map data'!K16*1000</f>
        <v>27.060000000000002</v>
      </c>
      <c r="F11" s="8">
        <f t="shared" ca="1" si="1"/>
        <v>36.693687825672669</v>
      </c>
      <c r="G11" s="8">
        <f t="shared" ca="1" si="2"/>
        <v>135.60121147698695</v>
      </c>
    </row>
    <row r="12" spans="1:13" x14ac:dyDescent="0.2">
      <c r="A12">
        <f t="shared" si="3"/>
        <v>10</v>
      </c>
      <c r="B12">
        <f t="shared" si="4"/>
        <v>103</v>
      </c>
      <c r="C12">
        <f t="shared" si="0"/>
        <v>209</v>
      </c>
      <c r="D12" s="8">
        <f ca="1">OFFSET('Tosca data'!$E$2,(1+2*B12),(0))</f>
        <v>125.67314312771801</v>
      </c>
      <c r="E12" s="8">
        <f>'Map data'!K17*1000</f>
        <v>167.83999999999997</v>
      </c>
      <c r="F12" s="8">
        <f t="shared" ca="1" si="1"/>
        <v>42.166856872281969</v>
      </c>
      <c r="G12" s="8">
        <f t="shared" ca="1" si="2"/>
        <v>25.123246468232825</v>
      </c>
    </row>
    <row r="13" spans="1:13" x14ac:dyDescent="0.2">
      <c r="A13">
        <f t="shared" si="3"/>
        <v>11</v>
      </c>
      <c r="B13">
        <f t="shared" si="4"/>
        <v>104</v>
      </c>
      <c r="C13">
        <f t="shared" si="0"/>
        <v>211</v>
      </c>
      <c r="D13" s="8">
        <f ca="1">OFFSET('Tosca data'!$E$2,(1+2*B13),(0))</f>
        <v>270.22719350723003</v>
      </c>
      <c r="E13" s="8">
        <f>'Map data'!K18*1000</f>
        <v>317.18</v>
      </c>
      <c r="F13" s="8">
        <f t="shared" ca="1" si="1"/>
        <v>46.95280649276998</v>
      </c>
      <c r="G13" s="8">
        <f t="shared" ca="1" si="2"/>
        <v>14.803205275480794</v>
      </c>
    </row>
    <row r="14" spans="1:13" x14ac:dyDescent="0.2">
      <c r="A14">
        <f t="shared" si="3"/>
        <v>12</v>
      </c>
      <c r="B14">
        <f t="shared" si="4"/>
        <v>105</v>
      </c>
      <c r="C14">
        <f t="shared" si="0"/>
        <v>213</v>
      </c>
      <c r="D14" s="8">
        <f ca="1">OFFSET('Tosca data'!$E$2,(1+2*B14),(0))</f>
        <v>408.67912801824502</v>
      </c>
      <c r="E14" s="8">
        <f>'Map data'!K19*1000</f>
        <v>437.56</v>
      </c>
      <c r="F14" s="8">
        <f t="shared" ca="1" si="1"/>
        <v>28.880871981754979</v>
      </c>
      <c r="G14" s="8">
        <f t="shared" ca="1" si="2"/>
        <v>6.6004369644745822</v>
      </c>
    </row>
    <row r="15" spans="1:13" x14ac:dyDescent="0.2">
      <c r="A15">
        <f t="shared" si="3"/>
        <v>13</v>
      </c>
      <c r="B15">
        <f t="shared" si="4"/>
        <v>106</v>
      </c>
      <c r="C15">
        <f t="shared" si="0"/>
        <v>215</v>
      </c>
      <c r="D15" s="8">
        <f ca="1">OFFSET('Tosca data'!$E$2,(1+2*B15),(0))</f>
        <v>528.056649417107</v>
      </c>
      <c r="E15" s="8">
        <f>'Map data'!K20*1000</f>
        <v>579.55999999999995</v>
      </c>
      <c r="F15" s="8">
        <f t="shared" ca="1" si="1"/>
        <v>51.503350582892949</v>
      </c>
      <c r="G15" s="8">
        <f t="shared" ca="1" si="2"/>
        <v>8.8866296126187034</v>
      </c>
    </row>
    <row r="16" spans="1:13" x14ac:dyDescent="0.2">
      <c r="A16">
        <f t="shared" si="3"/>
        <v>14</v>
      </c>
      <c r="B16">
        <f t="shared" si="4"/>
        <v>107</v>
      </c>
      <c r="C16">
        <f t="shared" si="0"/>
        <v>217</v>
      </c>
      <c r="D16" s="8">
        <f ca="1">OFFSET('Tosca data'!$E$2,(1+2*B16),(0))</f>
        <v>617.93665667386495</v>
      </c>
      <c r="E16" s="8">
        <f>'Map data'!K21*1000</f>
        <v>671.17000000000007</v>
      </c>
      <c r="F16" s="8">
        <f t="shared" ca="1" si="1"/>
        <v>53.233343326135127</v>
      </c>
      <c r="G16" s="8">
        <f t="shared" ca="1" si="2"/>
        <v>7.931424724903545</v>
      </c>
    </row>
    <row r="17" spans="1:7" x14ac:dyDescent="0.2">
      <c r="A17">
        <f t="shared" si="3"/>
        <v>15</v>
      </c>
      <c r="B17">
        <f t="shared" si="4"/>
        <v>108</v>
      </c>
      <c r="C17">
        <f t="shared" si="0"/>
        <v>219</v>
      </c>
      <c r="D17" s="8">
        <f ca="1">OFFSET('Tosca data'!$E$2,(1+2*B17),(0))</f>
        <v>677.42434361680603</v>
      </c>
      <c r="E17" s="8">
        <f>'Map data'!K22*1000</f>
        <v>729.09</v>
      </c>
      <c r="F17" s="8">
        <f t="shared" ca="1" si="1"/>
        <v>51.665656383194005</v>
      </c>
      <c r="G17" s="8">
        <f t="shared" ca="1" si="2"/>
        <v>7.0863208085687646</v>
      </c>
    </row>
    <row r="18" spans="1:7" x14ac:dyDescent="0.2">
      <c r="A18">
        <f t="shared" si="3"/>
        <v>16</v>
      </c>
      <c r="B18">
        <f t="shared" si="4"/>
        <v>109</v>
      </c>
      <c r="C18">
        <f t="shared" si="0"/>
        <v>221</v>
      </c>
      <c r="D18" s="8">
        <f ca="1">OFFSET('Tosca data'!$E$2,(1+2*B18),(0))</f>
        <v>707.94489765779304</v>
      </c>
      <c r="E18" s="8">
        <f>'Map data'!K23*1000</f>
        <v>758.71999999999991</v>
      </c>
      <c r="F18" s="8">
        <f t="shared" ca="1" si="1"/>
        <v>50.775102342206878</v>
      </c>
      <c r="G18" s="8">
        <f t="shared" ca="1" si="2"/>
        <v>6.6922056018303051</v>
      </c>
    </row>
    <row r="19" spans="1:7" x14ac:dyDescent="0.2">
      <c r="A19">
        <f t="shared" si="3"/>
        <v>17</v>
      </c>
      <c r="B19">
        <f t="shared" si="4"/>
        <v>110</v>
      </c>
      <c r="C19">
        <f t="shared" si="0"/>
        <v>223</v>
      </c>
      <c r="D19" s="8">
        <f ca="1">OFFSET('Tosca data'!$E$2,(1+2*B19),(0))</f>
        <v>715.49026974373703</v>
      </c>
      <c r="E19" s="8">
        <f>'Map data'!K24*1000</f>
        <v>763.62</v>
      </c>
      <c r="F19" s="8">
        <f t="shared" ca="1" si="1"/>
        <v>48.129730256262974</v>
      </c>
      <c r="G19" s="8">
        <f t="shared" ca="1" si="2"/>
        <v>6.3028378324641814</v>
      </c>
    </row>
    <row r="20" spans="1:7" x14ac:dyDescent="0.2">
      <c r="A20">
        <f t="shared" si="3"/>
        <v>18</v>
      </c>
      <c r="B20">
        <f t="shared" si="4"/>
        <v>111</v>
      </c>
      <c r="C20">
        <f t="shared" si="0"/>
        <v>225</v>
      </c>
      <c r="D20" s="8">
        <f ca="1">OFFSET('Tosca data'!$E$2,(1+2*B20),(0))</f>
        <v>707.67273058621697</v>
      </c>
      <c r="E20" s="8">
        <f>'Map data'!K25*1000</f>
        <v>752.78</v>
      </c>
      <c r="F20" s="8">
        <f t="shared" ca="1" si="1"/>
        <v>45.107269413783001</v>
      </c>
      <c r="G20" s="8">
        <f t="shared" ca="1" si="2"/>
        <v>5.992091901190653</v>
      </c>
    </row>
    <row r="21" spans="1:7" x14ac:dyDescent="0.2">
      <c r="A21">
        <f t="shared" si="3"/>
        <v>19</v>
      </c>
      <c r="B21">
        <f t="shared" si="4"/>
        <v>112</v>
      </c>
      <c r="C21">
        <f t="shared" si="0"/>
        <v>227</v>
      </c>
      <c r="D21" s="8">
        <f ca="1">OFFSET('Tosca data'!$E$2,(1+2*B21),(0))</f>
        <v>690.59365881066401</v>
      </c>
      <c r="E21" s="8">
        <f>'Map data'!K26*1000</f>
        <v>732.18000000000006</v>
      </c>
      <c r="F21" s="8">
        <f t="shared" ca="1" si="1"/>
        <v>41.586341189336054</v>
      </c>
      <c r="G21" s="8">
        <f t="shared" ca="1" si="2"/>
        <v>5.6797974800371565</v>
      </c>
    </row>
    <row r="22" spans="1:7" x14ac:dyDescent="0.2">
      <c r="A22">
        <f t="shared" si="3"/>
        <v>20</v>
      </c>
      <c r="B22">
        <f t="shared" si="4"/>
        <v>113</v>
      </c>
      <c r="C22">
        <f t="shared" si="0"/>
        <v>229</v>
      </c>
      <c r="D22" s="8">
        <f ca="1">OFFSET('Tosca data'!$E$2,(1+2*B22),(0))</f>
        <v>668.69273449782099</v>
      </c>
      <c r="E22" s="8">
        <f>'Map data'!K27*1000</f>
        <v>707.39</v>
      </c>
      <c r="F22" s="8">
        <f t="shared" ca="1" si="1"/>
        <v>38.697265502178993</v>
      </c>
      <c r="G22" s="8">
        <f t="shared" ca="1" si="2"/>
        <v>5.4704286888673845</v>
      </c>
    </row>
    <row r="23" spans="1:7" x14ac:dyDescent="0.2">
      <c r="A23">
        <f t="shared" si="3"/>
        <v>21</v>
      </c>
      <c r="B23">
        <f t="shared" si="4"/>
        <v>114</v>
      </c>
      <c r="C23">
        <f t="shared" si="0"/>
        <v>231</v>
      </c>
      <c r="D23" s="8">
        <f ca="1">OFFSET('Tosca data'!$E$2,(1+2*B23),(0))</f>
        <v>647.31781563555501</v>
      </c>
      <c r="E23" s="8">
        <f>'Map data'!K28*1000</f>
        <v>0</v>
      </c>
      <c r="F23" s="8"/>
    </row>
    <row r="24" spans="1:7" x14ac:dyDescent="0.2">
      <c r="A24">
        <f t="shared" si="3"/>
        <v>22</v>
      </c>
      <c r="B24">
        <f t="shared" si="4"/>
        <v>115</v>
      </c>
      <c r="C24">
        <f t="shared" si="0"/>
        <v>233</v>
      </c>
      <c r="D24" s="8">
        <f ca="1">OFFSET('Tosca data'!$E$2,(1+2*B24),(0))</f>
        <v>626.88478989678697</v>
      </c>
      <c r="E24" s="8">
        <f>'Map data'!K29*1000</f>
        <v>660.37</v>
      </c>
      <c r="F24" s="8">
        <f t="shared" ca="1" si="1"/>
        <v>33.485210103213035</v>
      </c>
      <c r="G24" s="8">
        <f t="shared" ca="1" si="2"/>
        <v>5.0706740317114702</v>
      </c>
    </row>
    <row r="25" spans="1:7" x14ac:dyDescent="0.2">
      <c r="A25">
        <f t="shared" si="3"/>
        <v>23</v>
      </c>
      <c r="B25">
        <f t="shared" si="4"/>
        <v>116</v>
      </c>
      <c r="C25">
        <f t="shared" si="0"/>
        <v>235</v>
      </c>
      <c r="D25" s="8">
        <f ca="1">OFFSET('Tosca data'!$E$2,(1+2*B25),(0))</f>
        <v>609.195184828793</v>
      </c>
      <c r="E25" s="8">
        <f>'Map data'!K30*1000</f>
        <v>643.04</v>
      </c>
      <c r="F25" s="8">
        <f t="shared" ca="1" si="1"/>
        <v>33.84481517120696</v>
      </c>
      <c r="G25" s="8">
        <f t="shared" ca="1" si="2"/>
        <v>5.2632519238627395</v>
      </c>
    </row>
    <row r="26" spans="1:7" x14ac:dyDescent="0.2">
      <c r="A26">
        <f t="shared" si="3"/>
        <v>24</v>
      </c>
      <c r="B26">
        <f t="shared" si="4"/>
        <v>117</v>
      </c>
      <c r="C26">
        <f t="shared" si="0"/>
        <v>237</v>
      </c>
      <c r="D26" s="8">
        <f ca="1">OFFSET('Tosca data'!$E$2,(1+2*B26),(0))</f>
        <v>595.97281575336797</v>
      </c>
      <c r="E26" s="8">
        <f>'Map data'!K31*1000</f>
        <v>628.95999999999992</v>
      </c>
      <c r="F26" s="8">
        <f t="shared" ca="1" si="1"/>
        <v>32.987184246631955</v>
      </c>
      <c r="G26" s="8">
        <f t="shared" ca="1" si="2"/>
        <v>5.2447189402556535</v>
      </c>
    </row>
    <row r="27" spans="1:7" x14ac:dyDescent="0.2">
      <c r="A27">
        <f t="shared" si="3"/>
        <v>25</v>
      </c>
      <c r="B27">
        <f t="shared" si="4"/>
        <v>118</v>
      </c>
      <c r="C27">
        <f t="shared" si="0"/>
        <v>239</v>
      </c>
      <c r="D27" s="8">
        <f ca="1">OFFSET('Tosca data'!$E$2,(1+2*B27),(0))</f>
        <v>586.45152855617505</v>
      </c>
      <c r="E27" s="8">
        <f>'Map data'!K32*1000</f>
        <v>616.7700000000001</v>
      </c>
      <c r="F27" s="8">
        <f t="shared" ca="1" si="1"/>
        <v>30.318471443825047</v>
      </c>
      <c r="G27" s="8">
        <f t="shared" ca="1" si="2"/>
        <v>4.9156851733750093</v>
      </c>
    </row>
    <row r="28" spans="1:7" x14ac:dyDescent="0.2">
      <c r="A28">
        <f t="shared" si="3"/>
        <v>26</v>
      </c>
      <c r="B28">
        <f t="shared" si="4"/>
        <v>119</v>
      </c>
      <c r="C28">
        <f t="shared" si="0"/>
        <v>241</v>
      </c>
      <c r="D28" s="8">
        <f ca="1">OFFSET('Tosca data'!$E$2,(1+2*B28),(0))</f>
        <v>580.77692390155505</v>
      </c>
      <c r="E28" s="8">
        <f>'Map data'!K33*1000</f>
        <v>607.23</v>
      </c>
      <c r="F28" s="8">
        <f t="shared" ca="1" si="1"/>
        <v>26.453076098444967</v>
      </c>
      <c r="G28" s="8">
        <f t="shared" ca="1" si="2"/>
        <v>4.35635197510745</v>
      </c>
    </row>
    <row r="29" spans="1:7" x14ac:dyDescent="0.2">
      <c r="A29">
        <f t="shared" si="3"/>
        <v>27</v>
      </c>
      <c r="B29">
        <f t="shared" si="4"/>
        <v>120</v>
      </c>
      <c r="C29">
        <f t="shared" si="0"/>
        <v>243</v>
      </c>
      <c r="D29" s="8">
        <f ca="1">OFFSET('Tosca data'!$E$2,(1+2*B29),(0))</f>
        <v>578.47436582908495</v>
      </c>
      <c r="E29" s="8">
        <f>'Map data'!K34*1000</f>
        <v>602.53</v>
      </c>
      <c r="F29" s="8">
        <f t="shared" ca="1" si="1"/>
        <v>24.055634170915027</v>
      </c>
      <c r="G29" s="8">
        <f t="shared" ca="1" si="2"/>
        <v>3.9924375833427428</v>
      </c>
    </row>
    <row r="30" spans="1:7" x14ac:dyDescent="0.2">
      <c r="A30">
        <f t="shared" si="3"/>
        <v>28</v>
      </c>
      <c r="B30">
        <f t="shared" si="4"/>
        <v>121</v>
      </c>
      <c r="C30">
        <f t="shared" si="0"/>
        <v>245</v>
      </c>
      <c r="D30" s="8">
        <f ca="1">OFFSET('Tosca data'!$E$2,(1+2*B30),(0))</f>
        <v>580.171579787582</v>
      </c>
      <c r="E30" s="8">
        <f>'Map data'!K35*1000</f>
        <v>602.9</v>
      </c>
      <c r="F30" s="8">
        <f t="shared" ca="1" si="1"/>
        <v>22.728420212417973</v>
      </c>
      <c r="G30" s="8">
        <f t="shared" ca="1" si="2"/>
        <v>3.7698490980955337</v>
      </c>
    </row>
    <row r="31" spans="1:7" x14ac:dyDescent="0.2">
      <c r="A31">
        <f t="shared" si="3"/>
        <v>29</v>
      </c>
      <c r="B31">
        <f t="shared" si="4"/>
        <v>122</v>
      </c>
      <c r="C31">
        <f t="shared" si="0"/>
        <v>247</v>
      </c>
      <c r="D31" s="8">
        <f ca="1">OFFSET('Tosca data'!$E$2,(1+2*B31),(0))</f>
        <v>585.02179205816299</v>
      </c>
      <c r="E31" s="8">
        <f>'Map data'!K36*1000</f>
        <v>607.70999999999992</v>
      </c>
      <c r="F31" s="8">
        <f t="shared" ca="1" si="1"/>
        <v>22.688207941836936</v>
      </c>
      <c r="G31" s="8">
        <f t="shared" ca="1" si="2"/>
        <v>3.7333938789615009</v>
      </c>
    </row>
    <row r="32" spans="1:7" x14ac:dyDescent="0.2">
      <c r="A32">
        <f t="shared" si="3"/>
        <v>30</v>
      </c>
      <c r="B32">
        <f t="shared" si="4"/>
        <v>123</v>
      </c>
      <c r="C32">
        <f t="shared" si="0"/>
        <v>249</v>
      </c>
      <c r="D32" s="8">
        <f ca="1">OFFSET('Tosca data'!$E$2,(1+2*B32),(0))</f>
        <v>592.27125263715004</v>
      </c>
      <c r="E32" s="8">
        <f>'Map data'!K37*1000</f>
        <v>615.39</v>
      </c>
      <c r="F32" s="8">
        <f t="shared" ca="1" si="1"/>
        <v>23.118747362849945</v>
      </c>
      <c r="G32" s="8">
        <f t="shared" ca="1" si="2"/>
        <v>3.7567635747818366</v>
      </c>
    </row>
    <row r="33" spans="1:7" x14ac:dyDescent="0.2">
      <c r="A33">
        <f t="shared" si="3"/>
        <v>31</v>
      </c>
      <c r="B33">
        <f t="shared" si="4"/>
        <v>124</v>
      </c>
      <c r="C33">
        <f t="shared" si="0"/>
        <v>251</v>
      </c>
      <c r="D33" s="8">
        <f ca="1">OFFSET('Tosca data'!$E$2,(1+2*B33),(0))</f>
        <v>602.01696412960803</v>
      </c>
      <c r="E33" s="8">
        <f>'Map data'!K38*1000</f>
        <v>627.91</v>
      </c>
      <c r="F33" s="8">
        <f t="shared" ca="1" si="1"/>
        <v>25.893035870391941</v>
      </c>
      <c r="G33" s="8">
        <f t="shared" ca="1" si="2"/>
        <v>4.1236858579082902</v>
      </c>
    </row>
    <row r="34" spans="1:7" x14ac:dyDescent="0.2">
      <c r="A34">
        <f t="shared" si="3"/>
        <v>32</v>
      </c>
      <c r="B34">
        <f t="shared" si="4"/>
        <v>125</v>
      </c>
      <c r="C34">
        <f t="shared" si="0"/>
        <v>253</v>
      </c>
      <c r="D34" s="8">
        <f ca="1">OFFSET('Tosca data'!$E$2,(1+2*B34),(0))</f>
        <v>611.70035883267894</v>
      </c>
      <c r="E34" s="8">
        <f>'Map data'!K39*1000</f>
        <v>639.1</v>
      </c>
      <c r="F34" s="8">
        <f t="shared" ca="1" si="1"/>
        <v>27.399641167321079</v>
      </c>
      <c r="G34" s="8">
        <f t="shared" ca="1" si="2"/>
        <v>4.2872228395119825</v>
      </c>
    </row>
    <row r="35" spans="1:7" x14ac:dyDescent="0.2">
      <c r="A35">
        <f t="shared" si="3"/>
        <v>33</v>
      </c>
      <c r="B35">
        <f t="shared" si="4"/>
        <v>126</v>
      </c>
      <c r="C35">
        <f t="shared" si="0"/>
        <v>255</v>
      </c>
      <c r="D35" s="8">
        <f ca="1">OFFSET('Tosca data'!$E$2,(1+2*B35),(0))</f>
        <v>621.43396500942197</v>
      </c>
      <c r="E35" s="8">
        <f>'Map data'!K40*1000</f>
        <v>651.27</v>
      </c>
      <c r="F35" s="8">
        <f t="shared" ca="1" si="1"/>
        <v>29.836034990578014</v>
      </c>
      <c r="G35" s="8">
        <f t="shared" ca="1" si="2"/>
        <v>4.5812082531942231</v>
      </c>
    </row>
    <row r="36" spans="1:7" x14ac:dyDescent="0.2">
      <c r="A36">
        <f t="shared" si="3"/>
        <v>34</v>
      </c>
      <c r="B36">
        <f t="shared" si="4"/>
        <v>127</v>
      </c>
      <c r="C36">
        <f t="shared" si="0"/>
        <v>257</v>
      </c>
      <c r="D36" s="8">
        <f ca="1">OFFSET('Tosca data'!$E$2,(1+2*B36),(0))</f>
        <v>627.05756726083496</v>
      </c>
      <c r="E36" s="8">
        <f>'Map data'!K41*1000</f>
        <v>661.69</v>
      </c>
      <c r="F36" s="8">
        <f t="shared" ca="1" si="1"/>
        <v>34.632432739165097</v>
      </c>
      <c r="G36" s="8">
        <f t="shared" ca="1" si="2"/>
        <v>5.2339362449432656</v>
      </c>
    </row>
    <row r="37" spans="1:7" x14ac:dyDescent="0.2">
      <c r="A37">
        <f t="shared" si="3"/>
        <v>35</v>
      </c>
      <c r="B37">
        <f t="shared" si="4"/>
        <v>128</v>
      </c>
      <c r="C37">
        <f t="shared" si="0"/>
        <v>259</v>
      </c>
      <c r="D37" s="8">
        <f ca="1">OFFSET('Tosca data'!$E$2,(1+2*B37),(0))</f>
        <v>626.67443580611496</v>
      </c>
      <c r="E37" s="8">
        <f>'Map data'!K42*1000</f>
        <v>667.41</v>
      </c>
      <c r="F37" s="8">
        <f t="shared" ca="1" si="1"/>
        <v>40.735564193885011</v>
      </c>
      <c r="G37" s="8">
        <f t="shared" ca="1" si="2"/>
        <v>6.1035291940314069</v>
      </c>
    </row>
    <row r="38" spans="1:7" x14ac:dyDescent="0.2">
      <c r="A38">
        <f t="shared" si="3"/>
        <v>36</v>
      </c>
      <c r="B38">
        <f t="shared" si="4"/>
        <v>129</v>
      </c>
      <c r="C38">
        <f t="shared" si="0"/>
        <v>261</v>
      </c>
      <c r="D38" s="8">
        <f ca="1">OFFSET('Tosca data'!$E$2,(1+2*B38),(0))</f>
        <v>615.23051125775896</v>
      </c>
      <c r="E38" s="8">
        <f>'Map data'!K43*1000</f>
        <v>665.55</v>
      </c>
      <c r="F38" s="8">
        <f t="shared" ca="1" si="1"/>
        <v>50.319488742240992</v>
      </c>
      <c r="G38" s="8">
        <f t="shared" ca="1" si="2"/>
        <v>7.5605872950553668</v>
      </c>
    </row>
    <row r="39" spans="1:7" x14ac:dyDescent="0.2">
      <c r="A39">
        <f t="shared" si="3"/>
        <v>37</v>
      </c>
      <c r="B39">
        <f t="shared" si="4"/>
        <v>130</v>
      </c>
      <c r="C39">
        <f t="shared" si="0"/>
        <v>263</v>
      </c>
      <c r="D39" s="8">
        <f ca="1">OFFSET('Tosca data'!$E$2,(1+2*B39),(0))</f>
        <v>590.63376298017897</v>
      </c>
      <c r="E39" s="8">
        <f>'Map data'!K44*1000</f>
        <v>650.28</v>
      </c>
      <c r="F39" s="8">
        <f t="shared" ca="1" si="1"/>
        <v>59.646237019821001</v>
      </c>
      <c r="G39" s="8">
        <f t="shared" ca="1" si="2"/>
        <v>9.1723929722305773</v>
      </c>
    </row>
    <row r="40" spans="1:7" x14ac:dyDescent="0.2">
      <c r="A40">
        <f t="shared" si="3"/>
        <v>38</v>
      </c>
      <c r="B40">
        <f t="shared" si="4"/>
        <v>131</v>
      </c>
      <c r="C40">
        <f t="shared" si="0"/>
        <v>265</v>
      </c>
      <c r="D40" s="8">
        <f ca="1">OFFSET('Tosca data'!$E$2,(1+2*B40),(0))</f>
        <v>549.34886900741697</v>
      </c>
      <c r="E40" s="8">
        <f>'Map data'!K45*1000</f>
        <v>624.04999999999995</v>
      </c>
      <c r="F40" s="8">
        <f t="shared" ca="1" si="1"/>
        <v>74.701130992582989</v>
      </c>
      <c r="G40" s="8">
        <f t="shared" ca="1" si="2"/>
        <v>11.970375930227224</v>
      </c>
    </row>
    <row r="41" spans="1:7" x14ac:dyDescent="0.2">
      <c r="A41">
        <f t="shared" si="3"/>
        <v>39</v>
      </c>
      <c r="B41">
        <f t="shared" si="4"/>
        <v>132</v>
      </c>
      <c r="C41">
        <f t="shared" si="0"/>
        <v>267</v>
      </c>
      <c r="D41" s="8">
        <f ca="1">OFFSET('Tosca data'!$E$2,(1+2*B41),(0))</f>
        <v>491.56856830138599</v>
      </c>
      <c r="E41" s="8">
        <f>'Map data'!K46*1000</f>
        <v>572.16999999999996</v>
      </c>
      <c r="F41" s="8">
        <f t="shared" ca="1" si="1"/>
        <v>80.601431698613965</v>
      </c>
      <c r="G41" s="8">
        <f t="shared" ca="1" si="2"/>
        <v>14.086972700178963</v>
      </c>
    </row>
    <row r="42" spans="1:7" x14ac:dyDescent="0.2">
      <c r="A42">
        <f t="shared" si="3"/>
        <v>40</v>
      </c>
      <c r="B42">
        <f t="shared" si="4"/>
        <v>133</v>
      </c>
      <c r="C42">
        <f t="shared" si="0"/>
        <v>269</v>
      </c>
      <c r="D42" s="8">
        <f ca="1">OFFSET('Tosca data'!$E$2,(1+2*B42),(0))</f>
        <v>420.328075779926</v>
      </c>
      <c r="E42" s="8">
        <f>'Map data'!K47*1000</f>
        <v>506.93999999999994</v>
      </c>
      <c r="F42" s="8">
        <f t="shared" ca="1" si="1"/>
        <v>86.611924220073945</v>
      </c>
      <c r="G42" s="8">
        <f t="shared" ca="1" si="2"/>
        <v>17.085241689366384</v>
      </c>
    </row>
    <row r="43" spans="1:7" x14ac:dyDescent="0.2">
      <c r="A43">
        <f t="shared" si="3"/>
        <v>41</v>
      </c>
      <c r="B43">
        <f t="shared" si="4"/>
        <v>134</v>
      </c>
      <c r="C43">
        <f t="shared" si="0"/>
        <v>271</v>
      </c>
      <c r="D43" s="8">
        <f ca="1">OFFSET('Tosca data'!$E$2,(1+2*B43),(0))</f>
        <v>337.49748180061403</v>
      </c>
      <c r="E43" s="8">
        <f>'Map data'!K48*1000</f>
        <v>428.53000000000003</v>
      </c>
      <c r="F43" s="8">
        <f t="shared" ca="1" si="1"/>
        <v>91.032518199386004</v>
      </c>
      <c r="G43" s="8">
        <f t="shared" ca="1" si="2"/>
        <v>21.242974400715468</v>
      </c>
    </row>
    <row r="44" spans="1:7" x14ac:dyDescent="0.2">
      <c r="A44">
        <f t="shared" si="3"/>
        <v>42</v>
      </c>
      <c r="B44">
        <f t="shared" si="4"/>
        <v>135</v>
      </c>
      <c r="C44">
        <f t="shared" si="0"/>
        <v>273</v>
      </c>
      <c r="D44" s="8">
        <f ca="1">OFFSET('Tosca data'!$E$2,(1+2*B44),(0))</f>
        <v>250.354261125687</v>
      </c>
      <c r="E44" s="8">
        <f>'Map data'!K49*1000</f>
        <v>340.89000000000004</v>
      </c>
      <c r="F44" s="8">
        <f t="shared" ca="1" si="1"/>
        <v>90.53573887431304</v>
      </c>
      <c r="G44" s="8">
        <f t="shared" ca="1" si="2"/>
        <v>26.558637353490283</v>
      </c>
    </row>
    <row r="45" spans="1:7" x14ac:dyDescent="0.2">
      <c r="A45">
        <f t="shared" si="3"/>
        <v>43</v>
      </c>
      <c r="B45">
        <f t="shared" si="4"/>
        <v>136</v>
      </c>
      <c r="C45">
        <f t="shared" si="0"/>
        <v>275</v>
      </c>
      <c r="D45" s="8">
        <f ca="1">OFFSET('Tosca data'!$E$2,(1+2*B45),(0))</f>
        <v>164.961664308964</v>
      </c>
      <c r="E45" s="8">
        <f>'Map data'!K50*1000</f>
        <v>251.14999999999998</v>
      </c>
      <c r="F45" s="8">
        <f t="shared" ca="1" si="1"/>
        <v>86.188335691035974</v>
      </c>
      <c r="G45" s="8">
        <f t="shared" ca="1" si="2"/>
        <v>34.317473896490533</v>
      </c>
    </row>
    <row r="46" spans="1:7" x14ac:dyDescent="0.2">
      <c r="A46">
        <f t="shared" si="3"/>
        <v>44</v>
      </c>
      <c r="B46">
        <f t="shared" si="4"/>
        <v>137</v>
      </c>
      <c r="C46">
        <f t="shared" si="0"/>
        <v>277</v>
      </c>
      <c r="D46" s="8">
        <f ca="1">OFFSET('Tosca data'!$E$2,(1+2*B46),(0))</f>
        <v>87.359234307126897</v>
      </c>
      <c r="E46" s="8">
        <f>'Map data'!K51*1000</f>
        <v>165.45000000000002</v>
      </c>
      <c r="F46" s="8">
        <f t="shared" ref="F46:F49" ca="1" si="5">E46-D46</f>
        <v>78.09076569287312</v>
      </c>
      <c r="G46" s="8">
        <f t="shared" ref="G46:G49" ca="1" si="6">(F46/E46)*100</f>
        <v>47.199012204819049</v>
      </c>
    </row>
    <row r="47" spans="1:7" x14ac:dyDescent="0.2">
      <c r="A47">
        <f t="shared" si="3"/>
        <v>45</v>
      </c>
      <c r="B47">
        <f t="shared" si="4"/>
        <v>138</v>
      </c>
      <c r="C47">
        <f t="shared" si="0"/>
        <v>279</v>
      </c>
      <c r="D47" s="8">
        <f ca="1">OFFSET('Tosca data'!$E$2,(1+2*B47),(0))</f>
        <v>21.483281087847899</v>
      </c>
      <c r="E47" s="8">
        <f>'Map data'!K52*1000</f>
        <v>89.77</v>
      </c>
      <c r="F47" s="8">
        <f t="shared" ca="1" si="5"/>
        <v>68.286718912152097</v>
      </c>
      <c r="G47" s="8">
        <f t="shared" ca="1" si="6"/>
        <v>76.068529477723175</v>
      </c>
    </row>
    <row r="48" spans="1:7" x14ac:dyDescent="0.2">
      <c r="A48">
        <f t="shared" si="3"/>
        <v>46</v>
      </c>
      <c r="B48">
        <f t="shared" si="4"/>
        <v>139</v>
      </c>
      <c r="C48">
        <f t="shared" si="0"/>
        <v>281</v>
      </c>
      <c r="D48" s="8">
        <f ca="1">OFFSET('Tosca data'!$E$2,(1+2*B48),(0))</f>
        <v>-30.3669723448164</v>
      </c>
      <c r="E48" s="8">
        <f>'Map data'!K53*1000</f>
        <v>27.119999999999997</v>
      </c>
      <c r="F48" s="8">
        <f t="shared" ca="1" si="5"/>
        <v>57.486972344816394</v>
      </c>
      <c r="G48" s="8">
        <f t="shared" ca="1" si="6"/>
        <v>211.97261189091594</v>
      </c>
    </row>
    <row r="49" spans="1:10" x14ac:dyDescent="0.2">
      <c r="A49">
        <f t="shared" si="3"/>
        <v>47</v>
      </c>
      <c r="B49">
        <f t="shared" si="4"/>
        <v>140</v>
      </c>
      <c r="C49">
        <f t="shared" si="0"/>
        <v>283</v>
      </c>
      <c r="D49" s="8">
        <f ca="1">OFFSET('Tosca data'!$E$2,(1+2*B49),(0))</f>
        <v>-68.150921142876001</v>
      </c>
      <c r="E49" s="8">
        <f>'Map data'!K54*1000</f>
        <v>-21.71</v>
      </c>
      <c r="F49" s="8">
        <f t="shared" ca="1" si="5"/>
        <v>46.440921142876</v>
      </c>
      <c r="G49" s="8">
        <f t="shared" ca="1" si="6"/>
        <v>-213.91488320071855</v>
      </c>
      <c r="J49" s="10"/>
    </row>
    <row r="50" spans="1:10" x14ac:dyDescent="0.2">
      <c r="C50" s="10" t="s">
        <v>30</v>
      </c>
      <c r="D50" s="14">
        <f ca="1">SUM(D3:D45)</f>
        <v>16570.095370357023</v>
      </c>
      <c r="E50" s="14">
        <f>SUM(E3:E45)</f>
        <v>17665.73</v>
      </c>
      <c r="F50" s="14">
        <f ca="1">SUM(F3:F45)</f>
        <v>1742.9524452785352</v>
      </c>
      <c r="G50" s="8">
        <f ca="1">E50-D50</f>
        <v>1095.6346296429765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zoomScale="90" zoomScaleNormal="90" workbookViewId="0">
      <selection activeCell="D3" sqref="D3:E49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21</v>
      </c>
      <c r="B1" s="19" t="s">
        <v>21</v>
      </c>
      <c r="C1" s="10"/>
      <c r="D1" s="19" t="s">
        <v>38</v>
      </c>
      <c r="E1" s="19" t="s">
        <v>38</v>
      </c>
      <c r="F1" s="19" t="s">
        <v>38</v>
      </c>
      <c r="G1" s="20" t="s">
        <v>21</v>
      </c>
      <c r="H1" s="21" t="s">
        <v>29</v>
      </c>
      <c r="I1" s="21"/>
    </row>
    <row r="2" spans="1:13" x14ac:dyDescent="0.2">
      <c r="D2" t="s">
        <v>18</v>
      </c>
      <c r="E2" t="s">
        <v>19</v>
      </c>
      <c r="F2" s="8" t="s">
        <v>20</v>
      </c>
      <c r="G2" s="1" t="s">
        <v>37</v>
      </c>
      <c r="H2" s="1" t="s">
        <v>22</v>
      </c>
      <c r="I2" s="9" t="e">
        <f>MIN(G3:G52)</f>
        <v>#DIV/0!</v>
      </c>
    </row>
    <row r="3" spans="1:13" x14ac:dyDescent="0.2">
      <c r="A3">
        <v>1</v>
      </c>
      <c r="B3">
        <v>133</v>
      </c>
      <c r="C3">
        <f>2+(1+2*B3)</f>
        <v>269</v>
      </c>
      <c r="D3" s="8"/>
      <c r="E3" s="8"/>
      <c r="F3" s="8">
        <f>E3-D3</f>
        <v>0</v>
      </c>
      <c r="G3" s="8" t="e">
        <f>(F3/E3)*100</f>
        <v>#DIV/0!</v>
      </c>
      <c r="H3" s="1" t="s">
        <v>23</v>
      </c>
      <c r="I3" s="9" t="e">
        <f>MAX(G3:G52)</f>
        <v>#DIV/0!</v>
      </c>
      <c r="K3" s="15" t="e">
        <f>F50/E50</f>
        <v>#DIV/0!</v>
      </c>
      <c r="M3" s="15" t="s">
        <v>21</v>
      </c>
    </row>
    <row r="4" spans="1:13" x14ac:dyDescent="0.2">
      <c r="A4">
        <v>2</v>
      </c>
      <c r="B4">
        <f>B3+1</f>
        <v>134</v>
      </c>
      <c r="C4">
        <f t="shared" ref="C4:C49" si="0">2+(1+2*B4)</f>
        <v>271</v>
      </c>
      <c r="D4" s="8"/>
      <c r="E4" s="8"/>
      <c r="F4" s="8">
        <f t="shared" ref="F4:F45" si="1">E4-D4</f>
        <v>0</v>
      </c>
      <c r="G4" s="8" t="e">
        <f t="shared" ref="G4:G45" si="2">(F4/E4)*100</f>
        <v>#DIV/0!</v>
      </c>
      <c r="H4" s="1" t="s">
        <v>24</v>
      </c>
      <c r="I4" s="9" t="e">
        <f>I3-I2</f>
        <v>#DIV/0!</v>
      </c>
    </row>
    <row r="5" spans="1:13" x14ac:dyDescent="0.2">
      <c r="A5">
        <v>3</v>
      </c>
      <c r="B5">
        <f t="shared" ref="B5:B49" si="3">B4+1</f>
        <v>135</v>
      </c>
      <c r="C5">
        <f t="shared" si="0"/>
        <v>273</v>
      </c>
      <c r="D5" s="8"/>
      <c r="E5" s="8"/>
      <c r="F5" s="8">
        <f t="shared" si="1"/>
        <v>0</v>
      </c>
      <c r="G5" s="8" t="e">
        <f t="shared" si="2"/>
        <v>#DIV/0!</v>
      </c>
    </row>
    <row r="6" spans="1:13" x14ac:dyDescent="0.2">
      <c r="A6">
        <v>4</v>
      </c>
      <c r="B6">
        <f t="shared" si="3"/>
        <v>136</v>
      </c>
      <c r="C6">
        <f t="shared" si="0"/>
        <v>275</v>
      </c>
      <c r="D6" s="8"/>
      <c r="E6" s="8"/>
      <c r="F6" s="8">
        <f t="shared" si="1"/>
        <v>0</v>
      </c>
      <c r="G6" s="8" t="e">
        <f t="shared" si="2"/>
        <v>#DIV/0!</v>
      </c>
    </row>
    <row r="7" spans="1:13" x14ac:dyDescent="0.2">
      <c r="A7">
        <v>5</v>
      </c>
      <c r="B7">
        <f t="shared" si="3"/>
        <v>137</v>
      </c>
      <c r="C7">
        <f t="shared" si="0"/>
        <v>277</v>
      </c>
      <c r="D7" s="8"/>
      <c r="E7" s="8"/>
      <c r="F7" s="8">
        <f t="shared" si="1"/>
        <v>0</v>
      </c>
      <c r="G7" s="8" t="e">
        <f t="shared" si="2"/>
        <v>#DIV/0!</v>
      </c>
    </row>
    <row r="8" spans="1:13" x14ac:dyDescent="0.2">
      <c r="A8">
        <v>6</v>
      </c>
      <c r="B8">
        <f t="shared" si="3"/>
        <v>138</v>
      </c>
      <c r="C8">
        <f t="shared" si="0"/>
        <v>279</v>
      </c>
      <c r="D8" s="8"/>
      <c r="E8" s="8"/>
      <c r="F8" s="8">
        <f t="shared" si="1"/>
        <v>0</v>
      </c>
      <c r="G8" s="8" t="e">
        <f t="shared" si="2"/>
        <v>#DIV/0!</v>
      </c>
    </row>
    <row r="9" spans="1:13" x14ac:dyDescent="0.2">
      <c r="A9">
        <v>7</v>
      </c>
      <c r="B9">
        <f t="shared" si="3"/>
        <v>139</v>
      </c>
      <c r="C9">
        <f t="shared" si="0"/>
        <v>281</v>
      </c>
      <c r="D9" s="8"/>
      <c r="E9" s="8"/>
      <c r="F9" s="8">
        <f t="shared" si="1"/>
        <v>0</v>
      </c>
      <c r="G9" s="8" t="e">
        <f t="shared" si="2"/>
        <v>#DIV/0!</v>
      </c>
    </row>
    <row r="10" spans="1:13" x14ac:dyDescent="0.2">
      <c r="A10">
        <v>8</v>
      </c>
      <c r="B10">
        <f t="shared" si="3"/>
        <v>140</v>
      </c>
      <c r="C10">
        <f t="shared" si="0"/>
        <v>283</v>
      </c>
      <c r="D10" s="8"/>
      <c r="E10" s="8"/>
      <c r="F10" s="8">
        <f t="shared" si="1"/>
        <v>0</v>
      </c>
      <c r="G10" s="8" t="e">
        <f t="shared" si="2"/>
        <v>#DIV/0!</v>
      </c>
    </row>
    <row r="11" spans="1:13" x14ac:dyDescent="0.2">
      <c r="A11">
        <v>9</v>
      </c>
      <c r="B11">
        <f t="shared" si="3"/>
        <v>141</v>
      </c>
      <c r="C11">
        <f t="shared" si="0"/>
        <v>285</v>
      </c>
      <c r="D11" s="8"/>
      <c r="E11" s="8"/>
      <c r="F11" s="8">
        <f t="shared" si="1"/>
        <v>0</v>
      </c>
      <c r="G11" s="8" t="e">
        <f t="shared" si="2"/>
        <v>#DIV/0!</v>
      </c>
    </row>
    <row r="12" spans="1:13" x14ac:dyDescent="0.2">
      <c r="A12">
        <v>10</v>
      </c>
      <c r="B12">
        <f t="shared" si="3"/>
        <v>142</v>
      </c>
      <c r="C12">
        <f t="shared" si="0"/>
        <v>287</v>
      </c>
      <c r="D12" s="8"/>
      <c r="E12" s="8"/>
      <c r="F12" s="8">
        <f t="shared" si="1"/>
        <v>0</v>
      </c>
      <c r="G12" s="8" t="e">
        <f t="shared" si="2"/>
        <v>#DIV/0!</v>
      </c>
    </row>
    <row r="13" spans="1:13" x14ac:dyDescent="0.2">
      <c r="A13">
        <v>11</v>
      </c>
      <c r="B13">
        <f t="shared" si="3"/>
        <v>143</v>
      </c>
      <c r="C13">
        <f t="shared" si="0"/>
        <v>289</v>
      </c>
      <c r="D13" s="8"/>
      <c r="E13" s="8"/>
      <c r="F13" s="8">
        <f t="shared" si="1"/>
        <v>0</v>
      </c>
      <c r="G13" s="8" t="e">
        <f t="shared" si="2"/>
        <v>#DIV/0!</v>
      </c>
    </row>
    <row r="14" spans="1:13" x14ac:dyDescent="0.2">
      <c r="A14">
        <v>12</v>
      </c>
      <c r="B14">
        <f t="shared" si="3"/>
        <v>144</v>
      </c>
      <c r="C14">
        <f t="shared" si="0"/>
        <v>291</v>
      </c>
      <c r="D14" s="8"/>
      <c r="E14" s="8"/>
      <c r="F14" s="8">
        <f t="shared" si="1"/>
        <v>0</v>
      </c>
      <c r="G14" s="8" t="e">
        <f t="shared" si="2"/>
        <v>#DIV/0!</v>
      </c>
    </row>
    <row r="15" spans="1:13" x14ac:dyDescent="0.2">
      <c r="A15">
        <v>13</v>
      </c>
      <c r="B15">
        <f t="shared" si="3"/>
        <v>145</v>
      </c>
      <c r="C15">
        <f t="shared" si="0"/>
        <v>293</v>
      </c>
      <c r="D15" s="8"/>
      <c r="E15" s="8"/>
      <c r="F15" s="8">
        <f t="shared" si="1"/>
        <v>0</v>
      </c>
      <c r="G15" s="8" t="e">
        <f t="shared" si="2"/>
        <v>#DIV/0!</v>
      </c>
    </row>
    <row r="16" spans="1:13" x14ac:dyDescent="0.2">
      <c r="A16">
        <v>14</v>
      </c>
      <c r="B16">
        <f t="shared" si="3"/>
        <v>146</v>
      </c>
      <c r="C16">
        <f t="shared" si="0"/>
        <v>295</v>
      </c>
      <c r="D16" s="8"/>
      <c r="E16" s="8"/>
      <c r="F16" s="8">
        <f t="shared" si="1"/>
        <v>0</v>
      </c>
      <c r="G16" s="8" t="e">
        <f t="shared" si="2"/>
        <v>#DIV/0!</v>
      </c>
    </row>
    <row r="17" spans="1:7" x14ac:dyDescent="0.2">
      <c r="A17">
        <v>15</v>
      </c>
      <c r="B17">
        <f t="shared" si="3"/>
        <v>147</v>
      </c>
      <c r="C17">
        <f t="shared" si="0"/>
        <v>297</v>
      </c>
      <c r="D17" s="8"/>
      <c r="E17" s="8"/>
      <c r="F17" s="8">
        <f t="shared" si="1"/>
        <v>0</v>
      </c>
      <c r="G17" s="8" t="e">
        <f t="shared" si="2"/>
        <v>#DIV/0!</v>
      </c>
    </row>
    <row r="18" spans="1:7" x14ac:dyDescent="0.2">
      <c r="A18">
        <v>16</v>
      </c>
      <c r="B18">
        <f t="shared" si="3"/>
        <v>148</v>
      </c>
      <c r="C18">
        <f t="shared" si="0"/>
        <v>299</v>
      </c>
      <c r="D18" s="8"/>
      <c r="E18" s="8"/>
      <c r="F18" s="8">
        <f t="shared" si="1"/>
        <v>0</v>
      </c>
      <c r="G18" s="8" t="e">
        <f t="shared" si="2"/>
        <v>#DIV/0!</v>
      </c>
    </row>
    <row r="19" spans="1:7" x14ac:dyDescent="0.2">
      <c r="A19">
        <v>17</v>
      </c>
      <c r="B19">
        <f t="shared" si="3"/>
        <v>149</v>
      </c>
      <c r="C19">
        <f t="shared" si="0"/>
        <v>301</v>
      </c>
      <c r="D19" s="8"/>
      <c r="E19" s="8"/>
      <c r="F19" s="8">
        <f t="shared" si="1"/>
        <v>0</v>
      </c>
      <c r="G19" s="8" t="e">
        <f t="shared" si="2"/>
        <v>#DIV/0!</v>
      </c>
    </row>
    <row r="20" spans="1:7" x14ac:dyDescent="0.2">
      <c r="A20">
        <v>18</v>
      </c>
      <c r="B20">
        <f t="shared" si="3"/>
        <v>150</v>
      </c>
      <c r="C20">
        <f t="shared" si="0"/>
        <v>303</v>
      </c>
      <c r="D20" s="8"/>
      <c r="E20" s="8"/>
      <c r="F20" s="8">
        <f t="shared" si="1"/>
        <v>0</v>
      </c>
      <c r="G20" s="8" t="e">
        <f t="shared" si="2"/>
        <v>#DIV/0!</v>
      </c>
    </row>
    <row r="21" spans="1:7" x14ac:dyDescent="0.2">
      <c r="A21">
        <v>19</v>
      </c>
      <c r="B21">
        <f t="shared" si="3"/>
        <v>151</v>
      </c>
      <c r="C21">
        <f t="shared" si="0"/>
        <v>305</v>
      </c>
      <c r="D21" s="8"/>
      <c r="E21" s="8"/>
      <c r="F21" s="8">
        <f t="shared" si="1"/>
        <v>0</v>
      </c>
      <c r="G21" s="8" t="e">
        <f t="shared" si="2"/>
        <v>#DIV/0!</v>
      </c>
    </row>
    <row r="22" spans="1:7" x14ac:dyDescent="0.2">
      <c r="A22">
        <v>20</v>
      </c>
      <c r="B22">
        <f t="shared" si="3"/>
        <v>152</v>
      </c>
      <c r="C22">
        <f t="shared" si="0"/>
        <v>307</v>
      </c>
      <c r="D22" s="8"/>
      <c r="E22" s="8"/>
      <c r="F22" s="8">
        <f t="shared" si="1"/>
        <v>0</v>
      </c>
      <c r="G22" s="8" t="e">
        <f t="shared" si="2"/>
        <v>#DIV/0!</v>
      </c>
    </row>
    <row r="23" spans="1:7" x14ac:dyDescent="0.2">
      <c r="A23">
        <v>21</v>
      </c>
      <c r="B23">
        <f t="shared" si="3"/>
        <v>153</v>
      </c>
      <c r="C23">
        <f t="shared" si="0"/>
        <v>309</v>
      </c>
      <c r="D23" s="8"/>
      <c r="E23" s="8"/>
      <c r="F23" s="8">
        <f t="shared" si="1"/>
        <v>0</v>
      </c>
      <c r="G23" s="8" t="e">
        <f t="shared" si="2"/>
        <v>#DIV/0!</v>
      </c>
    </row>
    <row r="24" spans="1:7" x14ac:dyDescent="0.2">
      <c r="A24">
        <v>22</v>
      </c>
      <c r="B24">
        <f t="shared" si="3"/>
        <v>154</v>
      </c>
      <c r="C24">
        <f t="shared" si="0"/>
        <v>311</v>
      </c>
      <c r="D24" s="8"/>
      <c r="E24" s="8"/>
      <c r="F24" s="8">
        <f t="shared" si="1"/>
        <v>0</v>
      </c>
      <c r="G24" s="8" t="e">
        <f t="shared" si="2"/>
        <v>#DIV/0!</v>
      </c>
    </row>
    <row r="25" spans="1:7" x14ac:dyDescent="0.2">
      <c r="A25">
        <v>23</v>
      </c>
      <c r="B25">
        <f t="shared" si="3"/>
        <v>155</v>
      </c>
      <c r="C25">
        <f t="shared" si="0"/>
        <v>313</v>
      </c>
      <c r="D25" s="8"/>
      <c r="E25" s="8"/>
      <c r="F25" s="8">
        <f t="shared" si="1"/>
        <v>0</v>
      </c>
      <c r="G25" s="8" t="e">
        <f t="shared" si="2"/>
        <v>#DIV/0!</v>
      </c>
    </row>
    <row r="26" spans="1:7" x14ac:dyDescent="0.2">
      <c r="A26">
        <v>24</v>
      </c>
      <c r="B26">
        <f t="shared" si="3"/>
        <v>156</v>
      </c>
      <c r="C26">
        <f t="shared" si="0"/>
        <v>315</v>
      </c>
      <c r="D26" s="8"/>
      <c r="E26" s="8"/>
      <c r="F26" s="8">
        <f t="shared" si="1"/>
        <v>0</v>
      </c>
      <c r="G26" s="8" t="e">
        <f t="shared" si="2"/>
        <v>#DIV/0!</v>
      </c>
    </row>
    <row r="27" spans="1:7" x14ac:dyDescent="0.2">
      <c r="A27">
        <v>25</v>
      </c>
      <c r="B27">
        <f t="shared" si="3"/>
        <v>157</v>
      </c>
      <c r="C27">
        <f t="shared" si="0"/>
        <v>317</v>
      </c>
      <c r="D27" s="8"/>
      <c r="E27" s="8"/>
      <c r="F27" s="8">
        <f t="shared" si="1"/>
        <v>0</v>
      </c>
      <c r="G27" s="8" t="e">
        <f t="shared" si="2"/>
        <v>#DIV/0!</v>
      </c>
    </row>
    <row r="28" spans="1:7" x14ac:dyDescent="0.2">
      <c r="A28">
        <v>26</v>
      </c>
      <c r="B28">
        <f t="shared" si="3"/>
        <v>158</v>
      </c>
      <c r="C28">
        <f t="shared" si="0"/>
        <v>319</v>
      </c>
      <c r="D28" s="8"/>
      <c r="E28" s="8"/>
      <c r="F28" s="8">
        <f t="shared" si="1"/>
        <v>0</v>
      </c>
      <c r="G28" s="8" t="e">
        <f t="shared" si="2"/>
        <v>#DIV/0!</v>
      </c>
    </row>
    <row r="29" spans="1:7" x14ac:dyDescent="0.2">
      <c r="A29">
        <v>27</v>
      </c>
      <c r="B29">
        <f t="shared" si="3"/>
        <v>159</v>
      </c>
      <c r="C29">
        <f t="shared" si="0"/>
        <v>321</v>
      </c>
      <c r="D29" s="8"/>
      <c r="E29" s="8"/>
      <c r="F29" s="8">
        <f t="shared" si="1"/>
        <v>0</v>
      </c>
      <c r="G29" s="8" t="e">
        <f t="shared" si="2"/>
        <v>#DIV/0!</v>
      </c>
    </row>
    <row r="30" spans="1:7" x14ac:dyDescent="0.2">
      <c r="A30">
        <v>28</v>
      </c>
      <c r="B30">
        <f t="shared" si="3"/>
        <v>160</v>
      </c>
      <c r="C30">
        <f t="shared" si="0"/>
        <v>323</v>
      </c>
      <c r="D30" s="8"/>
      <c r="E30" s="8"/>
      <c r="F30" s="8">
        <f t="shared" si="1"/>
        <v>0</v>
      </c>
      <c r="G30" s="8" t="e">
        <f t="shared" si="2"/>
        <v>#DIV/0!</v>
      </c>
    </row>
    <row r="31" spans="1:7" x14ac:dyDescent="0.2">
      <c r="A31">
        <v>29</v>
      </c>
      <c r="B31">
        <f t="shared" si="3"/>
        <v>161</v>
      </c>
      <c r="C31">
        <f t="shared" si="0"/>
        <v>325</v>
      </c>
      <c r="D31" s="8"/>
      <c r="E31" s="8"/>
      <c r="F31" s="8">
        <f t="shared" si="1"/>
        <v>0</v>
      </c>
      <c r="G31" s="8" t="e">
        <f t="shared" si="2"/>
        <v>#DIV/0!</v>
      </c>
    </row>
    <row r="32" spans="1:7" x14ac:dyDescent="0.2">
      <c r="A32">
        <v>30</v>
      </c>
      <c r="B32">
        <f t="shared" si="3"/>
        <v>162</v>
      </c>
      <c r="C32">
        <f t="shared" si="0"/>
        <v>327</v>
      </c>
      <c r="D32" s="8"/>
      <c r="E32" s="8"/>
      <c r="F32" s="8">
        <f t="shared" si="1"/>
        <v>0</v>
      </c>
      <c r="G32" s="8" t="e">
        <f t="shared" si="2"/>
        <v>#DIV/0!</v>
      </c>
    </row>
    <row r="33" spans="1:7" x14ac:dyDescent="0.2">
      <c r="A33">
        <v>31</v>
      </c>
      <c r="B33">
        <f t="shared" si="3"/>
        <v>163</v>
      </c>
      <c r="C33">
        <f t="shared" si="0"/>
        <v>329</v>
      </c>
      <c r="D33" s="8"/>
      <c r="E33" s="8"/>
      <c r="F33" s="8">
        <f t="shared" si="1"/>
        <v>0</v>
      </c>
      <c r="G33" s="8" t="e">
        <f t="shared" si="2"/>
        <v>#DIV/0!</v>
      </c>
    </row>
    <row r="34" spans="1:7" x14ac:dyDescent="0.2">
      <c r="A34">
        <v>32</v>
      </c>
      <c r="B34">
        <f t="shared" si="3"/>
        <v>164</v>
      </c>
      <c r="C34">
        <f t="shared" si="0"/>
        <v>331</v>
      </c>
      <c r="D34" s="8"/>
      <c r="E34" s="8"/>
      <c r="F34" s="8">
        <f t="shared" si="1"/>
        <v>0</v>
      </c>
      <c r="G34" s="8" t="e">
        <f t="shared" si="2"/>
        <v>#DIV/0!</v>
      </c>
    </row>
    <row r="35" spans="1:7" x14ac:dyDescent="0.2">
      <c r="A35">
        <v>33</v>
      </c>
      <c r="B35">
        <f t="shared" si="3"/>
        <v>165</v>
      </c>
      <c r="C35">
        <f t="shared" si="0"/>
        <v>333</v>
      </c>
      <c r="D35" s="8"/>
      <c r="E35" s="8"/>
      <c r="F35" s="8">
        <f t="shared" si="1"/>
        <v>0</v>
      </c>
      <c r="G35" s="8" t="e">
        <f t="shared" si="2"/>
        <v>#DIV/0!</v>
      </c>
    </row>
    <row r="36" spans="1:7" x14ac:dyDescent="0.2">
      <c r="A36">
        <v>34</v>
      </c>
      <c r="B36">
        <f t="shared" si="3"/>
        <v>166</v>
      </c>
      <c r="C36">
        <f t="shared" si="0"/>
        <v>335</v>
      </c>
      <c r="D36" s="8"/>
      <c r="E36" s="8"/>
      <c r="F36" s="8">
        <f t="shared" si="1"/>
        <v>0</v>
      </c>
      <c r="G36" s="8" t="e">
        <f t="shared" si="2"/>
        <v>#DIV/0!</v>
      </c>
    </row>
    <row r="37" spans="1:7" x14ac:dyDescent="0.2">
      <c r="A37">
        <v>35</v>
      </c>
      <c r="B37">
        <f t="shared" si="3"/>
        <v>167</v>
      </c>
      <c r="C37">
        <f t="shared" si="0"/>
        <v>337</v>
      </c>
      <c r="D37" s="8"/>
      <c r="E37" s="8"/>
      <c r="F37" s="8">
        <f t="shared" si="1"/>
        <v>0</v>
      </c>
      <c r="G37" s="8" t="e">
        <f t="shared" si="2"/>
        <v>#DIV/0!</v>
      </c>
    </row>
    <row r="38" spans="1:7" x14ac:dyDescent="0.2">
      <c r="A38">
        <v>36</v>
      </c>
      <c r="B38">
        <f t="shared" si="3"/>
        <v>168</v>
      </c>
      <c r="C38">
        <f t="shared" si="0"/>
        <v>339</v>
      </c>
      <c r="D38" s="8"/>
      <c r="E38" s="8"/>
      <c r="F38" s="8">
        <f t="shared" si="1"/>
        <v>0</v>
      </c>
      <c r="G38" s="8" t="e">
        <f t="shared" si="2"/>
        <v>#DIV/0!</v>
      </c>
    </row>
    <row r="39" spans="1:7" x14ac:dyDescent="0.2">
      <c r="A39">
        <v>37</v>
      </c>
      <c r="B39">
        <f t="shared" si="3"/>
        <v>169</v>
      </c>
      <c r="C39">
        <f t="shared" si="0"/>
        <v>341</v>
      </c>
      <c r="D39" s="8"/>
      <c r="E39" s="8"/>
      <c r="F39" s="8">
        <f t="shared" si="1"/>
        <v>0</v>
      </c>
      <c r="G39" s="8" t="e">
        <f t="shared" si="2"/>
        <v>#DIV/0!</v>
      </c>
    </row>
    <row r="40" spans="1:7" x14ac:dyDescent="0.2">
      <c r="A40">
        <v>38</v>
      </c>
      <c r="B40">
        <f t="shared" si="3"/>
        <v>170</v>
      </c>
      <c r="C40">
        <f t="shared" si="0"/>
        <v>343</v>
      </c>
      <c r="D40" s="8"/>
      <c r="E40" s="8"/>
      <c r="F40" s="8">
        <f t="shared" si="1"/>
        <v>0</v>
      </c>
      <c r="G40" s="8" t="e">
        <f t="shared" si="2"/>
        <v>#DIV/0!</v>
      </c>
    </row>
    <row r="41" spans="1:7" x14ac:dyDescent="0.2">
      <c r="A41">
        <v>39</v>
      </c>
      <c r="B41">
        <f t="shared" si="3"/>
        <v>171</v>
      </c>
      <c r="C41">
        <f t="shared" si="0"/>
        <v>345</v>
      </c>
      <c r="D41" s="8"/>
      <c r="E41" s="8"/>
      <c r="F41" s="8">
        <f t="shared" si="1"/>
        <v>0</v>
      </c>
      <c r="G41" s="8" t="e">
        <f t="shared" si="2"/>
        <v>#DIV/0!</v>
      </c>
    </row>
    <row r="42" spans="1:7" x14ac:dyDescent="0.2">
      <c r="A42">
        <v>40</v>
      </c>
      <c r="B42">
        <f t="shared" si="3"/>
        <v>172</v>
      </c>
      <c r="C42">
        <f t="shared" si="0"/>
        <v>347</v>
      </c>
      <c r="D42" s="8"/>
      <c r="E42" s="8"/>
      <c r="F42" s="8">
        <f t="shared" si="1"/>
        <v>0</v>
      </c>
      <c r="G42" s="8" t="e">
        <f t="shared" si="2"/>
        <v>#DIV/0!</v>
      </c>
    </row>
    <row r="43" spans="1:7" x14ac:dyDescent="0.2">
      <c r="A43">
        <v>41</v>
      </c>
      <c r="B43">
        <f t="shared" si="3"/>
        <v>173</v>
      </c>
      <c r="C43">
        <f t="shared" si="0"/>
        <v>349</v>
      </c>
      <c r="D43" s="8"/>
      <c r="E43" s="8"/>
      <c r="F43" s="8">
        <f t="shared" si="1"/>
        <v>0</v>
      </c>
      <c r="G43" s="8" t="e">
        <f t="shared" si="2"/>
        <v>#DIV/0!</v>
      </c>
    </row>
    <row r="44" spans="1:7" x14ac:dyDescent="0.2">
      <c r="A44">
        <v>42</v>
      </c>
      <c r="B44">
        <f t="shared" si="3"/>
        <v>174</v>
      </c>
      <c r="C44">
        <f t="shared" si="0"/>
        <v>351</v>
      </c>
      <c r="D44" s="8"/>
      <c r="E44" s="8"/>
      <c r="F44" s="8">
        <f t="shared" si="1"/>
        <v>0</v>
      </c>
      <c r="G44" s="8" t="e">
        <f t="shared" si="2"/>
        <v>#DIV/0!</v>
      </c>
    </row>
    <row r="45" spans="1:7" x14ac:dyDescent="0.2">
      <c r="A45">
        <v>43</v>
      </c>
      <c r="B45">
        <f t="shared" si="3"/>
        <v>175</v>
      </c>
      <c r="C45">
        <f t="shared" si="0"/>
        <v>353</v>
      </c>
      <c r="D45" s="8"/>
      <c r="E45" s="8"/>
      <c r="F45" s="8">
        <f t="shared" si="1"/>
        <v>0</v>
      </c>
      <c r="G45" s="8" t="e">
        <f t="shared" si="2"/>
        <v>#DIV/0!</v>
      </c>
    </row>
    <row r="46" spans="1:7" x14ac:dyDescent="0.2">
      <c r="A46">
        <v>44</v>
      </c>
      <c r="B46">
        <f t="shared" si="3"/>
        <v>176</v>
      </c>
      <c r="C46">
        <f t="shared" si="0"/>
        <v>355</v>
      </c>
      <c r="D46" s="8"/>
      <c r="E46" s="8"/>
      <c r="F46" s="8">
        <f t="shared" ref="F46:F49" si="4">E46-D46</f>
        <v>0</v>
      </c>
      <c r="G46" s="8" t="e">
        <f t="shared" ref="G46:G49" si="5">(F46/E46)*100</f>
        <v>#DIV/0!</v>
      </c>
    </row>
    <row r="47" spans="1:7" x14ac:dyDescent="0.2">
      <c r="A47">
        <v>45</v>
      </c>
      <c r="B47">
        <f t="shared" si="3"/>
        <v>177</v>
      </c>
      <c r="C47">
        <f t="shared" si="0"/>
        <v>357</v>
      </c>
      <c r="D47" s="8"/>
      <c r="E47" s="8"/>
      <c r="F47" s="8">
        <f t="shared" si="4"/>
        <v>0</v>
      </c>
      <c r="G47" s="8" t="e">
        <f t="shared" si="5"/>
        <v>#DIV/0!</v>
      </c>
    </row>
    <row r="48" spans="1:7" x14ac:dyDescent="0.2">
      <c r="A48">
        <v>46</v>
      </c>
      <c r="B48">
        <f t="shared" si="3"/>
        <v>178</v>
      </c>
      <c r="C48">
        <f t="shared" si="0"/>
        <v>359</v>
      </c>
      <c r="D48" s="8"/>
      <c r="E48" s="8"/>
      <c r="F48" s="8">
        <f t="shared" si="4"/>
        <v>0</v>
      </c>
      <c r="G48" s="8" t="e">
        <f t="shared" si="5"/>
        <v>#DIV/0!</v>
      </c>
    </row>
    <row r="49" spans="1:10" x14ac:dyDescent="0.2">
      <c r="A49">
        <v>47</v>
      </c>
      <c r="B49">
        <f t="shared" si="3"/>
        <v>179</v>
      </c>
      <c r="C49">
        <f t="shared" si="0"/>
        <v>361</v>
      </c>
      <c r="D49" s="8"/>
      <c r="E49" s="8"/>
      <c r="F49" s="8">
        <f t="shared" si="4"/>
        <v>0</v>
      </c>
      <c r="G49" s="8" t="e">
        <f t="shared" si="5"/>
        <v>#DIV/0!</v>
      </c>
      <c r="J49" s="10"/>
    </row>
    <row r="50" spans="1:10" x14ac:dyDescent="0.2">
      <c r="C50" s="10" t="s">
        <v>30</v>
      </c>
      <c r="D50" s="14">
        <f>SUM(D3:D45)</f>
        <v>0</v>
      </c>
      <c r="E50" s="14">
        <f>SUM(E3:E45)</f>
        <v>0</v>
      </c>
      <c r="F50" s="14">
        <f>SUM(F3:F45)</f>
        <v>0</v>
      </c>
      <c r="G50" s="8">
        <f>E50-D50</f>
        <v>0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N1" zoomScale="90" zoomScaleNormal="90" workbookViewId="0">
      <selection activeCell="B4" sqref="B4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21</v>
      </c>
      <c r="B1" s="19" t="s">
        <v>21</v>
      </c>
      <c r="C1" s="10"/>
      <c r="D1" s="19" t="s">
        <v>38</v>
      </c>
      <c r="E1" s="19" t="s">
        <v>38</v>
      </c>
      <c r="F1" s="19" t="s">
        <v>38</v>
      </c>
      <c r="G1" s="20" t="s">
        <v>21</v>
      </c>
      <c r="H1" s="21" t="s">
        <v>29</v>
      </c>
      <c r="I1" s="21"/>
    </row>
    <row r="2" spans="1:13" x14ac:dyDescent="0.2">
      <c r="D2" t="s">
        <v>18</v>
      </c>
      <c r="E2" t="s">
        <v>19</v>
      </c>
      <c r="F2" s="8" t="s">
        <v>20</v>
      </c>
      <c r="G2" s="1" t="s">
        <v>37</v>
      </c>
      <c r="H2" s="1" t="s">
        <v>22</v>
      </c>
      <c r="I2" s="9">
        <f ca="1">MIN(G3:G52)</f>
        <v>-95.180089538923326</v>
      </c>
    </row>
    <row r="3" spans="1:13" x14ac:dyDescent="0.2">
      <c r="A3">
        <v>1</v>
      </c>
      <c r="B3">
        <v>188</v>
      </c>
      <c r="C3">
        <f>2+(1+2*B3)</f>
        <v>379</v>
      </c>
      <c r="D3" s="8">
        <f ca="1">OFFSET('Tosca data'!$E$2,(1+2*B3),(0))</f>
        <v>-162.7368338325</v>
      </c>
      <c r="E3" s="8">
        <f>'Map data'!G8*1000</f>
        <v>-153.88</v>
      </c>
      <c r="F3" s="8">
        <f ca="1">E3-D3</f>
        <v>8.8568338325000013</v>
      </c>
      <c r="G3" s="8">
        <f ca="1">(F3/E3)*100</f>
        <v>-5.7556757424616594</v>
      </c>
      <c r="H3" s="1" t="s">
        <v>23</v>
      </c>
      <c r="I3" s="9">
        <f ca="1">MAX(G3:G52)</f>
        <v>1161.3077645855719</v>
      </c>
      <c r="K3" s="15">
        <f ca="1">F50/E50</f>
        <v>0.1030380416235743</v>
      </c>
      <c r="M3" s="15" t="s">
        <v>21</v>
      </c>
    </row>
    <row r="4" spans="1:13" x14ac:dyDescent="0.2">
      <c r="A4">
        <v>2</v>
      </c>
      <c r="B4">
        <f>B3+1</f>
        <v>189</v>
      </c>
      <c r="C4">
        <f t="shared" ref="C4:C49" si="0">2+(1+2*B4)</f>
        <v>381</v>
      </c>
      <c r="D4" s="8">
        <f ca="1">OFFSET('Tosca data'!$E$2,(1+2*B4),(0))</f>
        <v>-169.15694231287401</v>
      </c>
      <c r="E4" s="8">
        <f>'Map data'!G9*1000</f>
        <v>-159.12</v>
      </c>
      <c r="F4" s="8">
        <f t="shared" ref="F4:F43" ca="1" si="1">E4-D4</f>
        <v>10.036942312874004</v>
      </c>
      <c r="G4" s="8">
        <f t="shared" ref="G4:G43" ca="1" si="2">(F4/E4)*100</f>
        <v>-6.3077817451445473</v>
      </c>
      <c r="H4" s="1" t="s">
        <v>24</v>
      </c>
      <c r="I4" s="9">
        <f ca="1">I3-I2</f>
        <v>1256.4878541244952</v>
      </c>
    </row>
    <row r="5" spans="1:13" x14ac:dyDescent="0.2">
      <c r="A5">
        <v>3</v>
      </c>
      <c r="B5">
        <f t="shared" ref="B5:B49" si="3">B4+1</f>
        <v>190</v>
      </c>
      <c r="C5">
        <f t="shared" si="0"/>
        <v>383</v>
      </c>
      <c r="D5" s="8">
        <f ca="1">OFFSET('Tosca data'!$E$2,(1+2*B5),(0))</f>
        <v>-170.97775085854499</v>
      </c>
      <c r="E5" s="8">
        <f>'Map data'!G10*1000</f>
        <v>-159.88</v>
      </c>
      <c r="F5" s="8">
        <f t="shared" ca="1" si="1"/>
        <v>11.097750858544998</v>
      </c>
      <c r="G5" s="8">
        <f t="shared" ca="1" si="2"/>
        <v>-6.9413002617869646</v>
      </c>
    </row>
    <row r="6" spans="1:13" x14ac:dyDescent="0.2">
      <c r="A6">
        <v>4</v>
      </c>
      <c r="B6">
        <f t="shared" si="3"/>
        <v>191</v>
      </c>
      <c r="C6">
        <f t="shared" si="0"/>
        <v>385</v>
      </c>
      <c r="D6" s="8">
        <f ca="1">OFFSET('Tosca data'!$E$2,(1+2*B6),(0))</f>
        <v>-165.52963097878401</v>
      </c>
      <c r="E6" s="8">
        <f>'Map data'!G11*1000</f>
        <v>-153.63999999999999</v>
      </c>
      <c r="F6" s="8">
        <f t="shared" ca="1" si="1"/>
        <v>11.889630978784027</v>
      </c>
      <c r="G6" s="8">
        <f t="shared" ca="1" si="2"/>
        <v>-7.7386299002759884</v>
      </c>
    </row>
    <row r="7" spans="1:13" x14ac:dyDescent="0.2">
      <c r="A7">
        <v>5</v>
      </c>
      <c r="B7">
        <f t="shared" si="3"/>
        <v>192</v>
      </c>
      <c r="C7">
        <f t="shared" si="0"/>
        <v>387</v>
      </c>
      <c r="D7" s="8">
        <f ca="1">OFFSET('Tosca data'!$E$2,(1+2*B7),(0))</f>
        <v>-151.194491242297</v>
      </c>
      <c r="E7" s="8">
        <f>'Map data'!G12*1000</f>
        <v>-138.29</v>
      </c>
      <c r="F7" s="8">
        <f t="shared" ca="1" si="1"/>
        <v>12.904491242297013</v>
      </c>
      <c r="G7" s="8">
        <f t="shared" ca="1" si="2"/>
        <v>-9.3314709973946162</v>
      </c>
    </row>
    <row r="8" spans="1:13" x14ac:dyDescent="0.2">
      <c r="A8">
        <v>6</v>
      </c>
      <c r="B8">
        <f t="shared" si="3"/>
        <v>193</v>
      </c>
      <c r="C8">
        <f t="shared" si="0"/>
        <v>389</v>
      </c>
      <c r="D8" s="8">
        <f ca="1">OFFSET('Tosca data'!$E$2,(1+2*B8),(0))</f>
        <v>-125.93352953108401</v>
      </c>
      <c r="E8" s="8">
        <f>'Map data'!G13*1000</f>
        <v>-112.01</v>
      </c>
      <c r="F8" s="8">
        <f t="shared" ca="1" si="1"/>
        <v>13.923529531084</v>
      </c>
      <c r="G8" s="8">
        <f t="shared" ca="1" si="2"/>
        <v>-12.430612919457191</v>
      </c>
    </row>
    <row r="9" spans="1:13" x14ac:dyDescent="0.2">
      <c r="A9">
        <v>7</v>
      </c>
      <c r="B9">
        <f t="shared" si="3"/>
        <v>194</v>
      </c>
      <c r="C9">
        <f t="shared" si="0"/>
        <v>391</v>
      </c>
      <c r="D9" s="8">
        <f ca="1">OFFSET('Tosca data'!$E$2,(1+2*B9),(0))</f>
        <v>-88.088129661616307</v>
      </c>
      <c r="E9" s="8">
        <f>'Map data'!G14*1000</f>
        <v>-71.970000000000013</v>
      </c>
      <c r="F9" s="8">
        <f t="shared" ca="1" si="1"/>
        <v>16.118129661616294</v>
      </c>
      <c r="G9" s="8">
        <f t="shared" ca="1" si="2"/>
        <v>-22.395622706150188</v>
      </c>
    </row>
    <row r="10" spans="1:13" x14ac:dyDescent="0.2">
      <c r="A10">
        <v>8</v>
      </c>
      <c r="B10">
        <f t="shared" si="3"/>
        <v>195</v>
      </c>
      <c r="C10">
        <f t="shared" si="0"/>
        <v>393</v>
      </c>
      <c r="D10" s="8">
        <f ca="1">OFFSET('Tosca data'!$E$2,(1+2*B10),(0))</f>
        <v>-37.923491397412803</v>
      </c>
      <c r="E10" s="8">
        <f>'Map data'!G15*1000</f>
        <v>-19.43</v>
      </c>
      <c r="F10" s="8">
        <f t="shared" ca="1" si="1"/>
        <v>18.493491397412804</v>
      </c>
      <c r="G10" s="8">
        <f t="shared" ca="1" si="2"/>
        <v>-95.180089538923326</v>
      </c>
    </row>
    <row r="11" spans="1:13" x14ac:dyDescent="0.2">
      <c r="A11">
        <v>9</v>
      </c>
      <c r="B11">
        <f t="shared" si="3"/>
        <v>196</v>
      </c>
      <c r="C11">
        <f t="shared" si="0"/>
        <v>395</v>
      </c>
      <c r="D11" s="8">
        <f ca="1">OFFSET('Tosca data'!$E$2,(1+2*B11),(0))</f>
        <v>22.803265366424299</v>
      </c>
      <c r="E11" s="8">
        <f>'Map data'!G16*1000</f>
        <v>43.5</v>
      </c>
      <c r="F11" s="8">
        <f t="shared" ca="1" si="1"/>
        <v>20.696734633575701</v>
      </c>
      <c r="G11" s="8">
        <f t="shared" ca="1" si="2"/>
        <v>47.578700307070577</v>
      </c>
    </row>
    <row r="12" spans="1:13" x14ac:dyDescent="0.2">
      <c r="A12">
        <v>10</v>
      </c>
      <c r="B12">
        <f t="shared" si="3"/>
        <v>197</v>
      </c>
      <c r="C12">
        <f t="shared" si="0"/>
        <v>397</v>
      </c>
      <c r="D12" s="8">
        <f ca="1">OFFSET('Tosca data'!$E$2,(1+2*B12),(0))</f>
        <v>90.851456549756506</v>
      </c>
      <c r="E12" s="8">
        <f>'Map data'!G17*1000</f>
        <v>114.09</v>
      </c>
      <c r="F12" s="8">
        <f t="shared" ca="1" si="1"/>
        <v>23.238543450243498</v>
      </c>
      <c r="G12" s="8">
        <f t="shared" ca="1" si="2"/>
        <v>20.368606758036197</v>
      </c>
    </row>
    <row r="13" spans="1:13" x14ac:dyDescent="0.2">
      <c r="A13">
        <v>11</v>
      </c>
      <c r="B13">
        <f t="shared" si="3"/>
        <v>198</v>
      </c>
      <c r="C13">
        <f t="shared" si="0"/>
        <v>399</v>
      </c>
      <c r="D13" s="8">
        <f ca="1">OFFSET('Tosca data'!$E$2,(1+2*B13),(0))</f>
        <v>160.910268268734</v>
      </c>
      <c r="E13" s="8">
        <f>'Map data'!G18*1000</f>
        <v>187.01000000000002</v>
      </c>
      <c r="F13" s="8">
        <f t="shared" ca="1" si="1"/>
        <v>26.099731731266019</v>
      </c>
      <c r="G13" s="8">
        <f t="shared" ca="1" si="2"/>
        <v>13.956329464342021</v>
      </c>
    </row>
    <row r="14" spans="1:13" x14ac:dyDescent="0.2">
      <c r="A14">
        <v>12</v>
      </c>
      <c r="B14">
        <f t="shared" si="3"/>
        <v>199</v>
      </c>
      <c r="C14">
        <f t="shared" si="0"/>
        <v>401</v>
      </c>
      <c r="D14" s="8">
        <f ca="1">OFFSET('Tosca data'!$E$2,(1+2*B14),(0))</f>
        <v>228.25749935975301</v>
      </c>
      <c r="E14" s="8">
        <f>'Map data'!G19*1000</f>
        <v>234.55</v>
      </c>
      <c r="F14" s="8">
        <f t="shared" ca="1" si="1"/>
        <v>6.292500640246999</v>
      </c>
      <c r="G14" s="8">
        <f t="shared" ca="1" si="2"/>
        <v>2.6827971179906198</v>
      </c>
    </row>
    <row r="15" spans="1:13" x14ac:dyDescent="0.2">
      <c r="A15">
        <v>13</v>
      </c>
      <c r="B15">
        <f t="shared" si="3"/>
        <v>200</v>
      </c>
      <c r="C15">
        <f t="shared" si="0"/>
        <v>403</v>
      </c>
      <c r="D15" s="8">
        <f ca="1">OFFSET('Tosca data'!$E$2,(1+2*B15),(0))</f>
        <v>287.63279453290301</v>
      </c>
      <c r="E15" s="8">
        <f>'Map data'!G20*1000</f>
        <v>317.56</v>
      </c>
      <c r="F15" s="8">
        <f t="shared" ca="1" si="1"/>
        <v>29.927205467096996</v>
      </c>
      <c r="G15" s="8">
        <f t="shared" ca="1" si="2"/>
        <v>9.4241105514224071</v>
      </c>
    </row>
    <row r="16" spans="1:13" x14ac:dyDescent="0.2">
      <c r="A16">
        <v>14</v>
      </c>
      <c r="B16">
        <f t="shared" si="3"/>
        <v>201</v>
      </c>
      <c r="C16">
        <f t="shared" si="0"/>
        <v>405</v>
      </c>
      <c r="D16" s="8">
        <f ca="1">OFFSET('Tosca data'!$E$2,(1+2*B16),(0))</f>
        <v>336.04927325132002</v>
      </c>
      <c r="E16" s="8">
        <f>'Map data'!G21*1000</f>
        <v>367.21</v>
      </c>
      <c r="F16" s="8">
        <f t="shared" ca="1" si="1"/>
        <v>31.160726748679963</v>
      </c>
      <c r="G16" s="8">
        <f t="shared" ca="1" si="2"/>
        <v>8.4858056013398233</v>
      </c>
    </row>
    <row r="17" spans="1:7" x14ac:dyDescent="0.2">
      <c r="A17">
        <v>15</v>
      </c>
      <c r="B17">
        <f t="shared" si="3"/>
        <v>202</v>
      </c>
      <c r="C17">
        <f t="shared" si="0"/>
        <v>407</v>
      </c>
      <c r="D17" s="8">
        <f ca="1">OFFSET('Tosca data'!$E$2,(1+2*B17),(0))</f>
        <v>371.39231144924599</v>
      </c>
      <c r="E17" s="8">
        <f>'Map data'!G22*1000</f>
        <v>403.4</v>
      </c>
      <c r="F17" s="8">
        <f t="shared" ca="1" si="1"/>
        <v>32.007688550753983</v>
      </c>
      <c r="G17" s="8">
        <f t="shared" ca="1" si="2"/>
        <v>7.9344790656306357</v>
      </c>
    </row>
    <row r="18" spans="1:7" x14ac:dyDescent="0.2">
      <c r="A18">
        <v>16</v>
      </c>
      <c r="B18">
        <f t="shared" si="3"/>
        <v>203</v>
      </c>
      <c r="C18">
        <f t="shared" si="0"/>
        <v>409</v>
      </c>
      <c r="D18" s="8">
        <f ca="1">OFFSET('Tosca data'!$E$2,(1+2*B18),(0))</f>
        <v>394.583179594993</v>
      </c>
      <c r="E18" s="8">
        <f>'Map data'!G23*1000</f>
        <v>426.84</v>
      </c>
      <c r="F18" s="8">
        <f t="shared" ca="1" si="1"/>
        <v>32.256820405006977</v>
      </c>
      <c r="G18" s="8">
        <f t="shared" ca="1" si="2"/>
        <v>7.5571222015291397</v>
      </c>
    </row>
    <row r="19" spans="1:7" x14ac:dyDescent="0.2">
      <c r="A19">
        <v>17</v>
      </c>
      <c r="B19">
        <f t="shared" si="3"/>
        <v>204</v>
      </c>
      <c r="C19">
        <f t="shared" si="0"/>
        <v>411</v>
      </c>
      <c r="D19" s="8">
        <f ca="1">OFFSET('Tosca data'!$E$2,(1+2*B19),(0))</f>
        <v>406.43963303421498</v>
      </c>
      <c r="E19" s="8">
        <f>'Map data'!G24*1000</f>
        <v>438</v>
      </c>
      <c r="F19" s="8">
        <f t="shared" ca="1" si="1"/>
        <v>31.560366965785022</v>
      </c>
      <c r="G19" s="8">
        <f t="shared" ca="1" si="2"/>
        <v>7.2055632341974931</v>
      </c>
    </row>
    <row r="20" spans="1:7" x14ac:dyDescent="0.2">
      <c r="A20">
        <v>18</v>
      </c>
      <c r="B20">
        <f t="shared" si="3"/>
        <v>205</v>
      </c>
      <c r="C20">
        <f t="shared" si="0"/>
        <v>413</v>
      </c>
      <c r="D20" s="8">
        <f ca="1">OFFSET('Tosca data'!$E$2,(1+2*B20),(0))</f>
        <v>410.28335501885499</v>
      </c>
      <c r="E20" s="8">
        <f>'Map data'!G25*1000</f>
        <v>441.27</v>
      </c>
      <c r="F20" s="8">
        <f t="shared" ca="1" si="1"/>
        <v>30.986644981144991</v>
      </c>
      <c r="G20" s="8">
        <f t="shared" ca="1" si="2"/>
        <v>7.0221508330829181</v>
      </c>
    </row>
    <row r="21" spans="1:7" x14ac:dyDescent="0.2">
      <c r="A21">
        <v>19</v>
      </c>
      <c r="B21">
        <f t="shared" si="3"/>
        <v>206</v>
      </c>
      <c r="C21">
        <f t="shared" si="0"/>
        <v>415</v>
      </c>
      <c r="D21" s="8">
        <f ca="1">OFFSET('Tosca data'!$E$2,(1+2*B21),(0))</f>
        <v>408.11965175276703</v>
      </c>
      <c r="E21" s="8">
        <f>'Map data'!G26*1000</f>
        <v>438.14</v>
      </c>
      <c r="F21" s="8">
        <f t="shared" ca="1" si="1"/>
        <v>30.02034824723296</v>
      </c>
      <c r="G21" s="8">
        <f t="shared" ca="1" si="2"/>
        <v>6.8517707233379648</v>
      </c>
    </row>
    <row r="22" spans="1:7" x14ac:dyDescent="0.2">
      <c r="A22">
        <v>20</v>
      </c>
      <c r="B22">
        <f t="shared" si="3"/>
        <v>207</v>
      </c>
      <c r="C22">
        <f t="shared" si="0"/>
        <v>417</v>
      </c>
      <c r="D22" s="8">
        <f ca="1">OFFSET('Tosca data'!$E$2,(1+2*B22),(0))</f>
        <v>402.744719725023</v>
      </c>
      <c r="E22" s="8">
        <f>'Map data'!G27*1000</f>
        <v>430.91</v>
      </c>
      <c r="F22" s="8">
        <f t="shared" ca="1" si="1"/>
        <v>28.165280274977022</v>
      </c>
      <c r="G22" s="8">
        <f t="shared" ca="1" si="2"/>
        <v>6.5362326877949029</v>
      </c>
    </row>
    <row r="23" spans="1:7" x14ac:dyDescent="0.2">
      <c r="A23">
        <v>21</v>
      </c>
      <c r="B23">
        <f t="shared" si="3"/>
        <v>208</v>
      </c>
      <c r="C23">
        <f t="shared" si="0"/>
        <v>419</v>
      </c>
      <c r="D23" s="8">
        <f ca="1">OFFSET('Tosca data'!$E$2,(1+2*B23),(0))</f>
        <v>395.084317133377</v>
      </c>
      <c r="E23" s="8">
        <f>'Map data'!G28*1000</f>
        <v>421.84</v>
      </c>
      <c r="F23" s="8">
        <f t="shared" ca="1" si="1"/>
        <v>26.755682866622976</v>
      </c>
      <c r="G23" s="8">
        <f t="shared" ca="1" si="2"/>
        <v>6.3426139926566902</v>
      </c>
    </row>
    <row r="24" spans="1:7" x14ac:dyDescent="0.2">
      <c r="A24">
        <v>22</v>
      </c>
      <c r="B24">
        <f t="shared" si="3"/>
        <v>209</v>
      </c>
      <c r="C24">
        <f t="shared" si="0"/>
        <v>421</v>
      </c>
      <c r="D24" s="8">
        <f ca="1">OFFSET('Tosca data'!$E$2,(1+2*B24),(0))</f>
        <v>386.91488653052699</v>
      </c>
      <c r="E24" s="8">
        <f>'Map data'!G29*1000</f>
        <v>412.91</v>
      </c>
      <c r="F24" s="8">
        <f t="shared" ca="1" si="1"/>
        <v>25.99511346947304</v>
      </c>
      <c r="G24" s="8">
        <f t="shared" ca="1" si="2"/>
        <v>6.2955882563931702</v>
      </c>
    </row>
    <row r="25" spans="1:7" x14ac:dyDescent="0.2">
      <c r="A25">
        <v>23</v>
      </c>
      <c r="B25">
        <f t="shared" si="3"/>
        <v>210</v>
      </c>
      <c r="C25">
        <f t="shared" si="0"/>
        <v>423</v>
      </c>
      <c r="D25" s="8">
        <f ca="1">OFFSET('Tosca data'!$E$2,(1+2*B25),(0))</f>
        <v>380.00620982824802</v>
      </c>
      <c r="E25" s="8">
        <f>'Map data'!G30*1000</f>
        <v>404.82</v>
      </c>
      <c r="F25" s="8">
        <f t="shared" ca="1" si="1"/>
        <v>24.813790171751975</v>
      </c>
      <c r="G25" s="8">
        <f t="shared" ca="1" si="2"/>
        <v>6.1295860312612946</v>
      </c>
    </row>
    <row r="26" spans="1:7" x14ac:dyDescent="0.2">
      <c r="A26">
        <v>24</v>
      </c>
      <c r="B26">
        <f t="shared" si="3"/>
        <v>211</v>
      </c>
      <c r="C26">
        <f t="shared" si="0"/>
        <v>425</v>
      </c>
      <c r="D26" s="8">
        <f ca="1">OFFSET('Tosca data'!$E$2,(1+2*B26),(0))</f>
        <v>373.714624812046</v>
      </c>
      <c r="E26" s="8">
        <f>'Map data'!G31*1000</f>
        <v>397.81</v>
      </c>
      <c r="F26" s="8">
        <f t="shared" ca="1" si="1"/>
        <v>24.095375187954005</v>
      </c>
      <c r="G26" s="8">
        <f t="shared" ca="1" si="2"/>
        <v>6.0570059043146243</v>
      </c>
    </row>
    <row r="27" spans="1:7" x14ac:dyDescent="0.2">
      <c r="A27">
        <v>25</v>
      </c>
      <c r="B27">
        <f t="shared" si="3"/>
        <v>212</v>
      </c>
      <c r="C27">
        <f t="shared" si="0"/>
        <v>427</v>
      </c>
      <c r="D27" s="8">
        <f ca="1">OFFSET('Tosca data'!$E$2,(1+2*B27),(0))</f>
        <v>369.41487407759502</v>
      </c>
      <c r="E27" s="8">
        <f>'Map data'!G32*1000</f>
        <v>392.45000000000005</v>
      </c>
      <c r="F27" s="8">
        <f t="shared" ca="1" si="1"/>
        <v>23.03512592240503</v>
      </c>
      <c r="G27" s="8">
        <f t="shared" ca="1" si="2"/>
        <v>5.8695696069320995</v>
      </c>
    </row>
    <row r="28" spans="1:7" x14ac:dyDescent="0.2">
      <c r="A28">
        <v>26</v>
      </c>
      <c r="B28">
        <f t="shared" si="3"/>
        <v>213</v>
      </c>
      <c r="C28">
        <f t="shared" si="0"/>
        <v>429</v>
      </c>
      <c r="D28" s="8">
        <f ca="1">OFFSET('Tosca data'!$E$2,(1+2*B28),(0))</f>
        <v>366.71698984836797</v>
      </c>
      <c r="E28" s="8">
        <f>'Map data'!G33*1000</f>
        <v>388.94</v>
      </c>
      <c r="F28" s="8">
        <f t="shared" ca="1" si="1"/>
        <v>22.223010151632025</v>
      </c>
      <c r="G28" s="8">
        <f t="shared" ca="1" si="2"/>
        <v>5.7137373763644836</v>
      </c>
    </row>
    <row r="29" spans="1:7" x14ac:dyDescent="0.2">
      <c r="A29">
        <v>27</v>
      </c>
      <c r="B29">
        <f t="shared" si="3"/>
        <v>214</v>
      </c>
      <c r="C29">
        <f t="shared" si="0"/>
        <v>431</v>
      </c>
      <c r="D29" s="8">
        <f ca="1">OFFSET('Tosca data'!$E$2,(1+2*B29),(0))</f>
        <v>365.40599430219999</v>
      </c>
      <c r="E29" s="8">
        <f>'Map data'!G34*1000</f>
        <v>387.31</v>
      </c>
      <c r="F29" s="8">
        <f t="shared" ca="1" si="1"/>
        <v>21.904005697800017</v>
      </c>
      <c r="G29" s="8">
        <f t="shared" ca="1" si="2"/>
        <v>5.6554196116289317</v>
      </c>
    </row>
    <row r="30" spans="1:7" x14ac:dyDescent="0.2">
      <c r="A30">
        <v>28</v>
      </c>
      <c r="B30">
        <f t="shared" si="3"/>
        <v>215</v>
      </c>
      <c r="C30">
        <f t="shared" si="0"/>
        <v>433</v>
      </c>
      <c r="D30" s="8">
        <f ca="1">OFFSET('Tosca data'!$E$2,(1+2*B30),(0))</f>
        <v>365.70988001568099</v>
      </c>
      <c r="E30" s="8">
        <f>'Map data'!G35*1000</f>
        <v>387.69</v>
      </c>
      <c r="F30" s="8">
        <f t="shared" ca="1" si="1"/>
        <v>21.980119984319003</v>
      </c>
      <c r="G30" s="8">
        <f t="shared" ca="1" si="2"/>
        <v>5.669509139858909</v>
      </c>
    </row>
    <row r="31" spans="1:7" x14ac:dyDescent="0.2">
      <c r="A31">
        <v>29</v>
      </c>
      <c r="B31">
        <f t="shared" si="3"/>
        <v>216</v>
      </c>
      <c r="C31">
        <f t="shared" si="0"/>
        <v>435</v>
      </c>
      <c r="D31" s="8">
        <f ca="1">OFFSET('Tosca data'!$E$2,(1+2*B31),(0))</f>
        <v>367.57493787138901</v>
      </c>
      <c r="E31" s="8">
        <f>'Map data'!G36*1000</f>
        <v>389.89</v>
      </c>
      <c r="F31" s="8">
        <f t="shared" ca="1" si="1"/>
        <v>22.315062128610975</v>
      </c>
      <c r="G31" s="8">
        <f t="shared" ca="1" si="2"/>
        <v>5.7234251015955726</v>
      </c>
    </row>
    <row r="32" spans="1:7" x14ac:dyDescent="0.2">
      <c r="A32">
        <v>30</v>
      </c>
      <c r="B32">
        <f t="shared" si="3"/>
        <v>217</v>
      </c>
      <c r="C32">
        <f t="shared" si="0"/>
        <v>437</v>
      </c>
      <c r="D32" s="8">
        <f ca="1">OFFSET('Tosca data'!$E$2,(1+2*B32),(0))</f>
        <v>370.61560818592397</v>
      </c>
      <c r="E32" s="8">
        <f>'Map data'!G37*1000</f>
        <v>393.01000000000005</v>
      </c>
      <c r="F32" s="8">
        <f t="shared" ca="1" si="1"/>
        <v>22.394391814076073</v>
      </c>
      <c r="G32" s="8">
        <f t="shared" ca="1" si="2"/>
        <v>5.6981735360616961</v>
      </c>
    </row>
    <row r="33" spans="1:7" x14ac:dyDescent="0.2">
      <c r="A33">
        <v>31</v>
      </c>
      <c r="B33">
        <f t="shared" si="3"/>
        <v>218</v>
      </c>
      <c r="C33">
        <f t="shared" si="0"/>
        <v>439</v>
      </c>
      <c r="D33" s="8">
        <f ca="1">OFFSET('Tosca data'!$E$2,(1+2*B33),(0))</f>
        <v>373.55301122843201</v>
      </c>
      <c r="E33" s="8">
        <f>'Map data'!G38*1000</f>
        <v>397.13</v>
      </c>
      <c r="F33" s="8">
        <f t="shared" ca="1" si="1"/>
        <v>23.576988771567983</v>
      </c>
      <c r="G33" s="8">
        <f t="shared" ca="1" si="2"/>
        <v>5.9368440489431631</v>
      </c>
    </row>
    <row r="34" spans="1:7" x14ac:dyDescent="0.2">
      <c r="A34">
        <v>32</v>
      </c>
      <c r="B34">
        <f t="shared" si="3"/>
        <v>219</v>
      </c>
      <c r="C34">
        <f t="shared" si="0"/>
        <v>441</v>
      </c>
      <c r="D34" s="8">
        <f ca="1">OFFSET('Tosca data'!$E$2,(1+2*B34),(0))</f>
        <v>376.36156899793701</v>
      </c>
      <c r="E34" s="8">
        <f>'Map data'!G39*1000</f>
        <v>401.89000000000004</v>
      </c>
      <c r="F34" s="8">
        <f t="shared" ca="1" si="1"/>
        <v>25.52843100206303</v>
      </c>
      <c r="G34" s="8">
        <f t="shared" ca="1" si="2"/>
        <v>6.3520941058655422</v>
      </c>
    </row>
    <row r="35" spans="1:7" x14ac:dyDescent="0.2">
      <c r="A35">
        <v>33</v>
      </c>
      <c r="B35">
        <f t="shared" si="3"/>
        <v>220</v>
      </c>
      <c r="C35">
        <f t="shared" si="0"/>
        <v>443</v>
      </c>
      <c r="D35" s="8">
        <f ca="1">OFFSET('Tosca data'!$E$2,(1+2*B35),(0))</f>
        <v>377.75628606831799</v>
      </c>
      <c r="E35" s="8">
        <f>'Map data'!G40*1000</f>
        <v>405.38</v>
      </c>
      <c r="F35" s="8">
        <f t="shared" ca="1" si="1"/>
        <v>27.623713931682005</v>
      </c>
      <c r="G35" s="8">
        <f t="shared" ca="1" si="2"/>
        <v>6.814276464473334</v>
      </c>
    </row>
    <row r="36" spans="1:7" x14ac:dyDescent="0.2">
      <c r="A36">
        <v>34</v>
      </c>
      <c r="B36">
        <f t="shared" si="3"/>
        <v>221</v>
      </c>
      <c r="C36">
        <f t="shared" si="0"/>
        <v>445</v>
      </c>
      <c r="D36" s="8">
        <f ca="1">OFFSET('Tosca data'!$E$2,(1+2*B36),(0))</f>
        <v>376.31862126239298</v>
      </c>
      <c r="E36" s="8">
        <f>'Map data'!G41*1000</f>
        <v>410.36</v>
      </c>
      <c r="F36" s="8">
        <f t="shared" ca="1" si="1"/>
        <v>34.041378737607033</v>
      </c>
      <c r="G36" s="8">
        <f t="shared" ca="1" si="2"/>
        <v>8.2954914556991497</v>
      </c>
    </row>
    <row r="37" spans="1:7" x14ac:dyDescent="0.2">
      <c r="A37">
        <v>35</v>
      </c>
      <c r="B37">
        <f t="shared" si="3"/>
        <v>222</v>
      </c>
      <c r="C37">
        <f t="shared" si="0"/>
        <v>447</v>
      </c>
      <c r="D37" s="8">
        <f ca="1">OFFSET('Tosca data'!$E$2,(1+2*B37),(0))</f>
        <v>371.18229241716102</v>
      </c>
      <c r="E37" s="8">
        <f>'Map data'!G42*1000</f>
        <v>405.06</v>
      </c>
      <c r="F37" s="8">
        <f t="shared" ca="1" si="1"/>
        <v>33.87770758283898</v>
      </c>
      <c r="G37" s="8">
        <f t="shared" ca="1" si="2"/>
        <v>8.3636270139828621</v>
      </c>
    </row>
    <row r="38" spans="1:7" x14ac:dyDescent="0.2">
      <c r="A38">
        <v>36</v>
      </c>
      <c r="B38">
        <f t="shared" si="3"/>
        <v>223</v>
      </c>
      <c r="C38">
        <f t="shared" si="0"/>
        <v>449</v>
      </c>
      <c r="D38" s="8">
        <f ca="1">OFFSET('Tosca data'!$E$2,(1+2*B38),(0))</f>
        <v>360.62339977255101</v>
      </c>
      <c r="E38" s="8">
        <f>'Map data'!G43*1000</f>
        <v>398.72999999999996</v>
      </c>
      <c r="F38" s="8">
        <f t="shared" ca="1" si="1"/>
        <v>38.106600227448951</v>
      </c>
      <c r="G38" s="8">
        <f t="shared" ca="1" si="2"/>
        <v>9.5569935112604902</v>
      </c>
    </row>
    <row r="39" spans="1:7" x14ac:dyDescent="0.2">
      <c r="A39">
        <v>37</v>
      </c>
      <c r="B39">
        <f t="shared" si="3"/>
        <v>224</v>
      </c>
      <c r="C39">
        <f t="shared" si="0"/>
        <v>451</v>
      </c>
      <c r="D39" s="8">
        <f ca="1">OFFSET('Tosca data'!$E$2,(1+2*B39),(0))</f>
        <v>343.45708403931701</v>
      </c>
      <c r="E39" s="8">
        <f>'Map data'!G44*1000</f>
        <v>385.37</v>
      </c>
      <c r="F39" s="8">
        <f t="shared" ca="1" si="1"/>
        <v>41.912915960682994</v>
      </c>
      <c r="G39" s="8">
        <f t="shared" ca="1" si="2"/>
        <v>10.876019399715336</v>
      </c>
    </row>
    <row r="40" spans="1:7" x14ac:dyDescent="0.2">
      <c r="A40">
        <v>38</v>
      </c>
      <c r="B40">
        <f t="shared" si="3"/>
        <v>225</v>
      </c>
      <c r="C40">
        <f t="shared" si="0"/>
        <v>453</v>
      </c>
      <c r="D40" s="8">
        <f ca="1">OFFSET('Tosca data'!$E$2,(1+2*B40),(0))</f>
        <v>319.12237875724497</v>
      </c>
      <c r="E40" s="8">
        <f>'Map data'!G45*1000</f>
        <v>349.28</v>
      </c>
      <c r="F40" s="8">
        <f t="shared" ca="1" si="1"/>
        <v>30.157621242754999</v>
      </c>
      <c r="G40" s="8">
        <f t="shared" ca="1" si="2"/>
        <v>8.6342250465972867</v>
      </c>
    </row>
    <row r="41" spans="1:7" x14ac:dyDescent="0.2">
      <c r="A41">
        <v>39</v>
      </c>
      <c r="B41">
        <f t="shared" si="3"/>
        <v>226</v>
      </c>
      <c r="C41">
        <f t="shared" si="0"/>
        <v>455</v>
      </c>
      <c r="D41" s="8">
        <f ca="1">OFFSET('Tosca data'!$E$2,(1+2*B41),(0))</f>
        <v>287.17641530873402</v>
      </c>
      <c r="E41" s="8">
        <f>'Map data'!G46*1000</f>
        <v>335.25</v>
      </c>
      <c r="F41" s="8">
        <f t="shared" ca="1" si="1"/>
        <v>48.073584691265978</v>
      </c>
      <c r="G41" s="8">
        <f t="shared" ca="1" si="2"/>
        <v>14.339622577558831</v>
      </c>
    </row>
    <row r="42" spans="1:7" x14ac:dyDescent="0.2">
      <c r="A42">
        <v>40</v>
      </c>
      <c r="B42">
        <f t="shared" si="3"/>
        <v>227</v>
      </c>
      <c r="C42">
        <f t="shared" si="0"/>
        <v>457</v>
      </c>
      <c r="D42" s="8">
        <f ca="1">OFFSET('Tosca data'!$E$2,(1+2*B42),(0))</f>
        <v>249.277811073956</v>
      </c>
      <c r="E42" s="8">
        <f>'Map data'!G47*1000</f>
        <v>293.83</v>
      </c>
      <c r="F42" s="8">
        <f t="shared" ca="1" si="1"/>
        <v>44.552188926043982</v>
      </c>
      <c r="G42" s="8">
        <f t="shared" ca="1" si="2"/>
        <v>15.162573231475337</v>
      </c>
    </row>
    <row r="43" spans="1:7" x14ac:dyDescent="0.2">
      <c r="A43">
        <v>41</v>
      </c>
      <c r="B43">
        <f t="shared" si="3"/>
        <v>228</v>
      </c>
      <c r="C43">
        <f t="shared" si="0"/>
        <v>459</v>
      </c>
      <c r="D43" s="8">
        <f ca="1">OFFSET('Tosca data'!$E$2,(1+2*B43),(0))</f>
        <v>206.81651750647899</v>
      </c>
      <c r="E43" s="8">
        <f>'Map data'!G48*1000</f>
        <v>258.49</v>
      </c>
      <c r="F43" s="8">
        <f t="shared" ca="1" si="1"/>
        <v>51.673482493521021</v>
      </c>
      <c r="G43" s="8">
        <f t="shared" ca="1" si="2"/>
        <v>19.990515104460915</v>
      </c>
    </row>
    <row r="44" spans="1:7" x14ac:dyDescent="0.2">
      <c r="A44">
        <v>42</v>
      </c>
      <c r="B44">
        <f t="shared" si="3"/>
        <v>229</v>
      </c>
      <c r="C44">
        <f t="shared" si="0"/>
        <v>461</v>
      </c>
      <c r="D44" s="8">
        <f ca="1">OFFSET('Tosca data'!$E$2,(1+2*B44),(0))</f>
        <v>161.46719614221499</v>
      </c>
      <c r="E44" s="8">
        <f>'Map data'!G49*1000</f>
        <v>212.53</v>
      </c>
      <c r="F44" s="8">
        <f t="shared" ref="F44:F49" ca="1" si="4">E44-D44</f>
        <v>51.062803857785013</v>
      </c>
      <c r="G44" s="8">
        <f t="shared" ref="G44:G49" ca="1" si="5">(F44/E44)*100</f>
        <v>24.026162827734915</v>
      </c>
    </row>
    <row r="45" spans="1:7" x14ac:dyDescent="0.2">
      <c r="A45">
        <v>43</v>
      </c>
      <c r="B45">
        <f t="shared" si="3"/>
        <v>230</v>
      </c>
      <c r="C45">
        <f t="shared" si="0"/>
        <v>463</v>
      </c>
      <c r="D45" s="8">
        <f ca="1">OFFSET('Tosca data'!$E$2,(1+2*B45),(0))</f>
        <v>116.56472214546</v>
      </c>
      <c r="E45" s="8">
        <f>'Map data'!G50*1000</f>
        <v>166.44</v>
      </c>
      <c r="F45" s="8">
        <f t="shared" ca="1" si="4"/>
        <v>49.875277854540002</v>
      </c>
      <c r="G45" s="8">
        <f t="shared" ca="1" si="5"/>
        <v>29.965920364419613</v>
      </c>
    </row>
    <row r="46" spans="1:7" x14ac:dyDescent="0.2">
      <c r="A46">
        <v>44</v>
      </c>
      <c r="B46">
        <f t="shared" si="3"/>
        <v>231</v>
      </c>
      <c r="C46">
        <f t="shared" si="0"/>
        <v>465</v>
      </c>
      <c r="D46" s="8">
        <f ca="1">OFFSET('Tosca data'!$E$2,(1+2*B46),(0))</f>
        <v>74.217001362463094</v>
      </c>
      <c r="E46" s="8">
        <f>'Map data'!G51*1000</f>
        <v>123.11999999999999</v>
      </c>
      <c r="F46" s="8">
        <f t="shared" ca="1" si="4"/>
        <v>48.902998637536896</v>
      </c>
      <c r="G46" s="8">
        <f t="shared" ca="1" si="5"/>
        <v>39.719784468434774</v>
      </c>
    </row>
    <row r="47" spans="1:7" x14ac:dyDescent="0.2">
      <c r="A47">
        <v>45</v>
      </c>
      <c r="B47">
        <f t="shared" si="3"/>
        <v>232</v>
      </c>
      <c r="C47">
        <f t="shared" si="0"/>
        <v>467</v>
      </c>
      <c r="D47" s="8">
        <f ca="1">OFFSET('Tosca data'!$E$2,(1+2*B47),(0))</f>
        <v>36.466889184227703</v>
      </c>
      <c r="E47" s="8">
        <f>'Map data'!G52*1000</f>
        <v>78.86</v>
      </c>
      <c r="F47" s="8">
        <f t="shared" ca="1" si="4"/>
        <v>42.393110815772296</v>
      </c>
      <c r="G47" s="8">
        <f t="shared" ca="1" si="5"/>
        <v>53.757431924641509</v>
      </c>
    </row>
    <row r="48" spans="1:7" x14ac:dyDescent="0.2">
      <c r="A48">
        <v>46</v>
      </c>
      <c r="B48">
        <f t="shared" si="3"/>
        <v>233</v>
      </c>
      <c r="C48">
        <f t="shared" si="0"/>
        <v>469</v>
      </c>
      <c r="D48" s="8">
        <f ca="1">OFFSET('Tosca data'!$E$2,(1+2*B48),(0))</f>
        <v>4.5352226776356401</v>
      </c>
      <c r="E48" s="8">
        <f>'Map data'!G53*1000</f>
        <v>42.27</v>
      </c>
      <c r="F48" s="8">
        <f t="shared" ca="1" si="4"/>
        <v>37.734777322364366</v>
      </c>
      <c r="G48" s="8">
        <f t="shared" ca="1" si="5"/>
        <v>89.270824041552785</v>
      </c>
    </row>
    <row r="49" spans="1:10" x14ac:dyDescent="0.2">
      <c r="A49">
        <v>47</v>
      </c>
      <c r="B49">
        <f t="shared" si="3"/>
        <v>234</v>
      </c>
      <c r="C49">
        <f t="shared" si="0"/>
        <v>471</v>
      </c>
      <c r="D49" s="8">
        <f ca="1">OFFSET('Tosca data'!$E$2,(1+2*B49),(0))</f>
        <v>-21.030526612929801</v>
      </c>
      <c r="E49" s="8">
        <f>'Map data'!G54*1000</f>
        <v>11.48</v>
      </c>
      <c r="F49" s="8">
        <f t="shared" ca="1" si="4"/>
        <v>32.510526612929802</v>
      </c>
      <c r="G49" s="8">
        <f t="shared" ca="1" si="5"/>
        <v>283.19274053074741</v>
      </c>
      <c r="J49" s="10"/>
    </row>
    <row r="50" spans="1:10" x14ac:dyDescent="0.2">
      <c r="C50" s="10" t="s">
        <v>30</v>
      </c>
      <c r="D50" s="14">
        <f ca="1">SUM(D3:D45)</f>
        <v>10109.36223541443</v>
      </c>
      <c r="E50" s="14">
        <f>SUM(E3:E45)</f>
        <v>11270.670000000002</v>
      </c>
      <c r="F50" s="14">
        <f ca="1">SUM(F3:F45)</f>
        <v>1161.3077645855703</v>
      </c>
      <c r="G50" s="8">
        <f ca="1">E50-D50</f>
        <v>1161.3077645855719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zoomScale="90" zoomScaleNormal="90" workbookViewId="0">
      <selection activeCell="D3" sqref="D3:E49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21</v>
      </c>
      <c r="B1" s="19" t="s">
        <v>21</v>
      </c>
      <c r="C1" s="10"/>
      <c r="D1" s="19" t="s">
        <v>38</v>
      </c>
      <c r="E1" s="19" t="s">
        <v>38</v>
      </c>
      <c r="F1" s="19" t="s">
        <v>38</v>
      </c>
      <c r="G1" s="20" t="s">
        <v>21</v>
      </c>
      <c r="H1" s="21" t="s">
        <v>29</v>
      </c>
      <c r="I1" s="21"/>
    </row>
    <row r="2" spans="1:13" x14ac:dyDescent="0.2">
      <c r="D2" t="s">
        <v>18</v>
      </c>
      <c r="E2" t="s">
        <v>19</v>
      </c>
      <c r="F2" s="8" t="s">
        <v>20</v>
      </c>
      <c r="G2" s="1" t="s">
        <v>37</v>
      </c>
      <c r="H2" s="1" t="s">
        <v>22</v>
      </c>
      <c r="I2" s="9" t="e">
        <f>MIN(G3:G52)</f>
        <v>#DIV/0!</v>
      </c>
    </row>
    <row r="3" spans="1:13" x14ac:dyDescent="0.2">
      <c r="A3">
        <v>1</v>
      </c>
      <c r="B3">
        <v>227</v>
      </c>
      <c r="C3">
        <f>2+(1+2*B3)</f>
        <v>457</v>
      </c>
      <c r="D3" s="8"/>
      <c r="E3" s="8"/>
      <c r="F3" s="8">
        <f>E3-D3</f>
        <v>0</v>
      </c>
      <c r="G3" s="8" t="e">
        <f>(F3/E3)*100</f>
        <v>#DIV/0!</v>
      </c>
      <c r="H3" s="1" t="s">
        <v>23</v>
      </c>
      <c r="I3" s="9" t="e">
        <f>MAX(G3:G52)</f>
        <v>#DIV/0!</v>
      </c>
      <c r="K3" s="15" t="e">
        <f>F50/E50</f>
        <v>#DIV/0!</v>
      </c>
      <c r="M3" s="15" t="s">
        <v>21</v>
      </c>
    </row>
    <row r="4" spans="1:13" x14ac:dyDescent="0.2">
      <c r="A4">
        <v>2</v>
      </c>
      <c r="B4">
        <f>B3+1</f>
        <v>228</v>
      </c>
      <c r="C4">
        <f t="shared" ref="C4:C49" si="0">2+(1+2*B4)</f>
        <v>459</v>
      </c>
      <c r="D4" s="8"/>
      <c r="E4" s="8"/>
      <c r="F4" s="8">
        <f t="shared" ref="F4:F45" si="1">E4-D4</f>
        <v>0</v>
      </c>
      <c r="G4" s="8" t="e">
        <f t="shared" ref="G4:G45" si="2">(F4/E4)*100</f>
        <v>#DIV/0!</v>
      </c>
      <c r="H4" s="1" t="s">
        <v>24</v>
      </c>
      <c r="I4" s="9" t="e">
        <f>I3-I2</f>
        <v>#DIV/0!</v>
      </c>
    </row>
    <row r="5" spans="1:13" x14ac:dyDescent="0.2">
      <c r="A5">
        <v>3</v>
      </c>
      <c r="B5">
        <f t="shared" ref="B5:B49" si="3">B4+1</f>
        <v>229</v>
      </c>
      <c r="C5">
        <f t="shared" si="0"/>
        <v>461</v>
      </c>
      <c r="D5" s="8"/>
      <c r="E5" s="8"/>
      <c r="F5" s="8">
        <f t="shared" si="1"/>
        <v>0</v>
      </c>
      <c r="G5" s="8" t="e">
        <f t="shared" si="2"/>
        <v>#DIV/0!</v>
      </c>
    </row>
    <row r="6" spans="1:13" x14ac:dyDescent="0.2">
      <c r="A6">
        <v>4</v>
      </c>
      <c r="B6">
        <f t="shared" si="3"/>
        <v>230</v>
      </c>
      <c r="C6">
        <f t="shared" si="0"/>
        <v>463</v>
      </c>
      <c r="D6" s="8"/>
      <c r="E6" s="8"/>
      <c r="F6" s="8">
        <f t="shared" si="1"/>
        <v>0</v>
      </c>
      <c r="G6" s="8" t="e">
        <f t="shared" si="2"/>
        <v>#DIV/0!</v>
      </c>
    </row>
    <row r="7" spans="1:13" x14ac:dyDescent="0.2">
      <c r="A7">
        <v>5</v>
      </c>
      <c r="B7">
        <f t="shared" si="3"/>
        <v>231</v>
      </c>
      <c r="C7">
        <f t="shared" si="0"/>
        <v>465</v>
      </c>
      <c r="D7" s="8"/>
      <c r="E7" s="8"/>
      <c r="F7" s="8">
        <f t="shared" si="1"/>
        <v>0</v>
      </c>
      <c r="G7" s="8" t="e">
        <f t="shared" si="2"/>
        <v>#DIV/0!</v>
      </c>
    </row>
    <row r="8" spans="1:13" x14ac:dyDescent="0.2">
      <c r="A8">
        <v>6</v>
      </c>
      <c r="B8">
        <f t="shared" si="3"/>
        <v>232</v>
      </c>
      <c r="C8">
        <f t="shared" si="0"/>
        <v>467</v>
      </c>
      <c r="D8" s="8"/>
      <c r="E8" s="8"/>
      <c r="F8" s="8">
        <f t="shared" si="1"/>
        <v>0</v>
      </c>
      <c r="G8" s="8" t="e">
        <f t="shared" si="2"/>
        <v>#DIV/0!</v>
      </c>
    </row>
    <row r="9" spans="1:13" x14ac:dyDescent="0.2">
      <c r="A9">
        <v>7</v>
      </c>
      <c r="B9">
        <f t="shared" si="3"/>
        <v>233</v>
      </c>
      <c r="C9">
        <f t="shared" si="0"/>
        <v>469</v>
      </c>
      <c r="D9" s="8"/>
      <c r="E9" s="8"/>
      <c r="F9" s="8">
        <f t="shared" si="1"/>
        <v>0</v>
      </c>
      <c r="G9" s="8" t="e">
        <f t="shared" si="2"/>
        <v>#DIV/0!</v>
      </c>
    </row>
    <row r="10" spans="1:13" x14ac:dyDescent="0.2">
      <c r="A10">
        <v>8</v>
      </c>
      <c r="B10">
        <f t="shared" si="3"/>
        <v>234</v>
      </c>
      <c r="C10">
        <f t="shared" si="0"/>
        <v>471</v>
      </c>
      <c r="D10" s="8"/>
      <c r="E10" s="8"/>
      <c r="F10" s="8">
        <f t="shared" si="1"/>
        <v>0</v>
      </c>
      <c r="G10" s="8" t="e">
        <f t="shared" si="2"/>
        <v>#DIV/0!</v>
      </c>
    </row>
    <row r="11" spans="1:13" x14ac:dyDescent="0.2">
      <c r="A11">
        <v>9</v>
      </c>
      <c r="B11">
        <f t="shared" si="3"/>
        <v>235</v>
      </c>
      <c r="C11">
        <f t="shared" si="0"/>
        <v>473</v>
      </c>
      <c r="D11" s="8"/>
      <c r="E11" s="8"/>
      <c r="F11" s="8">
        <f t="shared" si="1"/>
        <v>0</v>
      </c>
      <c r="G11" s="8" t="e">
        <f t="shared" si="2"/>
        <v>#DIV/0!</v>
      </c>
    </row>
    <row r="12" spans="1:13" x14ac:dyDescent="0.2">
      <c r="A12">
        <v>10</v>
      </c>
      <c r="B12">
        <f t="shared" si="3"/>
        <v>236</v>
      </c>
      <c r="C12">
        <f t="shared" si="0"/>
        <v>475</v>
      </c>
      <c r="D12" s="8"/>
      <c r="E12" s="8"/>
      <c r="F12" s="8">
        <f t="shared" si="1"/>
        <v>0</v>
      </c>
      <c r="G12" s="8" t="e">
        <f t="shared" si="2"/>
        <v>#DIV/0!</v>
      </c>
    </row>
    <row r="13" spans="1:13" x14ac:dyDescent="0.2">
      <c r="A13">
        <v>11</v>
      </c>
      <c r="B13">
        <f t="shared" si="3"/>
        <v>237</v>
      </c>
      <c r="C13">
        <f t="shared" si="0"/>
        <v>477</v>
      </c>
      <c r="D13" s="8"/>
      <c r="E13" s="8"/>
      <c r="F13" s="8">
        <f t="shared" si="1"/>
        <v>0</v>
      </c>
      <c r="G13" s="8" t="e">
        <f t="shared" si="2"/>
        <v>#DIV/0!</v>
      </c>
    </row>
    <row r="14" spans="1:13" x14ac:dyDescent="0.2">
      <c r="A14">
        <v>12</v>
      </c>
      <c r="B14">
        <f t="shared" si="3"/>
        <v>238</v>
      </c>
      <c r="C14">
        <f t="shared" si="0"/>
        <v>479</v>
      </c>
      <c r="D14" s="8"/>
      <c r="E14" s="8"/>
      <c r="F14" s="8">
        <f t="shared" si="1"/>
        <v>0</v>
      </c>
      <c r="G14" s="8" t="e">
        <f t="shared" si="2"/>
        <v>#DIV/0!</v>
      </c>
    </row>
    <row r="15" spans="1:13" x14ac:dyDescent="0.2">
      <c r="A15">
        <v>13</v>
      </c>
      <c r="B15">
        <f t="shared" si="3"/>
        <v>239</v>
      </c>
      <c r="C15">
        <f t="shared" si="0"/>
        <v>481</v>
      </c>
      <c r="D15" s="8"/>
      <c r="E15" s="8"/>
      <c r="F15" s="8">
        <f t="shared" si="1"/>
        <v>0</v>
      </c>
      <c r="G15" s="8" t="e">
        <f t="shared" si="2"/>
        <v>#DIV/0!</v>
      </c>
    </row>
    <row r="16" spans="1:13" x14ac:dyDescent="0.2">
      <c r="A16">
        <v>14</v>
      </c>
      <c r="B16">
        <f t="shared" si="3"/>
        <v>240</v>
      </c>
      <c r="C16">
        <f t="shared" si="0"/>
        <v>483</v>
      </c>
      <c r="D16" s="8"/>
      <c r="E16" s="8"/>
      <c r="F16" s="8">
        <f t="shared" si="1"/>
        <v>0</v>
      </c>
      <c r="G16" s="8" t="e">
        <f t="shared" si="2"/>
        <v>#DIV/0!</v>
      </c>
    </row>
    <row r="17" spans="1:7" x14ac:dyDescent="0.2">
      <c r="A17">
        <v>15</v>
      </c>
      <c r="B17">
        <f t="shared" si="3"/>
        <v>241</v>
      </c>
      <c r="C17">
        <f t="shared" si="0"/>
        <v>485</v>
      </c>
      <c r="D17" s="8"/>
      <c r="E17" s="8"/>
      <c r="F17" s="8">
        <f t="shared" si="1"/>
        <v>0</v>
      </c>
      <c r="G17" s="8" t="e">
        <f t="shared" si="2"/>
        <v>#DIV/0!</v>
      </c>
    </row>
    <row r="18" spans="1:7" x14ac:dyDescent="0.2">
      <c r="A18">
        <v>16</v>
      </c>
      <c r="B18">
        <f t="shared" si="3"/>
        <v>242</v>
      </c>
      <c r="C18">
        <f t="shared" si="0"/>
        <v>487</v>
      </c>
      <c r="D18" s="8"/>
      <c r="E18" s="8"/>
      <c r="F18" s="8">
        <f t="shared" si="1"/>
        <v>0</v>
      </c>
      <c r="G18" s="8" t="e">
        <f t="shared" si="2"/>
        <v>#DIV/0!</v>
      </c>
    </row>
    <row r="19" spans="1:7" x14ac:dyDescent="0.2">
      <c r="A19">
        <v>17</v>
      </c>
      <c r="B19">
        <f t="shared" si="3"/>
        <v>243</v>
      </c>
      <c r="C19">
        <f t="shared" si="0"/>
        <v>489</v>
      </c>
      <c r="D19" s="8"/>
      <c r="E19" s="8"/>
      <c r="F19" s="8">
        <f t="shared" si="1"/>
        <v>0</v>
      </c>
      <c r="G19" s="8" t="e">
        <f t="shared" si="2"/>
        <v>#DIV/0!</v>
      </c>
    </row>
    <row r="20" spans="1:7" x14ac:dyDescent="0.2">
      <c r="A20">
        <v>18</v>
      </c>
      <c r="B20">
        <f t="shared" si="3"/>
        <v>244</v>
      </c>
      <c r="C20">
        <f t="shared" si="0"/>
        <v>491</v>
      </c>
      <c r="D20" s="8"/>
      <c r="E20" s="8"/>
      <c r="F20" s="8">
        <f t="shared" si="1"/>
        <v>0</v>
      </c>
      <c r="G20" s="8" t="e">
        <f t="shared" si="2"/>
        <v>#DIV/0!</v>
      </c>
    </row>
    <row r="21" spans="1:7" x14ac:dyDescent="0.2">
      <c r="A21">
        <v>19</v>
      </c>
      <c r="B21">
        <f t="shared" si="3"/>
        <v>245</v>
      </c>
      <c r="C21">
        <f t="shared" si="0"/>
        <v>493</v>
      </c>
      <c r="D21" s="8"/>
      <c r="E21" s="8"/>
      <c r="F21" s="8">
        <f t="shared" si="1"/>
        <v>0</v>
      </c>
      <c r="G21" s="8" t="e">
        <f t="shared" si="2"/>
        <v>#DIV/0!</v>
      </c>
    </row>
    <row r="22" spans="1:7" x14ac:dyDescent="0.2">
      <c r="A22">
        <v>20</v>
      </c>
      <c r="B22">
        <f t="shared" si="3"/>
        <v>246</v>
      </c>
      <c r="C22">
        <f t="shared" si="0"/>
        <v>495</v>
      </c>
      <c r="D22" s="8"/>
      <c r="E22" s="8"/>
      <c r="F22" s="8">
        <f t="shared" si="1"/>
        <v>0</v>
      </c>
      <c r="G22" s="8" t="e">
        <f t="shared" si="2"/>
        <v>#DIV/0!</v>
      </c>
    </row>
    <row r="23" spans="1:7" x14ac:dyDescent="0.2">
      <c r="A23">
        <v>21</v>
      </c>
      <c r="B23">
        <f t="shared" si="3"/>
        <v>247</v>
      </c>
      <c r="C23">
        <f t="shared" si="0"/>
        <v>497</v>
      </c>
      <c r="D23" s="8"/>
      <c r="E23" s="8"/>
      <c r="F23" s="8">
        <f t="shared" si="1"/>
        <v>0</v>
      </c>
      <c r="G23" s="8" t="e">
        <f t="shared" si="2"/>
        <v>#DIV/0!</v>
      </c>
    </row>
    <row r="24" spans="1:7" x14ac:dyDescent="0.2">
      <c r="A24">
        <v>22</v>
      </c>
      <c r="B24">
        <f t="shared" si="3"/>
        <v>248</v>
      </c>
      <c r="C24">
        <f t="shared" si="0"/>
        <v>499</v>
      </c>
      <c r="D24" s="8"/>
      <c r="E24" s="8"/>
      <c r="F24" s="8">
        <f t="shared" si="1"/>
        <v>0</v>
      </c>
      <c r="G24" s="8" t="e">
        <f t="shared" si="2"/>
        <v>#DIV/0!</v>
      </c>
    </row>
    <row r="25" spans="1:7" x14ac:dyDescent="0.2">
      <c r="A25">
        <v>23</v>
      </c>
      <c r="B25">
        <f t="shared" si="3"/>
        <v>249</v>
      </c>
      <c r="C25">
        <f t="shared" si="0"/>
        <v>501</v>
      </c>
      <c r="D25" s="8"/>
      <c r="E25" s="8"/>
      <c r="F25" s="8">
        <f t="shared" si="1"/>
        <v>0</v>
      </c>
      <c r="G25" s="8" t="e">
        <f t="shared" si="2"/>
        <v>#DIV/0!</v>
      </c>
    </row>
    <row r="26" spans="1:7" x14ac:dyDescent="0.2">
      <c r="A26">
        <v>24</v>
      </c>
      <c r="B26">
        <f t="shared" si="3"/>
        <v>250</v>
      </c>
      <c r="C26">
        <f t="shared" si="0"/>
        <v>503</v>
      </c>
      <c r="D26" s="8"/>
      <c r="E26" s="8"/>
      <c r="F26" s="8">
        <f t="shared" si="1"/>
        <v>0</v>
      </c>
      <c r="G26" s="8" t="e">
        <f t="shared" si="2"/>
        <v>#DIV/0!</v>
      </c>
    </row>
    <row r="27" spans="1:7" x14ac:dyDescent="0.2">
      <c r="A27">
        <v>25</v>
      </c>
      <c r="B27">
        <f t="shared" si="3"/>
        <v>251</v>
      </c>
      <c r="C27">
        <f t="shared" si="0"/>
        <v>505</v>
      </c>
      <c r="D27" s="8"/>
      <c r="E27" s="8"/>
      <c r="F27" s="8">
        <f t="shared" si="1"/>
        <v>0</v>
      </c>
      <c r="G27" s="8" t="e">
        <f t="shared" si="2"/>
        <v>#DIV/0!</v>
      </c>
    </row>
    <row r="28" spans="1:7" x14ac:dyDescent="0.2">
      <c r="A28">
        <v>26</v>
      </c>
      <c r="B28">
        <f t="shared" si="3"/>
        <v>252</v>
      </c>
      <c r="C28">
        <f t="shared" si="0"/>
        <v>507</v>
      </c>
      <c r="D28" s="8"/>
      <c r="E28" s="8"/>
      <c r="F28" s="8">
        <f t="shared" si="1"/>
        <v>0</v>
      </c>
      <c r="G28" s="8" t="e">
        <f t="shared" si="2"/>
        <v>#DIV/0!</v>
      </c>
    </row>
    <row r="29" spans="1:7" x14ac:dyDescent="0.2">
      <c r="A29">
        <v>27</v>
      </c>
      <c r="B29">
        <f t="shared" si="3"/>
        <v>253</v>
      </c>
      <c r="C29">
        <f t="shared" si="0"/>
        <v>509</v>
      </c>
      <c r="D29" s="8"/>
      <c r="E29" s="8"/>
      <c r="F29" s="8">
        <f t="shared" si="1"/>
        <v>0</v>
      </c>
      <c r="G29" s="8" t="e">
        <f t="shared" si="2"/>
        <v>#DIV/0!</v>
      </c>
    </row>
    <row r="30" spans="1:7" x14ac:dyDescent="0.2">
      <c r="A30">
        <v>28</v>
      </c>
      <c r="B30">
        <f t="shared" si="3"/>
        <v>254</v>
      </c>
      <c r="C30">
        <f t="shared" si="0"/>
        <v>511</v>
      </c>
      <c r="D30" s="8"/>
      <c r="E30" s="8"/>
      <c r="F30" s="8">
        <f t="shared" si="1"/>
        <v>0</v>
      </c>
      <c r="G30" s="8" t="e">
        <f t="shared" si="2"/>
        <v>#DIV/0!</v>
      </c>
    </row>
    <row r="31" spans="1:7" x14ac:dyDescent="0.2">
      <c r="A31">
        <v>29</v>
      </c>
      <c r="B31">
        <f t="shared" si="3"/>
        <v>255</v>
      </c>
      <c r="C31">
        <f t="shared" si="0"/>
        <v>513</v>
      </c>
      <c r="D31" s="8"/>
      <c r="E31" s="8"/>
      <c r="F31" s="8">
        <f t="shared" si="1"/>
        <v>0</v>
      </c>
      <c r="G31" s="8" t="e">
        <f t="shared" si="2"/>
        <v>#DIV/0!</v>
      </c>
    </row>
    <row r="32" spans="1:7" x14ac:dyDescent="0.2">
      <c r="A32">
        <v>30</v>
      </c>
      <c r="B32">
        <f t="shared" si="3"/>
        <v>256</v>
      </c>
      <c r="C32">
        <f t="shared" si="0"/>
        <v>515</v>
      </c>
      <c r="D32" s="8"/>
      <c r="E32" s="8"/>
      <c r="F32" s="8">
        <f t="shared" si="1"/>
        <v>0</v>
      </c>
      <c r="G32" s="8" t="e">
        <f t="shared" si="2"/>
        <v>#DIV/0!</v>
      </c>
    </row>
    <row r="33" spans="1:7" x14ac:dyDescent="0.2">
      <c r="A33">
        <v>31</v>
      </c>
      <c r="B33">
        <f t="shared" si="3"/>
        <v>257</v>
      </c>
      <c r="C33">
        <f t="shared" si="0"/>
        <v>517</v>
      </c>
      <c r="D33" s="8"/>
      <c r="E33" s="8"/>
      <c r="F33" s="8">
        <f t="shared" si="1"/>
        <v>0</v>
      </c>
      <c r="G33" s="8" t="e">
        <f t="shared" si="2"/>
        <v>#DIV/0!</v>
      </c>
    </row>
    <row r="34" spans="1:7" x14ac:dyDescent="0.2">
      <c r="A34">
        <v>32</v>
      </c>
      <c r="B34">
        <f t="shared" si="3"/>
        <v>258</v>
      </c>
      <c r="C34">
        <f t="shared" si="0"/>
        <v>519</v>
      </c>
      <c r="D34" s="8"/>
      <c r="E34" s="8"/>
      <c r="F34" s="8">
        <f t="shared" si="1"/>
        <v>0</v>
      </c>
      <c r="G34" s="8" t="e">
        <f t="shared" si="2"/>
        <v>#DIV/0!</v>
      </c>
    </row>
    <row r="35" spans="1:7" x14ac:dyDescent="0.2">
      <c r="A35">
        <v>33</v>
      </c>
      <c r="B35">
        <f t="shared" si="3"/>
        <v>259</v>
      </c>
      <c r="C35">
        <f t="shared" si="0"/>
        <v>521</v>
      </c>
      <c r="D35" s="8"/>
      <c r="E35" s="8"/>
      <c r="F35" s="8">
        <f t="shared" si="1"/>
        <v>0</v>
      </c>
      <c r="G35" s="8" t="e">
        <f t="shared" si="2"/>
        <v>#DIV/0!</v>
      </c>
    </row>
    <row r="36" spans="1:7" x14ac:dyDescent="0.2">
      <c r="A36">
        <v>34</v>
      </c>
      <c r="B36">
        <f t="shared" si="3"/>
        <v>260</v>
      </c>
      <c r="C36">
        <f t="shared" si="0"/>
        <v>523</v>
      </c>
      <c r="D36" s="8"/>
      <c r="E36" s="8"/>
      <c r="F36" s="8">
        <f t="shared" si="1"/>
        <v>0</v>
      </c>
      <c r="G36" s="8" t="e">
        <f t="shared" si="2"/>
        <v>#DIV/0!</v>
      </c>
    </row>
    <row r="37" spans="1:7" x14ac:dyDescent="0.2">
      <c r="A37">
        <v>35</v>
      </c>
      <c r="B37">
        <f t="shared" si="3"/>
        <v>261</v>
      </c>
      <c r="C37">
        <f t="shared" si="0"/>
        <v>525</v>
      </c>
      <c r="D37" s="8"/>
      <c r="E37" s="8"/>
      <c r="F37" s="8">
        <f t="shared" si="1"/>
        <v>0</v>
      </c>
      <c r="G37" s="8" t="e">
        <f t="shared" si="2"/>
        <v>#DIV/0!</v>
      </c>
    </row>
    <row r="38" spans="1:7" x14ac:dyDescent="0.2">
      <c r="A38">
        <v>36</v>
      </c>
      <c r="B38">
        <f t="shared" si="3"/>
        <v>262</v>
      </c>
      <c r="C38">
        <f t="shared" si="0"/>
        <v>527</v>
      </c>
      <c r="D38" s="8"/>
      <c r="E38" s="8"/>
      <c r="F38" s="8">
        <f t="shared" si="1"/>
        <v>0</v>
      </c>
      <c r="G38" s="8" t="e">
        <f t="shared" si="2"/>
        <v>#DIV/0!</v>
      </c>
    </row>
    <row r="39" spans="1:7" x14ac:dyDescent="0.2">
      <c r="A39">
        <v>37</v>
      </c>
      <c r="B39">
        <f t="shared" si="3"/>
        <v>263</v>
      </c>
      <c r="C39">
        <f t="shared" si="0"/>
        <v>529</v>
      </c>
      <c r="D39" s="8"/>
      <c r="E39" s="8"/>
      <c r="F39" s="8">
        <f t="shared" si="1"/>
        <v>0</v>
      </c>
      <c r="G39" s="8" t="e">
        <f t="shared" si="2"/>
        <v>#DIV/0!</v>
      </c>
    </row>
    <row r="40" spans="1:7" x14ac:dyDescent="0.2">
      <c r="A40">
        <v>38</v>
      </c>
      <c r="B40">
        <f t="shared" si="3"/>
        <v>264</v>
      </c>
      <c r="C40">
        <f t="shared" si="0"/>
        <v>531</v>
      </c>
      <c r="D40" s="8"/>
      <c r="E40" s="8"/>
      <c r="F40" s="8">
        <f t="shared" si="1"/>
        <v>0</v>
      </c>
      <c r="G40" s="8" t="e">
        <f t="shared" si="2"/>
        <v>#DIV/0!</v>
      </c>
    </row>
    <row r="41" spans="1:7" x14ac:dyDescent="0.2">
      <c r="A41">
        <v>39</v>
      </c>
      <c r="B41">
        <f t="shared" si="3"/>
        <v>265</v>
      </c>
      <c r="C41">
        <f t="shared" si="0"/>
        <v>533</v>
      </c>
      <c r="D41" s="8"/>
      <c r="E41" s="8"/>
      <c r="F41" s="8">
        <f t="shared" si="1"/>
        <v>0</v>
      </c>
      <c r="G41" s="8" t="e">
        <f t="shared" si="2"/>
        <v>#DIV/0!</v>
      </c>
    </row>
    <row r="42" spans="1:7" x14ac:dyDescent="0.2">
      <c r="A42">
        <v>40</v>
      </c>
      <c r="B42">
        <f t="shared" si="3"/>
        <v>266</v>
      </c>
      <c r="C42">
        <f t="shared" si="0"/>
        <v>535</v>
      </c>
      <c r="D42" s="8"/>
      <c r="E42" s="8"/>
      <c r="F42" s="8">
        <f t="shared" si="1"/>
        <v>0</v>
      </c>
      <c r="G42" s="8" t="e">
        <f t="shared" si="2"/>
        <v>#DIV/0!</v>
      </c>
    </row>
    <row r="43" spans="1:7" x14ac:dyDescent="0.2">
      <c r="A43">
        <v>41</v>
      </c>
      <c r="B43">
        <f t="shared" si="3"/>
        <v>267</v>
      </c>
      <c r="C43">
        <f t="shared" si="0"/>
        <v>537</v>
      </c>
      <c r="D43" s="8"/>
      <c r="E43" s="8"/>
      <c r="F43" s="8">
        <f t="shared" si="1"/>
        <v>0</v>
      </c>
      <c r="G43" s="8" t="e">
        <f t="shared" si="2"/>
        <v>#DIV/0!</v>
      </c>
    </row>
    <row r="44" spans="1:7" x14ac:dyDescent="0.2">
      <c r="A44">
        <v>42</v>
      </c>
      <c r="B44">
        <f t="shared" si="3"/>
        <v>268</v>
      </c>
      <c r="C44">
        <f t="shared" si="0"/>
        <v>539</v>
      </c>
      <c r="D44" s="8"/>
      <c r="E44" s="8"/>
      <c r="F44" s="8">
        <f t="shared" si="1"/>
        <v>0</v>
      </c>
      <c r="G44" s="8" t="e">
        <f t="shared" si="2"/>
        <v>#DIV/0!</v>
      </c>
    </row>
    <row r="45" spans="1:7" x14ac:dyDescent="0.2">
      <c r="A45">
        <v>43</v>
      </c>
      <c r="B45">
        <f t="shared" si="3"/>
        <v>269</v>
      </c>
      <c r="C45">
        <f t="shared" si="0"/>
        <v>541</v>
      </c>
      <c r="D45" s="8"/>
      <c r="E45" s="8"/>
      <c r="F45" s="8">
        <f t="shared" si="1"/>
        <v>0</v>
      </c>
      <c r="G45" s="8" t="e">
        <f t="shared" si="2"/>
        <v>#DIV/0!</v>
      </c>
    </row>
    <row r="46" spans="1:7" x14ac:dyDescent="0.2">
      <c r="A46">
        <v>44</v>
      </c>
      <c r="B46">
        <f t="shared" si="3"/>
        <v>270</v>
      </c>
      <c r="C46">
        <f t="shared" si="0"/>
        <v>543</v>
      </c>
      <c r="D46" s="8"/>
      <c r="E46" s="8"/>
      <c r="F46" s="8">
        <f t="shared" ref="F46:F48" si="4">E46-D46</f>
        <v>0</v>
      </c>
      <c r="G46" s="8" t="e">
        <f t="shared" ref="G46:G48" si="5">(F46/E46)*100</f>
        <v>#DIV/0!</v>
      </c>
    </row>
    <row r="47" spans="1:7" x14ac:dyDescent="0.2">
      <c r="A47">
        <v>45</v>
      </c>
      <c r="B47">
        <f t="shared" si="3"/>
        <v>271</v>
      </c>
      <c r="C47">
        <f t="shared" si="0"/>
        <v>545</v>
      </c>
      <c r="D47" s="8"/>
      <c r="E47" s="8"/>
      <c r="F47" s="8">
        <f t="shared" si="4"/>
        <v>0</v>
      </c>
      <c r="G47" s="8" t="e">
        <f t="shared" si="5"/>
        <v>#DIV/0!</v>
      </c>
    </row>
    <row r="48" spans="1:7" x14ac:dyDescent="0.2">
      <c r="A48">
        <v>46</v>
      </c>
      <c r="B48">
        <f t="shared" si="3"/>
        <v>272</v>
      </c>
      <c r="C48">
        <f t="shared" si="0"/>
        <v>547</v>
      </c>
      <c r="D48" s="8"/>
      <c r="E48" s="8"/>
      <c r="F48" s="8">
        <f t="shared" si="4"/>
        <v>0</v>
      </c>
      <c r="G48" s="8" t="e">
        <f t="shared" si="5"/>
        <v>#DIV/0!</v>
      </c>
    </row>
    <row r="49" spans="1:10" x14ac:dyDescent="0.2">
      <c r="A49">
        <v>47</v>
      </c>
      <c r="B49">
        <f t="shared" si="3"/>
        <v>273</v>
      </c>
      <c r="C49">
        <f t="shared" si="0"/>
        <v>549</v>
      </c>
      <c r="D49" s="8"/>
      <c r="E49" s="8"/>
      <c r="F49" s="8"/>
      <c r="J49" s="10"/>
    </row>
    <row r="50" spans="1:10" x14ac:dyDescent="0.2">
      <c r="C50" s="10" t="s">
        <v>30</v>
      </c>
      <c r="D50" s="14">
        <f>SUM(D3:D45)</f>
        <v>0</v>
      </c>
      <c r="E50" s="14">
        <f>SUM(E3:E45)</f>
        <v>0</v>
      </c>
      <c r="F50" s="14">
        <f>SUM(F3:F45)</f>
        <v>0</v>
      </c>
      <c r="G50" s="8">
        <f>E50-D50</f>
        <v>0</v>
      </c>
    </row>
    <row r="51" spans="1:10" x14ac:dyDescent="0.2">
      <c r="C51" s="7"/>
      <c r="D51" s="14"/>
      <c r="E51" s="14"/>
    </row>
    <row r="52" spans="1:10" x14ac:dyDescent="0.2">
      <c r="C52" s="16"/>
      <c r="D52" s="14"/>
      <c r="E52" s="8"/>
    </row>
    <row r="53" spans="1:10" x14ac:dyDescent="0.2">
      <c r="C53" s="10"/>
      <c r="D53" s="14"/>
      <c r="E53" s="14"/>
    </row>
    <row r="54" spans="1:10" x14ac:dyDescent="0.2">
      <c r="D54" s="14"/>
      <c r="E54" s="8"/>
    </row>
    <row r="55" spans="1:10" x14ac:dyDescent="0.2">
      <c r="D55" s="14"/>
      <c r="E55" s="8"/>
    </row>
    <row r="56" spans="1:10" x14ac:dyDescent="0.2">
      <c r="D56" s="8" t="s">
        <v>21</v>
      </c>
      <c r="E56" s="8"/>
    </row>
    <row r="57" spans="1:10" x14ac:dyDescent="0.2">
      <c r="D57" s="17" t="s">
        <v>21</v>
      </c>
      <c r="E57" s="8"/>
    </row>
    <row r="58" spans="1:10" x14ac:dyDescent="0.2">
      <c r="D58" s="17" t="s">
        <v>21</v>
      </c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Map data</vt:lpstr>
      <vt:lpstr>Tosca data</vt:lpstr>
      <vt:lpstr>Row 1 Diff</vt:lpstr>
      <vt:lpstr>Row 2 Diff</vt:lpstr>
      <vt:lpstr>Row 3 Diff</vt:lpstr>
      <vt:lpstr>Row 4 Diff</vt:lpstr>
      <vt:lpstr>Row 5 Diff</vt:lpstr>
      <vt:lpstr>Row 6 Diff</vt:lpstr>
      <vt:lpstr>Tosca Map</vt:lpstr>
      <vt:lpstr>'Tosca data'!Post_201510191040215481___Copy.lp</vt:lpstr>
    </vt:vector>
  </TitlesOfParts>
  <Company>Jefferson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</dc:creator>
  <cp:lastModifiedBy>lassiter</cp:lastModifiedBy>
  <dcterms:created xsi:type="dcterms:W3CDTF">2015-03-13T17:29:18Z</dcterms:created>
  <dcterms:modified xsi:type="dcterms:W3CDTF">2016-02-05T16:30:35Z</dcterms:modified>
</cp:coreProperties>
</file>