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kelson/Dropbox/SysRev_Apps_PA/Code/"/>
    </mc:Choice>
  </mc:AlternateContent>
  <xr:revisionPtr revIDLastSave="0" documentId="13_ncr:1_{0BB982BE-F96A-3549-B2E9-8807C7D13D21}" xr6:coauthVersionLast="46" xr6:coauthVersionMax="46" xr10:uidLastSave="{00000000-0000-0000-0000-000000000000}"/>
  <bookViews>
    <workbookView xWindow="0" yWindow="460" windowWidth="35840" windowHeight="20860" activeTab="1" xr2:uid="{26D4BF96-248E-42D1-9464-83FF8B5077BA}"/>
  </bookViews>
  <sheets>
    <sheet name="Sheet1" sheetId="1" r:id="rId1"/>
    <sheet name="For_import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2" l="1"/>
  <c r="AC4" i="2"/>
  <c r="X4" i="2"/>
  <c r="U4" i="2"/>
  <c r="R4" i="2"/>
  <c r="M4" i="2"/>
  <c r="D4" i="2"/>
  <c r="AF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" i="2"/>
  <c r="AC3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" i="2"/>
  <c r="X3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" i="2"/>
  <c r="U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" i="2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D2" i="2"/>
  <c r="AB27" i="1"/>
  <c r="Z27" i="1"/>
  <c r="X27" i="1"/>
  <c r="T27" i="1"/>
  <c r="R27" i="1"/>
  <c r="C26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3" i="1"/>
  <c r="AA24" i="1"/>
  <c r="AA25" i="1"/>
  <c r="AB24" i="1"/>
  <c r="AB25" i="1"/>
  <c r="R24" i="1"/>
  <c r="S24" i="1"/>
  <c r="S25" i="1"/>
  <c r="T24" i="1"/>
  <c r="T25" i="1"/>
  <c r="U24" i="1"/>
  <c r="U25" i="1"/>
  <c r="V24" i="1"/>
  <c r="V25" i="1"/>
  <c r="W24" i="1"/>
  <c r="W25" i="1"/>
  <c r="X24" i="1"/>
  <c r="X25" i="1"/>
  <c r="Y24" i="1"/>
  <c r="Y25" i="1"/>
  <c r="Z24" i="1"/>
  <c r="R25" i="1"/>
  <c r="Z25" i="1"/>
  <c r="P24" i="1"/>
  <c r="P25" i="1"/>
  <c r="Q24" i="1"/>
  <c r="Q25" i="1"/>
  <c r="H24" i="1"/>
  <c r="I24" i="1"/>
  <c r="I25" i="1"/>
  <c r="J24" i="1"/>
  <c r="J25" i="1"/>
  <c r="K24" i="1"/>
  <c r="K25" i="1"/>
  <c r="L24" i="1"/>
  <c r="L25" i="1"/>
  <c r="M24" i="1"/>
  <c r="M25" i="1"/>
  <c r="N24" i="1"/>
  <c r="N25" i="1"/>
  <c r="O24" i="1"/>
  <c r="O25" i="1"/>
  <c r="H25" i="1"/>
  <c r="E24" i="1"/>
  <c r="F24" i="1"/>
  <c r="G24" i="1"/>
  <c r="E25" i="1"/>
  <c r="F25" i="1"/>
  <c r="G25" i="1"/>
  <c r="D25" i="1"/>
  <c r="D24" i="1"/>
  <c r="D27" i="1"/>
  <c r="P27" i="1"/>
  <c r="V27" i="1"/>
  <c r="L27" i="1"/>
  <c r="O27" i="1"/>
  <c r="W27" i="1"/>
  <c r="AC24" i="1"/>
</calcChain>
</file>

<file path=xl/sharedStrings.xml><?xml version="1.0" encoding="utf-8"?>
<sst xmlns="http://schemas.openxmlformats.org/spreadsheetml/2006/main" count="166" uniqueCount="141">
  <si>
    <t>Total for</t>
  </si>
  <si>
    <t>1. Goals and Planning</t>
  </si>
  <si>
    <t>2. Feedback and Monitoring</t>
  </si>
  <si>
    <t>3. Social support</t>
  </si>
  <si>
    <t>4. shaping knowledge</t>
  </si>
  <si>
    <t>5. Natural consequences</t>
  </si>
  <si>
    <t>6. Comparison of behaviour</t>
  </si>
  <si>
    <t>7. Associations</t>
  </si>
  <si>
    <t>9. Comp. Outcomes</t>
  </si>
  <si>
    <t>10. Reward and threat</t>
  </si>
  <si>
    <t>12. Antecedents</t>
  </si>
  <si>
    <t>15. self-belief</t>
  </si>
  <si>
    <t>Paper</t>
  </si>
  <si>
    <t>BCTs</t>
  </si>
  <si>
    <t>study</t>
  </si>
  <si>
    <t>GS Behaviour</t>
  </si>
  <si>
    <t>Problem solving</t>
  </si>
  <si>
    <t>GS Outcome</t>
  </si>
  <si>
    <t>Action Planning</t>
  </si>
  <si>
    <t>Review BG</t>
  </si>
  <si>
    <t>Discrepency</t>
  </si>
  <si>
    <t>Review OG</t>
  </si>
  <si>
    <t>Commitment</t>
  </si>
  <si>
    <t>Feedback</t>
  </si>
  <si>
    <t>Bself-mon</t>
  </si>
  <si>
    <t>Oself-mon</t>
  </si>
  <si>
    <t>unspecified</t>
  </si>
  <si>
    <t>instruction</t>
  </si>
  <si>
    <t>antecedents</t>
  </si>
  <si>
    <t>health</t>
  </si>
  <si>
    <t>socio-env</t>
  </si>
  <si>
    <t>Demo</t>
  </si>
  <si>
    <t>Soc-comp</t>
  </si>
  <si>
    <t>prompts/cues</t>
  </si>
  <si>
    <t>credible source</t>
  </si>
  <si>
    <t>non-specific</t>
  </si>
  <si>
    <t>self-incentive</t>
  </si>
  <si>
    <t xml:space="preserve">Restructure env. </t>
  </si>
  <si>
    <t>adding objects</t>
  </si>
  <si>
    <t>verbal pursuasion</t>
  </si>
  <si>
    <t>Aittassalo 2012</t>
  </si>
  <si>
    <t>1.1; 1.2; 1.4; 1.5; 2.2; 2.3; 5.1</t>
  </si>
  <si>
    <t>Alley  2016</t>
  </si>
  <si>
    <t>1.1; 1.2; 1.4; 2.2; 2.3 3.1; 4.2; 5.1; 7.1; 15.1</t>
  </si>
  <si>
    <t>Ashton 2017</t>
  </si>
  <si>
    <t>1.1; 1.2; 1.4; 1.5; 3.1; 4.1; 5.1; 6.1; 12.5</t>
  </si>
  <si>
    <t>Creel 2016*</t>
  </si>
  <si>
    <t>1.1; 2.2; 2.3</t>
  </si>
  <si>
    <t>Duncan 2012</t>
  </si>
  <si>
    <t xml:space="preserve">1.1; 1.4; 1.5; 1.6; 2.2; 2.3; 3.1; 4.2; 5.1; 5.3; 6.2 </t>
  </si>
  <si>
    <t>Dunton 2008</t>
  </si>
  <si>
    <t>1.1; 1.2; 1.6; 2.2; 5.1; 6.1</t>
  </si>
  <si>
    <t>Fjeldsoe 2016</t>
  </si>
  <si>
    <t>1.1; 1.2; 1.3; 1.4; 1.5; 1.7; 2.3; 2.4; 3.1; 4.2; 7.1; 10.7</t>
  </si>
  <si>
    <t>Foley 2012/Greaney</t>
  </si>
  <si>
    <t>1.1; 1.2; 1.4; 1.5; 2.2; 2.3; 3.1; 4.1; 5.3; 12.1</t>
  </si>
  <si>
    <t>Goldsteijn 2018</t>
  </si>
  <si>
    <t xml:space="preserve">1.1; 1.2; 1.3; 1.4; 2.2; 2.3; 4.1; 5.1; 6.1; </t>
  </si>
  <si>
    <t>Gutierrez-Martinez 2018</t>
  </si>
  <si>
    <t>5.1; 7.1</t>
  </si>
  <si>
    <t>Hawkins 2019 (KM)</t>
  </si>
  <si>
    <t>1.1; 1.5; 1.6; 2.2; 2.3; 3.1</t>
  </si>
  <si>
    <t>Houle 2011</t>
  </si>
  <si>
    <t>1.1; 1.2; 1.5; 2.2; 2.3; 4.1; 5.1; 6.2; 9.1</t>
  </si>
  <si>
    <t>Liang 2014 (MA)</t>
  </si>
  <si>
    <t>1.1; 1.3; 2.2; 2.3; 3.1; 6.2</t>
  </si>
  <si>
    <t>Muller 2017</t>
  </si>
  <si>
    <t>4.1; 5.1; 7.1; 10.3</t>
  </si>
  <si>
    <t>Orme 2018</t>
  </si>
  <si>
    <t>2.2; 2.3; 7.1</t>
  </si>
  <si>
    <t>Phelan 2017</t>
  </si>
  <si>
    <t>1.1; 1.3; 1.4; 2.2; 2.3; 2.4; 3.1; 4.1; 7.1</t>
  </si>
  <si>
    <t>Taylor 2016*</t>
  </si>
  <si>
    <t>2.3; 7.1</t>
  </si>
  <si>
    <t>Vallance 2007 (UJ)</t>
  </si>
  <si>
    <t>2.2; 2.3</t>
  </si>
  <si>
    <t>Valle 2017</t>
  </si>
  <si>
    <t>1.1; 1.2; 1.3; 1.4; 1.5; 2.2; 2.3; 2.4; 4.1; 5.1</t>
  </si>
  <si>
    <t xml:space="preserve">Verwey/van der Weegen </t>
  </si>
  <si>
    <t>1.1; 1.2; 1.4; 2.2; 2.3</t>
  </si>
  <si>
    <t>Watson 2015</t>
  </si>
  <si>
    <t>1.1; 1.2; 1.3; 1.4; 1.5; 1.6; 1.7; 1.9; 2.2; 2.3; 3.1; 7.1</t>
  </si>
  <si>
    <t>Total</t>
  </si>
  <si>
    <t>Percentage</t>
  </si>
  <si>
    <t>Mean</t>
  </si>
  <si>
    <t>Author</t>
  </si>
  <si>
    <t>Totalforstudy</t>
  </si>
  <si>
    <t>GP_ind</t>
  </si>
  <si>
    <t>GP_GS_Behaviour</t>
  </si>
  <si>
    <t>GP_Problemsolving</t>
  </si>
  <si>
    <t>GP_GS_Outcome</t>
  </si>
  <si>
    <t>GP_Action_Planning</t>
  </si>
  <si>
    <t>GP_Review_BG</t>
  </si>
  <si>
    <t>GP_Discrepency</t>
  </si>
  <si>
    <t>GP_Review_OG</t>
  </si>
  <si>
    <t>GP_Commitment</t>
  </si>
  <si>
    <t>FM_ind</t>
  </si>
  <si>
    <t>FM_Feedback</t>
  </si>
  <si>
    <t>FM_Bself-mon</t>
  </si>
  <si>
    <t>FM_Oself-mon</t>
  </si>
  <si>
    <t>SS_unspecified</t>
  </si>
  <si>
    <t>SK_ind</t>
  </si>
  <si>
    <t>SK_instruction</t>
  </si>
  <si>
    <t>SK_antecedents</t>
  </si>
  <si>
    <t>NC_ind</t>
  </si>
  <si>
    <t>NC_health</t>
  </si>
  <si>
    <t>NC_socio-env</t>
  </si>
  <si>
    <t>CoB_ind</t>
  </si>
  <si>
    <t>CoB_Demo</t>
  </si>
  <si>
    <t>CoB_Soc-comp</t>
  </si>
  <si>
    <t>Assoc_prompts/cues</t>
  </si>
  <si>
    <t>CO_credible_source</t>
  </si>
  <si>
    <t>RaT_ind</t>
  </si>
  <si>
    <t>RaT_non-specific</t>
  </si>
  <si>
    <t>RaT_self-incentive</t>
  </si>
  <si>
    <t>Antec_ind</t>
  </si>
  <si>
    <t xml:space="preserve">Antec_Restructure env. </t>
  </si>
  <si>
    <t>Antec_adding_objects</t>
  </si>
  <si>
    <t>SB_verbal_pursuasion</t>
  </si>
  <si>
    <t>Alley2016Web1.0</t>
  </si>
  <si>
    <t>Alley2016Web2.0</t>
  </si>
  <si>
    <t>Ashton2017</t>
  </si>
  <si>
    <t>Creel2016</t>
  </si>
  <si>
    <t>Duncan2012</t>
  </si>
  <si>
    <t>Dunton2008</t>
  </si>
  <si>
    <t>Fjeldsoe2016</t>
  </si>
  <si>
    <t>Goldsteijn2018</t>
  </si>
  <si>
    <t>Gutiérrez-Martínez2018</t>
  </si>
  <si>
    <t>Hawkins2019</t>
  </si>
  <si>
    <t>Houle2011</t>
  </si>
  <si>
    <t>Laing2014</t>
  </si>
  <si>
    <t>Orme2018</t>
  </si>
  <si>
    <t>Phelan2017</t>
  </si>
  <si>
    <t>Taylor2016</t>
  </si>
  <si>
    <t>Vallance2007</t>
  </si>
  <si>
    <t>Valle2017</t>
  </si>
  <si>
    <t>vanderWeegen2015</t>
  </si>
  <si>
    <t>Watson2015</t>
  </si>
  <si>
    <t>Aittasalo2012</t>
  </si>
  <si>
    <t>Muller2016</t>
  </si>
  <si>
    <t>Greaney2017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</si>
</sst>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" fontId="1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1" fontId="1" fillId="10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1" fontId="1" fillId="11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1" fontId="1" fillId="1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4060-3E40-4840-A09C-4FA26FCA0A21}">
  <dimension ref="A1:AC27"/>
  <sheetViews>
    <sheetView zoomScale="85" zoomScaleNormal="85" workbookViewId="0">
      <selection sqref="A1:XFD1048576"/>
    </sheetView>
  </sheetViews>
  <sheetFormatPr baseColWidth="10" defaultColWidth="8.83203125" defaultRowHeight="15" x14ac:dyDescent="0.2"/>
  <cols>
    <col min="1" max="1" width="13.6640625" customWidth="1"/>
    <col min="2" max="2" width="43.5" customWidth="1"/>
    <col min="3" max="3" width="9.1640625" style="4" customWidth="1"/>
    <col min="4" max="4" width="12.6640625" style="4" customWidth="1"/>
    <col min="5" max="5" width="15.5" style="4" customWidth="1"/>
    <col min="6" max="6" width="11.83203125" style="4" customWidth="1"/>
    <col min="7" max="7" width="15" style="4" customWidth="1"/>
    <col min="8" max="8" width="10.5" style="4" customWidth="1"/>
    <col min="9" max="9" width="11.6640625" style="4" customWidth="1"/>
    <col min="10" max="10" width="10.6640625" style="4" customWidth="1"/>
    <col min="11" max="14" width="9.1640625" style="4" customWidth="1"/>
    <col min="15" max="15" width="16.5" style="4" customWidth="1"/>
    <col min="16" max="16" width="11" style="4" customWidth="1"/>
    <col min="17" max="17" width="12.5" style="4" customWidth="1"/>
    <col min="18" max="19" width="12.6640625" style="4" customWidth="1"/>
    <col min="20" max="21" width="9.1640625" style="4" customWidth="1"/>
    <col min="22" max="22" width="15.1640625" style="4" customWidth="1"/>
    <col min="23" max="23" width="18.5" style="4" customWidth="1"/>
    <col min="24" max="24" width="9.1640625" style="4" customWidth="1"/>
    <col min="25" max="25" width="13.83203125" style="4" customWidth="1"/>
    <col min="26" max="27" width="9.1640625" style="4" customWidth="1"/>
    <col min="28" max="28" width="18.1640625" style="4" customWidth="1"/>
    <col min="29" max="29" width="9.1640625" style="4"/>
  </cols>
  <sheetData>
    <row r="1" spans="1:29" x14ac:dyDescent="0.2">
      <c r="C1" s="31" t="s">
        <v>0</v>
      </c>
      <c r="D1" s="65" t="s">
        <v>1</v>
      </c>
      <c r="E1" s="65"/>
      <c r="F1" s="65"/>
      <c r="G1" s="65"/>
      <c r="H1" s="65"/>
      <c r="I1" s="65"/>
      <c r="J1" s="65"/>
      <c r="K1" s="65"/>
      <c r="L1" s="66" t="s">
        <v>2</v>
      </c>
      <c r="M1" s="66"/>
      <c r="N1" s="66"/>
      <c r="O1" s="5" t="s">
        <v>3</v>
      </c>
      <c r="P1" s="67" t="s">
        <v>4</v>
      </c>
      <c r="Q1" s="67"/>
      <c r="R1" s="68" t="s">
        <v>5</v>
      </c>
      <c r="S1" s="68"/>
      <c r="T1" s="32" t="s">
        <v>6</v>
      </c>
      <c r="U1" s="32"/>
      <c r="V1" s="18" t="s">
        <v>7</v>
      </c>
      <c r="W1" s="23" t="s">
        <v>8</v>
      </c>
      <c r="X1" s="69" t="s">
        <v>9</v>
      </c>
      <c r="Y1" s="69"/>
      <c r="Z1" s="64" t="s">
        <v>10</v>
      </c>
      <c r="AA1" s="64"/>
      <c r="AB1" s="28" t="s">
        <v>11</v>
      </c>
      <c r="AC1" s="31" t="s">
        <v>0</v>
      </c>
    </row>
    <row r="2" spans="1:29" x14ac:dyDescent="0.2">
      <c r="A2" s="1" t="s">
        <v>12</v>
      </c>
      <c r="B2" s="1" t="s">
        <v>13</v>
      </c>
      <c r="C2" s="31" t="s">
        <v>14</v>
      </c>
      <c r="D2" s="59" t="s">
        <v>15</v>
      </c>
      <c r="E2" s="59" t="s">
        <v>16</v>
      </c>
      <c r="F2" s="59" t="s">
        <v>17</v>
      </c>
      <c r="G2" s="59" t="s">
        <v>18</v>
      </c>
      <c r="H2" s="59" t="s">
        <v>19</v>
      </c>
      <c r="I2" s="59" t="s">
        <v>20</v>
      </c>
      <c r="J2" s="59" t="s">
        <v>21</v>
      </c>
      <c r="K2" s="59" t="s">
        <v>22</v>
      </c>
      <c r="L2" s="60" t="s">
        <v>23</v>
      </c>
      <c r="M2" s="60" t="s">
        <v>24</v>
      </c>
      <c r="N2" s="60" t="s">
        <v>25</v>
      </c>
      <c r="O2" s="5" t="s">
        <v>26</v>
      </c>
      <c r="P2" s="61" t="s">
        <v>27</v>
      </c>
      <c r="Q2" s="61" t="s">
        <v>28</v>
      </c>
      <c r="R2" s="62" t="s">
        <v>29</v>
      </c>
      <c r="S2" s="62" t="s">
        <v>30</v>
      </c>
      <c r="T2" s="32" t="s">
        <v>31</v>
      </c>
      <c r="U2" s="32" t="s">
        <v>32</v>
      </c>
      <c r="V2" s="18" t="s">
        <v>33</v>
      </c>
      <c r="W2" s="23" t="s">
        <v>34</v>
      </c>
      <c r="X2" s="63" t="s">
        <v>35</v>
      </c>
      <c r="Y2" s="63" t="s">
        <v>36</v>
      </c>
      <c r="Z2" s="58" t="s">
        <v>37</v>
      </c>
      <c r="AA2" s="58" t="s">
        <v>38</v>
      </c>
      <c r="AB2" s="28" t="s">
        <v>39</v>
      </c>
      <c r="AC2" s="31" t="s">
        <v>14</v>
      </c>
    </row>
    <row r="3" spans="1:29" ht="14.25" customHeight="1" x14ac:dyDescent="0.2">
      <c r="A3" t="s">
        <v>40</v>
      </c>
      <c r="B3" t="s">
        <v>41</v>
      </c>
      <c r="C3" s="31">
        <v>7</v>
      </c>
      <c r="D3" s="59">
        <v>1</v>
      </c>
      <c r="E3" s="59">
        <v>1</v>
      </c>
      <c r="F3" s="59"/>
      <c r="G3" s="59">
        <v>1</v>
      </c>
      <c r="H3" s="59">
        <v>1</v>
      </c>
      <c r="I3" s="59"/>
      <c r="J3" s="59"/>
      <c r="K3" s="59"/>
      <c r="L3" s="60">
        <v>1</v>
      </c>
      <c r="M3" s="60">
        <v>1</v>
      </c>
      <c r="N3" s="60"/>
      <c r="O3" s="5"/>
      <c r="P3" s="61"/>
      <c r="Q3" s="61"/>
      <c r="R3" s="62">
        <v>1</v>
      </c>
      <c r="S3" s="62"/>
      <c r="T3" s="32"/>
      <c r="U3" s="32"/>
      <c r="V3" s="18"/>
      <c r="W3" s="23"/>
      <c r="X3" s="63"/>
      <c r="Y3" s="63"/>
      <c r="Z3" s="58"/>
      <c r="AA3" s="58"/>
      <c r="AB3" s="28"/>
      <c r="AC3" s="31">
        <f>SUM(D3:AB3)</f>
        <v>7</v>
      </c>
    </row>
    <row r="4" spans="1:29" x14ac:dyDescent="0.2">
      <c r="A4" t="s">
        <v>42</v>
      </c>
      <c r="B4" t="s">
        <v>43</v>
      </c>
      <c r="C4" s="31">
        <v>10</v>
      </c>
      <c r="D4" s="59">
        <v>1</v>
      </c>
      <c r="E4" s="59">
        <v>1</v>
      </c>
      <c r="F4" s="59"/>
      <c r="G4" s="59">
        <v>1</v>
      </c>
      <c r="H4" s="59"/>
      <c r="I4" s="59"/>
      <c r="J4" s="59"/>
      <c r="K4" s="59"/>
      <c r="L4" s="60">
        <v>1</v>
      </c>
      <c r="M4" s="60">
        <v>1</v>
      </c>
      <c r="N4" s="60"/>
      <c r="O4" s="5">
        <v>1</v>
      </c>
      <c r="P4" s="61"/>
      <c r="Q4" s="61">
        <v>1</v>
      </c>
      <c r="R4" s="62">
        <v>1</v>
      </c>
      <c r="S4" s="62"/>
      <c r="T4" s="32"/>
      <c r="U4" s="32"/>
      <c r="V4" s="18">
        <v>1</v>
      </c>
      <c r="W4" s="23"/>
      <c r="X4" s="63"/>
      <c r="Y4" s="63"/>
      <c r="Z4" s="58"/>
      <c r="AA4" s="58"/>
      <c r="AB4" s="28">
        <v>1</v>
      </c>
      <c r="AC4" s="31">
        <f t="shared" ref="AC4:AC24" si="0">SUM(D4:AB4)</f>
        <v>10</v>
      </c>
    </row>
    <row r="5" spans="1:29" x14ac:dyDescent="0.2">
      <c r="A5" t="s">
        <v>44</v>
      </c>
      <c r="B5" t="s">
        <v>45</v>
      </c>
      <c r="C5" s="31">
        <v>9</v>
      </c>
      <c r="D5" s="59">
        <v>1</v>
      </c>
      <c r="E5" s="59">
        <v>1</v>
      </c>
      <c r="F5" s="59"/>
      <c r="G5" s="59">
        <v>1</v>
      </c>
      <c r="H5" s="59">
        <v>1</v>
      </c>
      <c r="I5" s="59"/>
      <c r="J5" s="59"/>
      <c r="K5" s="59"/>
      <c r="L5" s="60"/>
      <c r="M5" s="60"/>
      <c r="N5" s="60"/>
      <c r="O5" s="5">
        <v>1</v>
      </c>
      <c r="P5" s="61">
        <v>1</v>
      </c>
      <c r="Q5" s="61"/>
      <c r="R5" s="62">
        <v>1</v>
      </c>
      <c r="S5" s="62"/>
      <c r="T5" s="32">
        <v>1</v>
      </c>
      <c r="U5" s="32"/>
      <c r="V5" s="18"/>
      <c r="W5" s="23"/>
      <c r="X5" s="63"/>
      <c r="Y5" s="63"/>
      <c r="Z5" s="58"/>
      <c r="AA5" s="58">
        <v>1</v>
      </c>
      <c r="AB5" s="28"/>
      <c r="AC5" s="31">
        <f t="shared" si="0"/>
        <v>9</v>
      </c>
    </row>
    <row r="6" spans="1:29" x14ac:dyDescent="0.2">
      <c r="A6" t="s">
        <v>46</v>
      </c>
      <c r="B6" t="s">
        <v>47</v>
      </c>
      <c r="C6" s="31">
        <v>3</v>
      </c>
      <c r="D6" s="59">
        <v>1</v>
      </c>
      <c r="E6" s="59"/>
      <c r="F6" s="59"/>
      <c r="G6" s="59"/>
      <c r="H6" s="59"/>
      <c r="I6" s="59"/>
      <c r="J6" s="59"/>
      <c r="K6" s="59"/>
      <c r="L6" s="60">
        <v>1</v>
      </c>
      <c r="M6" s="60">
        <v>1</v>
      </c>
      <c r="N6" s="60"/>
      <c r="O6" s="5"/>
      <c r="P6" s="61"/>
      <c r="Q6" s="61"/>
      <c r="R6" s="62"/>
      <c r="S6" s="62"/>
      <c r="T6" s="32"/>
      <c r="U6" s="32"/>
      <c r="V6" s="18"/>
      <c r="W6" s="23"/>
      <c r="X6" s="63"/>
      <c r="Y6" s="63"/>
      <c r="Z6" s="58"/>
      <c r="AA6" s="58"/>
      <c r="AB6" s="28"/>
      <c r="AC6" s="31">
        <f t="shared" si="0"/>
        <v>3</v>
      </c>
    </row>
    <row r="7" spans="1:29" x14ac:dyDescent="0.2">
      <c r="A7" t="s">
        <v>48</v>
      </c>
      <c r="B7" t="s">
        <v>49</v>
      </c>
      <c r="C7" s="31">
        <v>11</v>
      </c>
      <c r="D7" s="59">
        <v>1</v>
      </c>
      <c r="E7" s="59"/>
      <c r="F7" s="59"/>
      <c r="G7" s="59">
        <v>1</v>
      </c>
      <c r="H7" s="59">
        <v>1</v>
      </c>
      <c r="I7" s="59">
        <v>1</v>
      </c>
      <c r="J7" s="59"/>
      <c r="K7" s="59"/>
      <c r="L7" s="60">
        <v>1</v>
      </c>
      <c r="M7" s="60">
        <v>1</v>
      </c>
      <c r="N7" s="60"/>
      <c r="O7" s="5">
        <v>1</v>
      </c>
      <c r="P7" s="61"/>
      <c r="Q7" s="61">
        <v>1</v>
      </c>
      <c r="R7" s="62">
        <v>1</v>
      </c>
      <c r="S7" s="62">
        <v>1</v>
      </c>
      <c r="T7" s="32"/>
      <c r="U7" s="32">
        <v>1</v>
      </c>
      <c r="V7" s="18"/>
      <c r="W7" s="23"/>
      <c r="X7" s="63"/>
      <c r="Y7" s="63"/>
      <c r="Z7" s="58"/>
      <c r="AA7" s="58"/>
      <c r="AB7" s="28"/>
      <c r="AC7" s="31">
        <f t="shared" si="0"/>
        <v>11</v>
      </c>
    </row>
    <row r="8" spans="1:29" s="2" customFormat="1" x14ac:dyDescent="0.2">
      <c r="A8" s="2" t="s">
        <v>50</v>
      </c>
      <c r="B8" s="2" t="s">
        <v>51</v>
      </c>
      <c r="C8" s="46">
        <v>6</v>
      </c>
      <c r="D8" s="47">
        <v>1</v>
      </c>
      <c r="E8" s="47">
        <v>1</v>
      </c>
      <c r="F8" s="47"/>
      <c r="G8" s="47"/>
      <c r="H8" s="47"/>
      <c r="I8" s="47">
        <v>1</v>
      </c>
      <c r="J8" s="47"/>
      <c r="K8" s="47"/>
      <c r="L8" s="48">
        <v>1</v>
      </c>
      <c r="M8" s="48"/>
      <c r="N8" s="48"/>
      <c r="O8" s="49"/>
      <c r="P8" s="50"/>
      <c r="Q8" s="50"/>
      <c r="R8" s="51">
        <v>1</v>
      </c>
      <c r="S8" s="51"/>
      <c r="T8" s="52">
        <v>1</v>
      </c>
      <c r="U8" s="52"/>
      <c r="V8" s="53"/>
      <c r="W8" s="54"/>
      <c r="X8" s="55"/>
      <c r="Y8" s="55"/>
      <c r="Z8" s="56"/>
      <c r="AA8" s="56"/>
      <c r="AB8" s="57"/>
      <c r="AC8" s="46">
        <f t="shared" si="0"/>
        <v>6</v>
      </c>
    </row>
    <row r="9" spans="1:29" x14ac:dyDescent="0.2">
      <c r="A9" t="s">
        <v>52</v>
      </c>
      <c r="B9" t="s">
        <v>53</v>
      </c>
      <c r="C9" s="31">
        <v>12</v>
      </c>
      <c r="D9" s="59">
        <v>1</v>
      </c>
      <c r="E9" s="59">
        <v>1</v>
      </c>
      <c r="F9" s="59">
        <v>1</v>
      </c>
      <c r="G9" s="59">
        <v>1</v>
      </c>
      <c r="H9" s="59">
        <v>1</v>
      </c>
      <c r="I9" s="59"/>
      <c r="J9" s="59">
        <v>1</v>
      </c>
      <c r="K9" s="59"/>
      <c r="L9" s="60"/>
      <c r="M9" s="60">
        <v>1</v>
      </c>
      <c r="N9" s="60">
        <v>1</v>
      </c>
      <c r="O9" s="5">
        <v>1</v>
      </c>
      <c r="P9" s="61"/>
      <c r="Q9" s="61">
        <v>1</v>
      </c>
      <c r="R9" s="62"/>
      <c r="S9" s="62"/>
      <c r="T9" s="32"/>
      <c r="U9" s="32"/>
      <c r="V9" s="18">
        <v>1</v>
      </c>
      <c r="W9" s="23"/>
      <c r="X9" s="63"/>
      <c r="Y9" s="63">
        <v>1</v>
      </c>
      <c r="Z9" s="58"/>
      <c r="AA9" s="58"/>
      <c r="AB9" s="28"/>
      <c r="AC9" s="31">
        <f t="shared" si="0"/>
        <v>12</v>
      </c>
    </row>
    <row r="10" spans="1:29" x14ac:dyDescent="0.2">
      <c r="A10" t="s">
        <v>54</v>
      </c>
      <c r="B10" t="s">
        <v>55</v>
      </c>
      <c r="C10" s="31">
        <v>10</v>
      </c>
      <c r="D10" s="59">
        <v>1</v>
      </c>
      <c r="E10" s="59">
        <v>1</v>
      </c>
      <c r="F10" s="59"/>
      <c r="G10" s="59">
        <v>1</v>
      </c>
      <c r="H10" s="59">
        <v>1</v>
      </c>
      <c r="I10" s="59"/>
      <c r="J10" s="59"/>
      <c r="K10" s="59"/>
      <c r="L10" s="60">
        <v>1</v>
      </c>
      <c r="M10" s="60">
        <v>1</v>
      </c>
      <c r="N10" s="60"/>
      <c r="O10" s="5">
        <v>1</v>
      </c>
      <c r="P10" s="61">
        <v>1</v>
      </c>
      <c r="Q10" s="61"/>
      <c r="R10" s="62"/>
      <c r="S10" s="62">
        <v>1</v>
      </c>
      <c r="T10" s="32"/>
      <c r="U10" s="32"/>
      <c r="V10" s="18"/>
      <c r="W10" s="23"/>
      <c r="X10" s="63"/>
      <c r="Y10" s="63"/>
      <c r="Z10" s="58">
        <v>1</v>
      </c>
      <c r="AA10" s="58"/>
      <c r="AB10" s="28"/>
      <c r="AC10" s="31">
        <f t="shared" si="0"/>
        <v>10</v>
      </c>
    </row>
    <row r="11" spans="1:29" x14ac:dyDescent="0.2">
      <c r="A11" t="s">
        <v>56</v>
      </c>
      <c r="B11" t="s">
        <v>57</v>
      </c>
      <c r="C11" s="31">
        <v>9</v>
      </c>
      <c r="D11" s="59">
        <v>1</v>
      </c>
      <c r="E11" s="59">
        <v>1</v>
      </c>
      <c r="F11" s="59">
        <v>1</v>
      </c>
      <c r="G11" s="59">
        <v>1</v>
      </c>
      <c r="H11" s="59"/>
      <c r="I11" s="59"/>
      <c r="J11" s="59"/>
      <c r="K11" s="59"/>
      <c r="L11" s="60">
        <v>1</v>
      </c>
      <c r="M11" s="60">
        <v>1</v>
      </c>
      <c r="N11" s="60"/>
      <c r="O11" s="5"/>
      <c r="P11" s="61">
        <v>1</v>
      </c>
      <c r="Q11" s="61"/>
      <c r="R11" s="62">
        <v>1</v>
      </c>
      <c r="S11" s="62"/>
      <c r="T11" s="32">
        <v>1</v>
      </c>
      <c r="U11" s="32"/>
      <c r="V11" s="18"/>
      <c r="W11" s="23"/>
      <c r="X11" s="63"/>
      <c r="Y11" s="63"/>
      <c r="Z11" s="58"/>
      <c r="AA11" s="58"/>
      <c r="AB11" s="28"/>
      <c r="AC11" s="31">
        <f t="shared" si="0"/>
        <v>9</v>
      </c>
    </row>
    <row r="12" spans="1:29" x14ac:dyDescent="0.2">
      <c r="A12" s="3" t="s">
        <v>58</v>
      </c>
      <c r="B12" s="44" t="s">
        <v>59</v>
      </c>
      <c r="C12" s="45">
        <v>2</v>
      </c>
      <c r="D12" s="59"/>
      <c r="E12" s="59"/>
      <c r="F12" s="59"/>
      <c r="G12" s="59"/>
      <c r="H12" s="59"/>
      <c r="I12" s="59"/>
      <c r="J12" s="59"/>
      <c r="K12" s="59"/>
      <c r="L12" s="60"/>
      <c r="M12" s="60"/>
      <c r="N12" s="60"/>
      <c r="O12" s="5"/>
      <c r="P12" s="61"/>
      <c r="Q12" s="61"/>
      <c r="R12" s="62">
        <v>1</v>
      </c>
      <c r="S12" s="62"/>
      <c r="T12" s="32"/>
      <c r="U12" s="32"/>
      <c r="V12" s="18">
        <v>1</v>
      </c>
      <c r="W12" s="23"/>
      <c r="X12" s="63"/>
      <c r="Y12" s="63"/>
      <c r="Z12" s="58"/>
      <c r="AA12" s="58"/>
      <c r="AB12" s="28"/>
      <c r="AC12" s="31">
        <f t="shared" si="0"/>
        <v>2</v>
      </c>
    </row>
    <row r="13" spans="1:29" x14ac:dyDescent="0.2">
      <c r="A13" s="3" t="s">
        <v>60</v>
      </c>
      <c r="B13" t="s">
        <v>61</v>
      </c>
      <c r="C13" s="31">
        <v>6</v>
      </c>
      <c r="D13" s="59">
        <v>1</v>
      </c>
      <c r="E13" s="59"/>
      <c r="F13" s="59"/>
      <c r="G13" s="59"/>
      <c r="H13" s="59">
        <v>1</v>
      </c>
      <c r="I13" s="59">
        <v>1</v>
      </c>
      <c r="J13" s="59"/>
      <c r="K13" s="59"/>
      <c r="L13" s="60">
        <v>1</v>
      </c>
      <c r="M13" s="60">
        <v>1</v>
      </c>
      <c r="N13" s="60"/>
      <c r="O13" s="5">
        <v>1</v>
      </c>
      <c r="P13" s="61"/>
      <c r="Q13" s="61"/>
      <c r="R13" s="62"/>
      <c r="S13" s="62"/>
      <c r="T13" s="32"/>
      <c r="U13" s="32"/>
      <c r="V13" s="18"/>
      <c r="W13" s="23"/>
      <c r="X13" s="63"/>
      <c r="Y13" s="63"/>
      <c r="Z13" s="58"/>
      <c r="AA13" s="58"/>
      <c r="AB13" s="28"/>
      <c r="AC13" s="31">
        <f t="shared" si="0"/>
        <v>6</v>
      </c>
    </row>
    <row r="14" spans="1:29" x14ac:dyDescent="0.2">
      <c r="A14" t="s">
        <v>62</v>
      </c>
      <c r="B14" t="s">
        <v>63</v>
      </c>
      <c r="C14" s="31">
        <v>9</v>
      </c>
      <c r="D14" s="59">
        <v>1</v>
      </c>
      <c r="E14" s="59">
        <v>1</v>
      </c>
      <c r="F14" s="59"/>
      <c r="G14" s="59"/>
      <c r="H14" s="59">
        <v>1</v>
      </c>
      <c r="I14" s="59"/>
      <c r="J14" s="59"/>
      <c r="K14" s="59"/>
      <c r="L14" s="60">
        <v>1</v>
      </c>
      <c r="M14" s="60">
        <v>1</v>
      </c>
      <c r="N14" s="60"/>
      <c r="O14" s="5"/>
      <c r="P14" s="61">
        <v>1</v>
      </c>
      <c r="Q14" s="61"/>
      <c r="R14" s="62">
        <v>1</v>
      </c>
      <c r="S14" s="62"/>
      <c r="T14" s="32"/>
      <c r="U14" s="32">
        <v>1</v>
      </c>
      <c r="V14" s="18"/>
      <c r="W14" s="23">
        <v>1</v>
      </c>
      <c r="X14" s="63"/>
      <c r="Y14" s="63"/>
      <c r="Z14" s="58"/>
      <c r="AA14" s="58"/>
      <c r="AB14" s="28"/>
      <c r="AC14" s="31">
        <f t="shared" si="0"/>
        <v>9</v>
      </c>
    </row>
    <row r="15" spans="1:29" x14ac:dyDescent="0.2">
      <c r="A15" t="s">
        <v>64</v>
      </c>
      <c r="B15" t="s">
        <v>65</v>
      </c>
      <c r="C15" s="31">
        <v>6</v>
      </c>
      <c r="D15" s="59">
        <v>1</v>
      </c>
      <c r="E15" s="59"/>
      <c r="F15" s="59">
        <v>1</v>
      </c>
      <c r="G15" s="59"/>
      <c r="H15" s="59"/>
      <c r="I15" s="59"/>
      <c r="J15" s="59"/>
      <c r="K15" s="59"/>
      <c r="L15" s="60">
        <v>1</v>
      </c>
      <c r="M15" s="60">
        <v>1</v>
      </c>
      <c r="N15" s="60"/>
      <c r="O15" s="5">
        <v>1</v>
      </c>
      <c r="P15" s="61"/>
      <c r="Q15" s="61"/>
      <c r="R15" s="62"/>
      <c r="S15" s="62"/>
      <c r="T15" s="32"/>
      <c r="U15" s="32">
        <v>1</v>
      </c>
      <c r="V15" s="18"/>
      <c r="W15" s="23"/>
      <c r="X15" s="63"/>
      <c r="Y15" s="63"/>
      <c r="Z15" s="58"/>
      <c r="AA15" s="58"/>
      <c r="AB15" s="28"/>
      <c r="AC15" s="31">
        <f t="shared" si="0"/>
        <v>6</v>
      </c>
    </row>
    <row r="16" spans="1:29" x14ac:dyDescent="0.2">
      <c r="A16" t="s">
        <v>66</v>
      </c>
      <c r="B16" t="s">
        <v>67</v>
      </c>
      <c r="C16" s="31">
        <v>4</v>
      </c>
      <c r="D16" s="59"/>
      <c r="E16" s="59"/>
      <c r="F16" s="59"/>
      <c r="G16" s="59"/>
      <c r="H16" s="59"/>
      <c r="I16" s="59"/>
      <c r="J16" s="59"/>
      <c r="K16" s="59"/>
      <c r="L16" s="60"/>
      <c r="M16" s="60"/>
      <c r="N16" s="60"/>
      <c r="O16" s="5"/>
      <c r="P16" s="61">
        <v>1</v>
      </c>
      <c r="Q16" s="61"/>
      <c r="R16" s="62">
        <v>1</v>
      </c>
      <c r="S16" s="62"/>
      <c r="T16" s="32"/>
      <c r="U16" s="32"/>
      <c r="V16" s="18">
        <v>1</v>
      </c>
      <c r="W16" s="23"/>
      <c r="X16" s="63">
        <v>1</v>
      </c>
      <c r="Y16" s="63"/>
      <c r="Z16" s="58"/>
      <c r="AA16" s="58"/>
      <c r="AB16" s="28"/>
      <c r="AC16" s="31">
        <f t="shared" si="0"/>
        <v>4</v>
      </c>
    </row>
    <row r="17" spans="1:29" x14ac:dyDescent="0.2">
      <c r="A17" t="s">
        <v>68</v>
      </c>
      <c r="B17" t="s">
        <v>69</v>
      </c>
      <c r="C17" s="31">
        <v>3</v>
      </c>
      <c r="D17" s="59"/>
      <c r="E17" s="59"/>
      <c r="F17" s="59"/>
      <c r="G17" s="59"/>
      <c r="H17" s="59"/>
      <c r="I17" s="59"/>
      <c r="J17" s="59"/>
      <c r="K17" s="59"/>
      <c r="L17" s="60">
        <v>1</v>
      </c>
      <c r="M17" s="60">
        <v>1</v>
      </c>
      <c r="N17" s="60"/>
      <c r="O17" s="5"/>
      <c r="P17" s="61"/>
      <c r="Q17" s="61"/>
      <c r="R17" s="62"/>
      <c r="S17" s="62"/>
      <c r="T17" s="32"/>
      <c r="U17" s="32"/>
      <c r="V17" s="18">
        <v>1</v>
      </c>
      <c r="W17" s="23"/>
      <c r="X17" s="63"/>
      <c r="Y17" s="63"/>
      <c r="Z17" s="58"/>
      <c r="AA17" s="58"/>
      <c r="AB17" s="28"/>
      <c r="AC17" s="31">
        <f t="shared" si="0"/>
        <v>3</v>
      </c>
    </row>
    <row r="18" spans="1:29" x14ac:dyDescent="0.2">
      <c r="A18" t="s">
        <v>70</v>
      </c>
      <c r="B18" t="s">
        <v>71</v>
      </c>
      <c r="C18" s="31">
        <v>9</v>
      </c>
      <c r="D18" s="59">
        <v>1</v>
      </c>
      <c r="E18" s="59"/>
      <c r="F18" s="59">
        <v>1</v>
      </c>
      <c r="G18" s="59">
        <v>1</v>
      </c>
      <c r="H18" s="59"/>
      <c r="I18" s="59"/>
      <c r="J18" s="59"/>
      <c r="K18" s="59"/>
      <c r="L18" s="60">
        <v>1</v>
      </c>
      <c r="M18" s="60">
        <v>1</v>
      </c>
      <c r="N18" s="60">
        <v>1</v>
      </c>
      <c r="O18" s="5">
        <v>1</v>
      </c>
      <c r="P18" s="61">
        <v>1</v>
      </c>
      <c r="Q18" s="61"/>
      <c r="R18" s="62"/>
      <c r="S18" s="62"/>
      <c r="T18" s="32"/>
      <c r="U18" s="32"/>
      <c r="V18" s="18">
        <v>1</v>
      </c>
      <c r="W18" s="23"/>
      <c r="X18" s="63"/>
      <c r="Y18" s="63"/>
      <c r="Z18" s="58"/>
      <c r="AA18" s="58"/>
      <c r="AB18" s="28"/>
      <c r="AC18" s="31">
        <f t="shared" si="0"/>
        <v>9</v>
      </c>
    </row>
    <row r="19" spans="1:29" x14ac:dyDescent="0.2">
      <c r="A19" t="s">
        <v>72</v>
      </c>
      <c r="B19" t="s">
        <v>73</v>
      </c>
      <c r="C19" s="31">
        <v>2</v>
      </c>
      <c r="D19" s="59"/>
      <c r="E19" s="59"/>
      <c r="F19" s="59"/>
      <c r="G19" s="59"/>
      <c r="H19" s="59"/>
      <c r="I19" s="59"/>
      <c r="J19" s="59"/>
      <c r="K19" s="59"/>
      <c r="L19" s="60"/>
      <c r="M19" s="60">
        <v>1</v>
      </c>
      <c r="N19" s="60"/>
      <c r="O19" s="5"/>
      <c r="P19" s="61"/>
      <c r="Q19" s="61"/>
      <c r="R19" s="62"/>
      <c r="S19" s="62"/>
      <c r="T19" s="32"/>
      <c r="U19" s="32"/>
      <c r="V19" s="18">
        <v>1</v>
      </c>
      <c r="W19" s="23"/>
      <c r="X19" s="63"/>
      <c r="Y19" s="63"/>
      <c r="Z19" s="58"/>
      <c r="AA19" s="58"/>
      <c r="AB19" s="28"/>
      <c r="AC19" s="31">
        <f t="shared" si="0"/>
        <v>2</v>
      </c>
    </row>
    <row r="20" spans="1:29" x14ac:dyDescent="0.2">
      <c r="A20" t="s">
        <v>74</v>
      </c>
      <c r="B20" t="s">
        <v>75</v>
      </c>
      <c r="C20" s="31">
        <v>2</v>
      </c>
      <c r="D20" s="59"/>
      <c r="E20" s="59"/>
      <c r="F20" s="59"/>
      <c r="G20" s="59"/>
      <c r="H20" s="59"/>
      <c r="I20" s="59"/>
      <c r="J20" s="59"/>
      <c r="K20" s="59"/>
      <c r="L20" s="60">
        <v>1</v>
      </c>
      <c r="M20" s="60">
        <v>1</v>
      </c>
      <c r="N20" s="60"/>
      <c r="O20" s="5"/>
      <c r="P20" s="61"/>
      <c r="Q20" s="61"/>
      <c r="R20" s="62"/>
      <c r="S20" s="62"/>
      <c r="T20" s="32"/>
      <c r="U20" s="32"/>
      <c r="V20" s="18"/>
      <c r="W20" s="23"/>
      <c r="X20" s="63"/>
      <c r="Y20" s="63"/>
      <c r="Z20" s="58"/>
      <c r="AA20" s="58"/>
      <c r="AB20" s="28"/>
      <c r="AC20" s="31">
        <f t="shared" si="0"/>
        <v>2</v>
      </c>
    </row>
    <row r="21" spans="1:29" x14ac:dyDescent="0.2">
      <c r="A21" t="s">
        <v>76</v>
      </c>
      <c r="B21" t="s">
        <v>77</v>
      </c>
      <c r="C21" s="31">
        <v>10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59"/>
      <c r="J21" s="59"/>
      <c r="K21" s="59"/>
      <c r="L21" s="60">
        <v>1</v>
      </c>
      <c r="M21" s="60">
        <v>1</v>
      </c>
      <c r="N21" s="60">
        <v>1</v>
      </c>
      <c r="O21" s="5"/>
      <c r="P21" s="61">
        <v>1</v>
      </c>
      <c r="Q21" s="61"/>
      <c r="R21" s="62">
        <v>1</v>
      </c>
      <c r="S21" s="62"/>
      <c r="T21" s="32"/>
      <c r="U21" s="32"/>
      <c r="V21" s="18"/>
      <c r="W21" s="23"/>
      <c r="X21" s="63"/>
      <c r="Y21" s="63"/>
      <c r="Z21" s="58"/>
      <c r="AA21" s="58"/>
      <c r="AB21" s="28"/>
      <c r="AC21" s="31">
        <f t="shared" si="0"/>
        <v>10</v>
      </c>
    </row>
    <row r="22" spans="1:29" x14ac:dyDescent="0.2">
      <c r="A22" t="s">
        <v>78</v>
      </c>
      <c r="B22" t="s">
        <v>79</v>
      </c>
      <c r="C22" s="31">
        <v>5</v>
      </c>
      <c r="D22" s="59">
        <v>1</v>
      </c>
      <c r="E22" s="59">
        <v>1</v>
      </c>
      <c r="F22" s="59"/>
      <c r="G22" s="59">
        <v>1</v>
      </c>
      <c r="H22" s="59"/>
      <c r="I22" s="59"/>
      <c r="J22" s="59"/>
      <c r="K22" s="59"/>
      <c r="L22" s="60">
        <v>1</v>
      </c>
      <c r="M22" s="60">
        <v>1</v>
      </c>
      <c r="N22" s="60"/>
      <c r="O22" s="5"/>
      <c r="P22" s="61"/>
      <c r="Q22" s="61"/>
      <c r="R22" s="62"/>
      <c r="S22" s="62"/>
      <c r="T22" s="32"/>
      <c r="U22" s="32"/>
      <c r="V22" s="18"/>
      <c r="W22" s="23"/>
      <c r="X22" s="63"/>
      <c r="Y22" s="63"/>
      <c r="Z22" s="58"/>
      <c r="AA22" s="58"/>
      <c r="AB22" s="28"/>
      <c r="AC22" s="31">
        <f t="shared" si="0"/>
        <v>5</v>
      </c>
    </row>
    <row r="23" spans="1:29" x14ac:dyDescent="0.2">
      <c r="A23" t="s">
        <v>80</v>
      </c>
      <c r="B23" t="s">
        <v>81</v>
      </c>
      <c r="C23" s="31">
        <v>12</v>
      </c>
      <c r="D23" s="59">
        <v>1</v>
      </c>
      <c r="E23" s="59">
        <v>1</v>
      </c>
      <c r="F23" s="59">
        <v>1</v>
      </c>
      <c r="G23" s="59">
        <v>1</v>
      </c>
      <c r="H23" s="59">
        <v>1</v>
      </c>
      <c r="I23" s="59">
        <v>1</v>
      </c>
      <c r="J23" s="59">
        <v>1</v>
      </c>
      <c r="K23" s="59">
        <v>1</v>
      </c>
      <c r="L23" s="60">
        <v>1</v>
      </c>
      <c r="M23" s="60">
        <v>1</v>
      </c>
      <c r="N23" s="60"/>
      <c r="O23" s="5">
        <v>1</v>
      </c>
      <c r="P23" s="61"/>
      <c r="Q23" s="61"/>
      <c r="R23" s="62"/>
      <c r="S23" s="62"/>
      <c r="T23" s="32"/>
      <c r="U23" s="32"/>
      <c r="V23" s="18">
        <v>1</v>
      </c>
      <c r="W23" s="23"/>
      <c r="X23" s="63"/>
      <c r="Y23" s="63"/>
      <c r="Z23" s="58"/>
      <c r="AA23" s="58"/>
      <c r="AB23" s="28"/>
      <c r="AC23" s="31">
        <f t="shared" si="0"/>
        <v>12</v>
      </c>
    </row>
    <row r="24" spans="1:29" s="1" customFormat="1" x14ac:dyDescent="0.2">
      <c r="B24" s="1" t="s">
        <v>82</v>
      </c>
      <c r="C24" s="31">
        <v>147</v>
      </c>
      <c r="D24" s="6">
        <f>SUM(D3:D23)</f>
        <v>16</v>
      </c>
      <c r="E24" s="6">
        <f t="shared" ref="E24:H24" si="1">SUM(E3:E23)</f>
        <v>11</v>
      </c>
      <c r="F24" s="6">
        <f t="shared" si="1"/>
        <v>6</v>
      </c>
      <c r="G24" s="6">
        <f t="shared" si="1"/>
        <v>11</v>
      </c>
      <c r="H24" s="6">
        <f t="shared" si="1"/>
        <v>9</v>
      </c>
      <c r="I24" s="6">
        <f t="shared" ref="I24" si="2">SUM(I3:I23)</f>
        <v>4</v>
      </c>
      <c r="J24" s="6">
        <f t="shared" ref="J24" si="3">SUM(J3:J23)</f>
        <v>2</v>
      </c>
      <c r="K24" s="6">
        <f t="shared" ref="K24:L24" si="4">SUM(K3:K23)</f>
        <v>1</v>
      </c>
      <c r="L24" s="7">
        <f t="shared" si="4"/>
        <v>16</v>
      </c>
      <c r="M24" s="7">
        <f t="shared" ref="M24" si="5">SUM(M3:M23)</f>
        <v>17</v>
      </c>
      <c r="N24" s="7">
        <f t="shared" ref="N24" si="6">SUM(N3:N23)</f>
        <v>3</v>
      </c>
      <c r="O24" s="8">
        <f t="shared" ref="O24" si="7">SUM(O3:O23)</f>
        <v>9</v>
      </c>
      <c r="P24" s="12">
        <f t="shared" ref="P24" si="8">SUM(P3:P23)</f>
        <v>7</v>
      </c>
      <c r="Q24" s="12">
        <f t="shared" ref="Q24" si="9">SUM(Q3:Q23)</f>
        <v>3</v>
      </c>
      <c r="R24" s="14">
        <f t="shared" ref="R24" si="10">SUM(R3:R23)</f>
        <v>10</v>
      </c>
      <c r="S24" s="14">
        <f t="shared" ref="S24" si="11">SUM(S3:S23)</f>
        <v>2</v>
      </c>
      <c r="T24" s="16">
        <f t="shared" ref="T24" si="12">SUM(T3:T23)</f>
        <v>3</v>
      </c>
      <c r="U24" s="16">
        <f t="shared" ref="U24" si="13">SUM(U3:U23)</f>
        <v>3</v>
      </c>
      <c r="V24" s="19">
        <f t="shared" ref="V24" si="14">SUM(V3:V23)</f>
        <v>8</v>
      </c>
      <c r="W24" s="21">
        <f t="shared" ref="W24" si="15">SUM(W3:W23)</f>
        <v>1</v>
      </c>
      <c r="X24" s="24">
        <f t="shared" ref="X24" si="16">SUM(X3:X23)</f>
        <v>1</v>
      </c>
      <c r="Y24" s="24">
        <f t="shared" ref="Y24" si="17">SUM(Y3:Y23)</f>
        <v>1</v>
      </c>
      <c r="Z24" s="26">
        <f t="shared" ref="Z24" si="18">SUM(Z3:Z23)</f>
        <v>1</v>
      </c>
      <c r="AA24" s="26">
        <f t="shared" ref="AA24" si="19">SUM(AA3:AA23)</f>
        <v>1</v>
      </c>
      <c r="AB24" s="29">
        <f t="shared" ref="AB24" si="20">SUM(AB3:AB23)</f>
        <v>1</v>
      </c>
      <c r="AC24" s="31">
        <f t="shared" si="0"/>
        <v>147</v>
      </c>
    </row>
    <row r="25" spans="1:29" s="1" customFormat="1" x14ac:dyDescent="0.2">
      <c r="B25" s="1" t="s">
        <v>83</v>
      </c>
      <c r="C25" s="31"/>
      <c r="D25" s="9">
        <f>D24/21*100</f>
        <v>76.19047619047619</v>
      </c>
      <c r="E25" s="9">
        <f t="shared" ref="E25:H25" si="21">E24/21*100</f>
        <v>52.380952380952387</v>
      </c>
      <c r="F25" s="9">
        <f t="shared" si="21"/>
        <v>28.571428571428569</v>
      </c>
      <c r="G25" s="9">
        <f t="shared" si="21"/>
        <v>52.380952380952387</v>
      </c>
      <c r="H25" s="9">
        <f t="shared" si="21"/>
        <v>42.857142857142854</v>
      </c>
      <c r="I25" s="9">
        <f t="shared" ref="I25" si="22">I24/21*100</f>
        <v>19.047619047619047</v>
      </c>
      <c r="J25" s="9">
        <f t="shared" ref="J25" si="23">J24/21*100</f>
        <v>9.5238095238095237</v>
      </c>
      <c r="K25" s="9">
        <f t="shared" ref="K25:L25" si="24">K24/21*100</f>
        <v>4.7619047619047619</v>
      </c>
      <c r="L25" s="10">
        <f t="shared" si="24"/>
        <v>76.19047619047619</v>
      </c>
      <c r="M25" s="10">
        <f t="shared" ref="M25" si="25">M24/21*100</f>
        <v>80.952380952380949</v>
      </c>
      <c r="N25" s="10">
        <f t="shared" ref="N25" si="26">N24/21*100</f>
        <v>14.285714285714285</v>
      </c>
      <c r="O25" s="11">
        <f t="shared" ref="O25" si="27">O24/21*100</f>
        <v>42.857142857142854</v>
      </c>
      <c r="P25" s="13">
        <f t="shared" ref="P25" si="28">P24/21*100</f>
        <v>33.333333333333329</v>
      </c>
      <c r="Q25" s="13">
        <f t="shared" ref="Q25" si="29">Q24/21*100</f>
        <v>14.285714285714285</v>
      </c>
      <c r="R25" s="15">
        <f t="shared" ref="R25" si="30">R24/21*100</f>
        <v>47.619047619047613</v>
      </c>
      <c r="S25" s="15">
        <f t="shared" ref="S25" si="31">S24/21*100</f>
        <v>9.5238095238095237</v>
      </c>
      <c r="T25" s="17">
        <f t="shared" ref="T25" si="32">T24/21*100</f>
        <v>14.285714285714285</v>
      </c>
      <c r="U25" s="17">
        <f t="shared" ref="U25" si="33">U24/21*100</f>
        <v>14.285714285714285</v>
      </c>
      <c r="V25" s="20">
        <f t="shared" ref="V25" si="34">V24/21*100</f>
        <v>38.095238095238095</v>
      </c>
      <c r="W25" s="22">
        <f t="shared" ref="W25" si="35">W24/21*100</f>
        <v>4.7619047619047619</v>
      </c>
      <c r="X25" s="25">
        <f t="shared" ref="X25" si="36">X24/21*100</f>
        <v>4.7619047619047619</v>
      </c>
      <c r="Y25" s="25">
        <f t="shared" ref="Y25" si="37">Y24/21*100</f>
        <v>4.7619047619047619</v>
      </c>
      <c r="Z25" s="27">
        <f t="shared" ref="Z25" si="38">Z24/21*100</f>
        <v>4.7619047619047619</v>
      </c>
      <c r="AA25" s="27">
        <f t="shared" ref="AA25" si="39">AA24/21*100</f>
        <v>4.7619047619047619</v>
      </c>
      <c r="AB25" s="30">
        <f t="shared" ref="AB25" si="40">AB24/21*100</f>
        <v>4.7619047619047619</v>
      </c>
      <c r="AC25" s="31"/>
    </row>
    <row r="26" spans="1:29" x14ac:dyDescent="0.2">
      <c r="B26" t="s">
        <v>84</v>
      </c>
      <c r="C26" s="4">
        <f>AVERAGE(C3:C23)</f>
        <v>7</v>
      </c>
    </row>
    <row r="27" spans="1:29" x14ac:dyDescent="0.2">
      <c r="D27" s="43">
        <f>SUM(D24:K24)/147</f>
        <v>0.40816326530612246</v>
      </c>
      <c r="L27" s="42">
        <f>SUM(L24:N24)/147</f>
        <v>0.24489795918367346</v>
      </c>
      <c r="O27" s="41">
        <f>SUM(O24)/147</f>
        <v>6.1224489795918366E-2</v>
      </c>
      <c r="P27" s="40">
        <f>SUM(P24:Q24)/147</f>
        <v>6.8027210884353748E-2</v>
      </c>
      <c r="R27" s="39">
        <f>SUM(R24:S24)/147</f>
        <v>8.1632653061224483E-2</v>
      </c>
      <c r="T27" s="38">
        <f>SUM(T24:U24)/147</f>
        <v>4.0816326530612242E-2</v>
      </c>
      <c r="V27" s="37">
        <f>SUM(V24)/147</f>
        <v>5.4421768707482991E-2</v>
      </c>
      <c r="W27" s="36">
        <f>SUM(W24)/147</f>
        <v>6.8027210884353739E-3</v>
      </c>
      <c r="X27" s="35">
        <f>SUM(X24:Y24)/147</f>
        <v>1.3605442176870748E-2</v>
      </c>
      <c r="Z27" s="34">
        <f>SUM(Z24:AA24)/147</f>
        <v>1.3605442176870748E-2</v>
      </c>
      <c r="AB27" s="33">
        <f>SUM(AB24)/147</f>
        <v>6.8027210884353739E-3</v>
      </c>
    </row>
  </sheetData>
  <sortState xmlns:xlrd2="http://schemas.microsoft.com/office/spreadsheetml/2017/richdata2" ref="A3:B23">
    <sortCondition ref="A4"/>
  </sortState>
  <mergeCells count="6">
    <mergeCell ref="Z1:AA1"/>
    <mergeCell ref="D1:K1"/>
    <mergeCell ref="L1:N1"/>
    <mergeCell ref="P1:Q1"/>
    <mergeCell ref="R1:S1"/>
    <mergeCell ref="X1:Y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29E9-9AC7-4DFD-A980-56868C496248}">
  <dimension ref="A1:AJ23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26.5" customWidth="1"/>
    <col min="2" max="2" width="43.5" customWidth="1"/>
    <col min="3" max="4" width="9.1640625" style="4" customWidth="1"/>
    <col min="5" max="5" width="12.6640625" style="4" customWidth="1"/>
    <col min="6" max="6" width="15.5" style="4" customWidth="1"/>
    <col min="7" max="7" width="11.83203125" style="4" customWidth="1"/>
    <col min="8" max="8" width="15" style="4" customWidth="1"/>
    <col min="9" max="9" width="10.5" style="4" customWidth="1"/>
    <col min="10" max="10" width="11.6640625" style="4" customWidth="1"/>
    <col min="11" max="11" width="10.6640625" style="4" customWidth="1"/>
    <col min="12" max="16" width="9.1640625" style="4" customWidth="1"/>
    <col min="17" max="18" width="16.5" style="4" customWidth="1"/>
    <col min="19" max="19" width="11" style="4" customWidth="1"/>
    <col min="20" max="21" width="12.5" style="4" customWidth="1"/>
    <col min="22" max="24" width="12.6640625" style="4" customWidth="1"/>
    <col min="25" max="26" width="9.1640625" style="4" customWidth="1"/>
    <col min="27" max="27" width="15.1640625" style="4" customWidth="1"/>
    <col min="28" max="29" width="18.5" style="4" customWidth="1"/>
    <col min="30" max="30" width="9.1640625" style="4" customWidth="1"/>
    <col min="31" max="32" width="13.83203125" style="4" customWidth="1"/>
    <col min="33" max="34" width="9.1640625" style="4" customWidth="1"/>
    <col min="35" max="35" width="18.1640625" style="4" customWidth="1"/>
    <col min="36" max="36" width="9.1640625" style="4"/>
  </cols>
  <sheetData>
    <row r="1" spans="1:36" x14ac:dyDescent="0.2">
      <c r="A1" s="1" t="s">
        <v>85</v>
      </c>
      <c r="B1" s="1" t="s">
        <v>13</v>
      </c>
      <c r="C1" s="31" t="s">
        <v>86</v>
      </c>
      <c r="D1" s="31" t="s">
        <v>87</v>
      </c>
      <c r="E1" s="59" t="s">
        <v>88</v>
      </c>
      <c r="F1" s="59" t="s">
        <v>89</v>
      </c>
      <c r="G1" s="59" t="s">
        <v>90</v>
      </c>
      <c r="H1" s="59" t="s">
        <v>91</v>
      </c>
      <c r="I1" s="59" t="s">
        <v>92</v>
      </c>
      <c r="J1" s="59" t="s">
        <v>93</v>
      </c>
      <c r="K1" s="59" t="s">
        <v>94</v>
      </c>
      <c r="L1" s="59" t="s">
        <v>95</v>
      </c>
      <c r="M1" s="59" t="s">
        <v>96</v>
      </c>
      <c r="N1" s="60" t="s">
        <v>97</v>
      </c>
      <c r="O1" s="60" t="s">
        <v>98</v>
      </c>
      <c r="P1" s="60" t="s">
        <v>99</v>
      </c>
      <c r="Q1" s="5" t="s">
        <v>100</v>
      </c>
      <c r="R1" s="5" t="s">
        <v>101</v>
      </c>
      <c r="S1" s="61" t="s">
        <v>102</v>
      </c>
      <c r="T1" s="61" t="s">
        <v>103</v>
      </c>
      <c r="U1" s="61" t="s">
        <v>104</v>
      </c>
      <c r="V1" s="62" t="s">
        <v>105</v>
      </c>
      <c r="W1" s="62" t="s">
        <v>106</v>
      </c>
      <c r="X1" s="62" t="s">
        <v>107</v>
      </c>
      <c r="Y1" s="32" t="s">
        <v>108</v>
      </c>
      <c r="Z1" s="32" t="s">
        <v>109</v>
      </c>
      <c r="AA1" s="18" t="s">
        <v>110</v>
      </c>
      <c r="AB1" s="23" t="s">
        <v>111</v>
      </c>
      <c r="AC1" s="23" t="s">
        <v>112</v>
      </c>
      <c r="AD1" s="63" t="s">
        <v>113</v>
      </c>
      <c r="AE1" s="63" t="s">
        <v>114</v>
      </c>
      <c r="AF1" s="63" t="s">
        <v>115</v>
      </c>
      <c r="AG1" s="58" t="s">
        <v>116</v>
      </c>
      <c r="AH1" s="58" t="s">
        <v>117</v>
      </c>
      <c r="AI1" s="28" t="s">
        <v>118</v>
      </c>
      <c r="AJ1" s="31"/>
    </row>
    <row r="2" spans="1:36" ht="14.25" customHeight="1" x14ac:dyDescent="0.2">
      <c r="A2" t="s">
        <v>138</v>
      </c>
      <c r="B2" t="s">
        <v>41</v>
      </c>
      <c r="C2" s="31">
        <v>7</v>
      </c>
      <c r="D2" s="31">
        <f>MAX(E2:L2)</f>
        <v>1</v>
      </c>
      <c r="E2" s="59">
        <v>1</v>
      </c>
      <c r="F2" s="59">
        <v>1</v>
      </c>
      <c r="G2" s="59"/>
      <c r="H2" s="59">
        <v>1</v>
      </c>
      <c r="I2" s="59">
        <v>1</v>
      </c>
      <c r="J2" s="59"/>
      <c r="K2" s="59"/>
      <c r="L2" s="59"/>
      <c r="M2" s="59">
        <f>MAX(N2:P2)</f>
        <v>1</v>
      </c>
      <c r="N2" s="60">
        <v>1</v>
      </c>
      <c r="O2" s="60">
        <v>1</v>
      </c>
      <c r="P2" s="60"/>
      <c r="Q2" s="5"/>
      <c r="R2" s="5">
        <f>MAX(S2:T2)</f>
        <v>0</v>
      </c>
      <c r="S2" s="61"/>
      <c r="T2" s="61"/>
      <c r="U2" s="61">
        <f>MAX(V2:W2)</f>
        <v>1</v>
      </c>
      <c r="V2" s="62">
        <v>1</v>
      </c>
      <c r="W2" s="62"/>
      <c r="X2" s="62">
        <f>MAX(Y2:Z2)</f>
        <v>0</v>
      </c>
      <c r="Y2" s="32"/>
      <c r="Z2" s="32"/>
      <c r="AA2" s="18"/>
      <c r="AB2" s="23"/>
      <c r="AC2" s="23">
        <f>MAX(AD2:AE2)</f>
        <v>0</v>
      </c>
      <c r="AD2" s="63"/>
      <c r="AE2" s="63"/>
      <c r="AF2" s="63">
        <f>MAX(AG2:AH2)</f>
        <v>0</v>
      </c>
      <c r="AG2" s="58"/>
      <c r="AH2" s="58"/>
      <c r="AI2" s="28"/>
      <c r="AJ2" s="31"/>
    </row>
    <row r="3" spans="1:36" x14ac:dyDescent="0.2">
      <c r="A3" t="s">
        <v>119</v>
      </c>
      <c r="B3" t="s">
        <v>43</v>
      </c>
      <c r="C3" s="31">
        <v>10</v>
      </c>
      <c r="D3" s="31">
        <f>MAX(E3:L3)</f>
        <v>1</v>
      </c>
      <c r="E3" s="59">
        <v>1</v>
      </c>
      <c r="F3" s="59">
        <v>1</v>
      </c>
      <c r="G3" s="59"/>
      <c r="H3" s="59">
        <v>1</v>
      </c>
      <c r="I3" s="59"/>
      <c r="J3" s="59"/>
      <c r="K3" s="59"/>
      <c r="L3" s="59"/>
      <c r="M3" s="59">
        <f t="shared" ref="M3:M23" si="0">MAX(N3:P3)</f>
        <v>1</v>
      </c>
      <c r="N3" s="60">
        <v>1</v>
      </c>
      <c r="O3" s="60">
        <v>1</v>
      </c>
      <c r="P3" s="60"/>
      <c r="Q3" s="5">
        <v>1</v>
      </c>
      <c r="R3" s="5">
        <f t="shared" ref="R3:R23" si="1">MAX(S3:T3)</f>
        <v>1</v>
      </c>
      <c r="S3" s="61"/>
      <c r="T3" s="61">
        <v>1</v>
      </c>
      <c r="U3" s="61">
        <f t="shared" ref="U3:U23" si="2">MAX(V3:W3)</f>
        <v>1</v>
      </c>
      <c r="V3" s="62">
        <v>1</v>
      </c>
      <c r="W3" s="62"/>
      <c r="X3" s="62">
        <f t="shared" ref="X3:X23" si="3">MAX(Y3:Z3)</f>
        <v>0</v>
      </c>
      <c r="Y3" s="32"/>
      <c r="Z3" s="32"/>
      <c r="AA3" s="18">
        <v>1</v>
      </c>
      <c r="AB3" s="23"/>
      <c r="AC3" s="23">
        <f t="shared" ref="AC3:AC23" si="4">MAX(AD3:AE3)</f>
        <v>0</v>
      </c>
      <c r="AD3" s="63"/>
      <c r="AE3" s="63"/>
      <c r="AF3" s="63">
        <f t="shared" ref="AF3:AF23" si="5">MAX(AG3:AH3)</f>
        <v>0</v>
      </c>
      <c r="AG3" s="58"/>
      <c r="AH3" s="58"/>
      <c r="AI3" s="28">
        <v>1</v>
      </c>
      <c r="AJ3" s="31"/>
    </row>
    <row r="4" spans="1:36" x14ac:dyDescent="0.2">
      <c r="A4" t="s">
        <v>120</v>
      </c>
      <c r="B4" t="s">
        <v>43</v>
      </c>
      <c r="C4" s="31">
        <v>10</v>
      </c>
      <c r="D4" s="31">
        <f>MAX(E4:L4)</f>
        <v>1</v>
      </c>
      <c r="E4" s="59">
        <v>1</v>
      </c>
      <c r="F4" s="59">
        <v>1</v>
      </c>
      <c r="G4" s="59"/>
      <c r="H4" s="59">
        <v>1</v>
      </c>
      <c r="I4" s="59"/>
      <c r="J4" s="59"/>
      <c r="K4" s="59"/>
      <c r="L4" s="59"/>
      <c r="M4" s="59">
        <f t="shared" ref="M4" si="6">MAX(N4:P4)</f>
        <v>1</v>
      </c>
      <c r="N4" s="60">
        <v>1</v>
      </c>
      <c r="O4" s="60">
        <v>1</v>
      </c>
      <c r="P4" s="60"/>
      <c r="Q4" s="5">
        <v>1</v>
      </c>
      <c r="R4" s="5">
        <f t="shared" ref="R4" si="7">MAX(S4:T4)</f>
        <v>1</v>
      </c>
      <c r="S4" s="61"/>
      <c r="T4" s="61">
        <v>1</v>
      </c>
      <c r="U4" s="61">
        <f t="shared" ref="U4" si="8">MAX(V4:W4)</f>
        <v>1</v>
      </c>
      <c r="V4" s="62">
        <v>1</v>
      </c>
      <c r="W4" s="62"/>
      <c r="X4" s="62">
        <f t="shared" ref="X4" si="9">MAX(Y4:Z4)</f>
        <v>0</v>
      </c>
      <c r="Y4" s="32"/>
      <c r="Z4" s="32"/>
      <c r="AA4" s="18">
        <v>1</v>
      </c>
      <c r="AB4" s="23"/>
      <c r="AC4" s="23">
        <f t="shared" ref="AC4" si="10">MAX(AD4:AE4)</f>
        <v>0</v>
      </c>
      <c r="AD4" s="63"/>
      <c r="AE4" s="63"/>
      <c r="AF4" s="63">
        <f t="shared" ref="AF4" si="11">MAX(AG4:AH4)</f>
        <v>0</v>
      </c>
      <c r="AG4" s="58"/>
      <c r="AH4" s="58"/>
      <c r="AI4" s="28">
        <v>1</v>
      </c>
      <c r="AJ4" s="31"/>
    </row>
    <row r="5" spans="1:36" x14ac:dyDescent="0.2">
      <c r="A5" t="s">
        <v>121</v>
      </c>
      <c r="B5" t="s">
        <v>45</v>
      </c>
      <c r="C5" s="31">
        <v>9</v>
      </c>
      <c r="D5" s="31">
        <f t="shared" ref="D5:D23" si="12">MAX(E5:L5)</f>
        <v>1</v>
      </c>
      <c r="E5" s="59">
        <v>1</v>
      </c>
      <c r="F5" s="59">
        <v>1</v>
      </c>
      <c r="G5" s="59"/>
      <c r="H5" s="59">
        <v>1</v>
      </c>
      <c r="I5" s="59">
        <v>1</v>
      </c>
      <c r="J5" s="59"/>
      <c r="K5" s="59"/>
      <c r="L5" s="59"/>
      <c r="M5" s="59">
        <f t="shared" si="0"/>
        <v>0</v>
      </c>
      <c r="N5" s="60"/>
      <c r="O5" s="60"/>
      <c r="P5" s="60"/>
      <c r="Q5" s="5">
        <v>1</v>
      </c>
      <c r="R5" s="5">
        <f t="shared" si="1"/>
        <v>1</v>
      </c>
      <c r="S5" s="61">
        <v>1</v>
      </c>
      <c r="T5" s="61"/>
      <c r="U5" s="61">
        <f t="shared" si="2"/>
        <v>1</v>
      </c>
      <c r="V5" s="62">
        <v>1</v>
      </c>
      <c r="W5" s="62"/>
      <c r="X5" s="62">
        <f t="shared" si="3"/>
        <v>1</v>
      </c>
      <c r="Y5" s="32">
        <v>1</v>
      </c>
      <c r="Z5" s="32"/>
      <c r="AA5" s="18"/>
      <c r="AB5" s="23"/>
      <c r="AC5" s="23">
        <f t="shared" si="4"/>
        <v>0</v>
      </c>
      <c r="AD5" s="63"/>
      <c r="AE5" s="63"/>
      <c r="AF5" s="63">
        <f t="shared" si="5"/>
        <v>1</v>
      </c>
      <c r="AG5" s="58"/>
      <c r="AH5" s="58">
        <v>1</v>
      </c>
      <c r="AI5" s="28"/>
      <c r="AJ5" s="31"/>
    </row>
    <row r="6" spans="1:36" x14ac:dyDescent="0.2">
      <c r="A6" t="s">
        <v>122</v>
      </c>
      <c r="B6" t="s">
        <v>47</v>
      </c>
      <c r="C6" s="31">
        <v>3</v>
      </c>
      <c r="D6" s="31">
        <f t="shared" si="12"/>
        <v>1</v>
      </c>
      <c r="E6" s="59">
        <v>1</v>
      </c>
      <c r="F6" s="59"/>
      <c r="G6" s="59"/>
      <c r="H6" s="59"/>
      <c r="I6" s="59"/>
      <c r="J6" s="59"/>
      <c r="K6" s="59"/>
      <c r="L6" s="59"/>
      <c r="M6" s="59">
        <f t="shared" si="0"/>
        <v>1</v>
      </c>
      <c r="N6" s="60">
        <v>1</v>
      </c>
      <c r="O6" s="60">
        <v>1</v>
      </c>
      <c r="P6" s="60"/>
      <c r="Q6" s="5"/>
      <c r="R6" s="5">
        <f t="shared" si="1"/>
        <v>0</v>
      </c>
      <c r="S6" s="61"/>
      <c r="T6" s="61"/>
      <c r="U6" s="61">
        <f t="shared" si="2"/>
        <v>0</v>
      </c>
      <c r="V6" s="62"/>
      <c r="W6" s="62"/>
      <c r="X6" s="62">
        <f t="shared" si="3"/>
        <v>0</v>
      </c>
      <c r="Y6" s="32"/>
      <c r="Z6" s="32"/>
      <c r="AA6" s="18"/>
      <c r="AB6" s="23"/>
      <c r="AC6" s="23">
        <f t="shared" si="4"/>
        <v>0</v>
      </c>
      <c r="AD6" s="63"/>
      <c r="AE6" s="63"/>
      <c r="AF6" s="63">
        <f t="shared" si="5"/>
        <v>0</v>
      </c>
      <c r="AG6" s="58"/>
      <c r="AH6" s="58"/>
      <c r="AI6" s="28"/>
      <c r="AJ6" s="31"/>
    </row>
    <row r="7" spans="1:36" x14ac:dyDescent="0.2">
      <c r="A7" t="s">
        <v>123</v>
      </c>
      <c r="B7" t="s">
        <v>49</v>
      </c>
      <c r="C7" s="31">
        <v>11</v>
      </c>
      <c r="D7" s="31">
        <f t="shared" si="12"/>
        <v>1</v>
      </c>
      <c r="E7" s="59">
        <v>1</v>
      </c>
      <c r="F7" s="59"/>
      <c r="G7" s="59"/>
      <c r="H7" s="59">
        <v>1</v>
      </c>
      <c r="I7" s="59">
        <v>1</v>
      </c>
      <c r="J7" s="59">
        <v>1</v>
      </c>
      <c r="K7" s="59"/>
      <c r="L7" s="59"/>
      <c r="M7" s="59">
        <f t="shared" si="0"/>
        <v>1</v>
      </c>
      <c r="N7" s="60">
        <v>1</v>
      </c>
      <c r="O7" s="60">
        <v>1</v>
      </c>
      <c r="P7" s="60"/>
      <c r="Q7" s="5">
        <v>1</v>
      </c>
      <c r="R7" s="5">
        <f t="shared" si="1"/>
        <v>1</v>
      </c>
      <c r="S7" s="61"/>
      <c r="T7" s="61">
        <v>1</v>
      </c>
      <c r="U7" s="61">
        <f t="shared" si="2"/>
        <v>1</v>
      </c>
      <c r="V7" s="62">
        <v>1</v>
      </c>
      <c r="W7" s="62">
        <v>1</v>
      </c>
      <c r="X7" s="62">
        <f t="shared" si="3"/>
        <v>1</v>
      </c>
      <c r="Y7" s="32"/>
      <c r="Z7" s="32">
        <v>1</v>
      </c>
      <c r="AA7" s="18"/>
      <c r="AB7" s="23"/>
      <c r="AC7" s="23">
        <f t="shared" si="4"/>
        <v>0</v>
      </c>
      <c r="AD7" s="63"/>
      <c r="AE7" s="63"/>
      <c r="AF7" s="63">
        <f t="shared" si="5"/>
        <v>0</v>
      </c>
      <c r="AG7" s="58"/>
      <c r="AH7" s="58"/>
      <c r="AI7" s="28"/>
      <c r="AJ7" s="31"/>
    </row>
    <row r="8" spans="1:36" s="2" customFormat="1" x14ac:dyDescent="0.2">
      <c r="A8" s="2" t="s">
        <v>124</v>
      </c>
      <c r="B8" s="2" t="s">
        <v>51</v>
      </c>
      <c r="C8" s="46">
        <v>6</v>
      </c>
      <c r="D8" s="31">
        <f t="shared" si="12"/>
        <v>1</v>
      </c>
      <c r="E8" s="47">
        <v>1</v>
      </c>
      <c r="F8" s="47">
        <v>1</v>
      </c>
      <c r="G8" s="47"/>
      <c r="H8" s="47"/>
      <c r="I8" s="47"/>
      <c r="J8" s="47">
        <v>1</v>
      </c>
      <c r="K8" s="47"/>
      <c r="L8" s="47"/>
      <c r="M8" s="59">
        <f t="shared" si="0"/>
        <v>1</v>
      </c>
      <c r="N8" s="48">
        <v>1</v>
      </c>
      <c r="O8" s="48"/>
      <c r="P8" s="48"/>
      <c r="Q8" s="49"/>
      <c r="R8" s="5">
        <f t="shared" si="1"/>
        <v>0</v>
      </c>
      <c r="S8" s="50"/>
      <c r="T8" s="50"/>
      <c r="U8" s="61">
        <f t="shared" si="2"/>
        <v>1</v>
      </c>
      <c r="V8" s="51">
        <v>1</v>
      </c>
      <c r="W8" s="51"/>
      <c r="X8" s="62">
        <f t="shared" si="3"/>
        <v>1</v>
      </c>
      <c r="Y8" s="52">
        <v>1</v>
      </c>
      <c r="Z8" s="52"/>
      <c r="AA8" s="53"/>
      <c r="AB8" s="54"/>
      <c r="AC8" s="23">
        <f t="shared" si="4"/>
        <v>0</v>
      </c>
      <c r="AD8" s="55"/>
      <c r="AE8" s="55"/>
      <c r="AF8" s="63">
        <f t="shared" si="5"/>
        <v>0</v>
      </c>
      <c r="AG8" s="56"/>
      <c r="AH8" s="56"/>
      <c r="AI8" s="57"/>
      <c r="AJ8" s="46"/>
    </row>
    <row r="9" spans="1:36" x14ac:dyDescent="0.2">
      <c r="A9" t="s">
        <v>125</v>
      </c>
      <c r="B9" t="s">
        <v>53</v>
      </c>
      <c r="C9" s="31">
        <v>12</v>
      </c>
      <c r="D9" s="31">
        <f t="shared" si="12"/>
        <v>1</v>
      </c>
      <c r="E9" s="59">
        <v>1</v>
      </c>
      <c r="F9" s="59">
        <v>1</v>
      </c>
      <c r="G9" s="59">
        <v>1</v>
      </c>
      <c r="H9" s="59">
        <v>1</v>
      </c>
      <c r="I9" s="59">
        <v>1</v>
      </c>
      <c r="J9" s="59"/>
      <c r="K9" s="59">
        <v>1</v>
      </c>
      <c r="L9" s="59"/>
      <c r="M9" s="59">
        <f t="shared" si="0"/>
        <v>1</v>
      </c>
      <c r="N9" s="60"/>
      <c r="O9" s="60">
        <v>1</v>
      </c>
      <c r="P9" s="60">
        <v>1</v>
      </c>
      <c r="Q9" s="5">
        <v>1</v>
      </c>
      <c r="R9" s="5">
        <f t="shared" si="1"/>
        <v>1</v>
      </c>
      <c r="S9" s="61"/>
      <c r="T9" s="61">
        <v>1</v>
      </c>
      <c r="U9" s="61">
        <f t="shared" si="2"/>
        <v>0</v>
      </c>
      <c r="V9" s="62"/>
      <c r="W9" s="62"/>
      <c r="X9" s="62">
        <f t="shared" si="3"/>
        <v>0</v>
      </c>
      <c r="Y9" s="32"/>
      <c r="Z9" s="32"/>
      <c r="AA9" s="18">
        <v>1</v>
      </c>
      <c r="AB9" s="23"/>
      <c r="AC9" s="23">
        <f t="shared" si="4"/>
        <v>1</v>
      </c>
      <c r="AD9" s="63"/>
      <c r="AE9" s="63">
        <v>1</v>
      </c>
      <c r="AF9" s="63">
        <f t="shared" si="5"/>
        <v>0</v>
      </c>
      <c r="AG9" s="58"/>
      <c r="AH9" s="58"/>
      <c r="AI9" s="28"/>
      <c r="AJ9" s="31"/>
    </row>
    <row r="10" spans="1:36" x14ac:dyDescent="0.2">
      <c r="A10" t="s">
        <v>140</v>
      </c>
      <c r="B10" t="s">
        <v>55</v>
      </c>
      <c r="C10" s="31">
        <v>10</v>
      </c>
      <c r="D10" s="31">
        <f t="shared" si="12"/>
        <v>1</v>
      </c>
      <c r="E10" s="59">
        <v>1</v>
      </c>
      <c r="F10" s="59">
        <v>1</v>
      </c>
      <c r="G10" s="59"/>
      <c r="H10" s="59">
        <v>1</v>
      </c>
      <c r="I10" s="59">
        <v>1</v>
      </c>
      <c r="J10" s="59"/>
      <c r="K10" s="59"/>
      <c r="L10" s="59"/>
      <c r="M10" s="59">
        <f t="shared" si="0"/>
        <v>1</v>
      </c>
      <c r="N10" s="60">
        <v>1</v>
      </c>
      <c r="O10" s="60">
        <v>1</v>
      </c>
      <c r="P10" s="60"/>
      <c r="Q10" s="5">
        <v>1</v>
      </c>
      <c r="R10" s="5">
        <f t="shared" si="1"/>
        <v>1</v>
      </c>
      <c r="S10" s="61">
        <v>1</v>
      </c>
      <c r="T10" s="61"/>
      <c r="U10" s="61">
        <f t="shared" si="2"/>
        <v>1</v>
      </c>
      <c r="V10" s="62"/>
      <c r="W10" s="62">
        <v>1</v>
      </c>
      <c r="X10" s="62">
        <f t="shared" si="3"/>
        <v>0</v>
      </c>
      <c r="Y10" s="32"/>
      <c r="Z10" s="32"/>
      <c r="AA10" s="18"/>
      <c r="AB10" s="23"/>
      <c r="AC10" s="23">
        <f t="shared" si="4"/>
        <v>0</v>
      </c>
      <c r="AD10" s="63"/>
      <c r="AE10" s="63"/>
      <c r="AF10" s="63">
        <f t="shared" si="5"/>
        <v>1</v>
      </c>
      <c r="AG10" s="58">
        <v>1</v>
      </c>
      <c r="AH10" s="58"/>
      <c r="AI10" s="28"/>
      <c r="AJ10" s="31"/>
    </row>
    <row r="11" spans="1:36" x14ac:dyDescent="0.2">
      <c r="A11" t="s">
        <v>126</v>
      </c>
      <c r="B11" t="s">
        <v>57</v>
      </c>
      <c r="C11" s="31">
        <v>9</v>
      </c>
      <c r="D11" s="31">
        <f t="shared" si="12"/>
        <v>1</v>
      </c>
      <c r="E11" s="59">
        <v>1</v>
      </c>
      <c r="F11" s="59">
        <v>1</v>
      </c>
      <c r="G11" s="59">
        <v>1</v>
      </c>
      <c r="H11" s="59">
        <v>1</v>
      </c>
      <c r="I11" s="59"/>
      <c r="J11" s="59"/>
      <c r="K11" s="59"/>
      <c r="L11" s="59"/>
      <c r="M11" s="59">
        <f t="shared" si="0"/>
        <v>1</v>
      </c>
      <c r="N11" s="60">
        <v>1</v>
      </c>
      <c r="O11" s="60">
        <v>1</v>
      </c>
      <c r="P11" s="60"/>
      <c r="Q11" s="5"/>
      <c r="R11" s="5">
        <f t="shared" si="1"/>
        <v>1</v>
      </c>
      <c r="S11" s="61">
        <v>1</v>
      </c>
      <c r="T11" s="61"/>
      <c r="U11" s="61">
        <f t="shared" si="2"/>
        <v>1</v>
      </c>
      <c r="V11" s="62">
        <v>1</v>
      </c>
      <c r="W11" s="62"/>
      <c r="X11" s="62">
        <f t="shared" si="3"/>
        <v>1</v>
      </c>
      <c r="Y11" s="32">
        <v>1</v>
      </c>
      <c r="Z11" s="32"/>
      <c r="AA11" s="18"/>
      <c r="AB11" s="23"/>
      <c r="AC11" s="23">
        <f t="shared" si="4"/>
        <v>0</v>
      </c>
      <c r="AD11" s="63"/>
      <c r="AE11" s="63"/>
      <c r="AF11" s="63">
        <f t="shared" si="5"/>
        <v>0</v>
      </c>
      <c r="AG11" s="58"/>
      <c r="AH11" s="58"/>
      <c r="AI11" s="28"/>
      <c r="AJ11" s="31"/>
    </row>
    <row r="12" spans="1:36" x14ac:dyDescent="0.2">
      <c r="A12" s="3" t="s">
        <v>127</v>
      </c>
      <c r="B12" s="44" t="s">
        <v>59</v>
      </c>
      <c r="C12" s="45">
        <v>2</v>
      </c>
      <c r="D12" s="31">
        <f t="shared" si="12"/>
        <v>0</v>
      </c>
      <c r="E12" s="59"/>
      <c r="F12" s="59"/>
      <c r="G12" s="59"/>
      <c r="H12" s="59"/>
      <c r="I12" s="59"/>
      <c r="J12" s="59"/>
      <c r="K12" s="59"/>
      <c r="L12" s="59"/>
      <c r="M12" s="59">
        <f t="shared" si="0"/>
        <v>0</v>
      </c>
      <c r="N12" s="60"/>
      <c r="O12" s="60"/>
      <c r="P12" s="60"/>
      <c r="Q12" s="5"/>
      <c r="R12" s="5">
        <f t="shared" si="1"/>
        <v>0</v>
      </c>
      <c r="S12" s="61"/>
      <c r="T12" s="61"/>
      <c r="U12" s="61">
        <f t="shared" si="2"/>
        <v>1</v>
      </c>
      <c r="V12" s="62">
        <v>1</v>
      </c>
      <c r="W12" s="62"/>
      <c r="X12" s="62">
        <f t="shared" si="3"/>
        <v>0</v>
      </c>
      <c r="Y12" s="32"/>
      <c r="Z12" s="32"/>
      <c r="AA12" s="18">
        <v>1</v>
      </c>
      <c r="AB12" s="23"/>
      <c r="AC12" s="23">
        <f t="shared" si="4"/>
        <v>0</v>
      </c>
      <c r="AD12" s="63"/>
      <c r="AE12" s="63"/>
      <c r="AF12" s="63">
        <f t="shared" si="5"/>
        <v>0</v>
      </c>
      <c r="AG12" s="58"/>
      <c r="AH12" s="58"/>
      <c r="AI12" s="28"/>
      <c r="AJ12" s="31"/>
    </row>
    <row r="13" spans="1:36" x14ac:dyDescent="0.2">
      <c r="A13" s="3" t="s">
        <v>128</v>
      </c>
      <c r="B13" t="s">
        <v>61</v>
      </c>
      <c r="C13" s="31">
        <v>6</v>
      </c>
      <c r="D13" s="31">
        <f t="shared" si="12"/>
        <v>1</v>
      </c>
      <c r="E13" s="59">
        <v>1</v>
      </c>
      <c r="F13" s="59"/>
      <c r="G13" s="59"/>
      <c r="H13" s="59"/>
      <c r="I13" s="59">
        <v>1</v>
      </c>
      <c r="J13" s="59">
        <v>1</v>
      </c>
      <c r="K13" s="59"/>
      <c r="L13" s="59"/>
      <c r="M13" s="59">
        <f t="shared" si="0"/>
        <v>1</v>
      </c>
      <c r="N13" s="60">
        <v>1</v>
      </c>
      <c r="O13" s="60">
        <v>1</v>
      </c>
      <c r="P13" s="60"/>
      <c r="Q13" s="5">
        <v>1</v>
      </c>
      <c r="R13" s="5">
        <f t="shared" si="1"/>
        <v>0</v>
      </c>
      <c r="S13" s="61"/>
      <c r="T13" s="61"/>
      <c r="U13" s="61">
        <f t="shared" si="2"/>
        <v>0</v>
      </c>
      <c r="V13" s="62"/>
      <c r="W13" s="62"/>
      <c r="X13" s="62">
        <f t="shared" si="3"/>
        <v>0</v>
      </c>
      <c r="Y13" s="32"/>
      <c r="Z13" s="32"/>
      <c r="AA13" s="18"/>
      <c r="AB13" s="23"/>
      <c r="AC13" s="23">
        <f t="shared" si="4"/>
        <v>0</v>
      </c>
      <c r="AD13" s="63"/>
      <c r="AE13" s="63"/>
      <c r="AF13" s="63">
        <f t="shared" si="5"/>
        <v>0</v>
      </c>
      <c r="AG13" s="58"/>
      <c r="AH13" s="58"/>
      <c r="AI13" s="28"/>
      <c r="AJ13" s="31"/>
    </row>
    <row r="14" spans="1:36" x14ac:dyDescent="0.2">
      <c r="A14" t="s">
        <v>129</v>
      </c>
      <c r="B14" t="s">
        <v>63</v>
      </c>
      <c r="C14" s="31">
        <v>9</v>
      </c>
      <c r="D14" s="31">
        <f t="shared" si="12"/>
        <v>1</v>
      </c>
      <c r="E14" s="59">
        <v>1</v>
      </c>
      <c r="F14" s="59">
        <v>1</v>
      </c>
      <c r="G14" s="59"/>
      <c r="H14" s="59"/>
      <c r="I14" s="59">
        <v>1</v>
      </c>
      <c r="J14" s="59"/>
      <c r="K14" s="59"/>
      <c r="L14" s="59"/>
      <c r="M14" s="59">
        <f t="shared" si="0"/>
        <v>1</v>
      </c>
      <c r="N14" s="60">
        <v>1</v>
      </c>
      <c r="O14" s="60">
        <v>1</v>
      </c>
      <c r="P14" s="60"/>
      <c r="Q14" s="5"/>
      <c r="R14" s="5">
        <f t="shared" si="1"/>
        <v>1</v>
      </c>
      <c r="S14" s="61">
        <v>1</v>
      </c>
      <c r="T14" s="61"/>
      <c r="U14" s="61">
        <f t="shared" si="2"/>
        <v>1</v>
      </c>
      <c r="V14" s="62">
        <v>1</v>
      </c>
      <c r="W14" s="62"/>
      <c r="X14" s="62">
        <f t="shared" si="3"/>
        <v>1</v>
      </c>
      <c r="Y14" s="32"/>
      <c r="Z14" s="32">
        <v>1</v>
      </c>
      <c r="AA14" s="18"/>
      <c r="AB14" s="23">
        <v>1</v>
      </c>
      <c r="AC14" s="23">
        <f t="shared" si="4"/>
        <v>0</v>
      </c>
      <c r="AD14" s="63"/>
      <c r="AE14" s="63"/>
      <c r="AF14" s="63">
        <f t="shared" si="5"/>
        <v>0</v>
      </c>
      <c r="AG14" s="58"/>
      <c r="AH14" s="58"/>
      <c r="AI14" s="28"/>
      <c r="AJ14" s="31"/>
    </row>
    <row r="15" spans="1:36" x14ac:dyDescent="0.2">
      <c r="A15" t="s">
        <v>130</v>
      </c>
      <c r="B15" t="s">
        <v>65</v>
      </c>
      <c r="C15" s="31">
        <v>6</v>
      </c>
      <c r="D15" s="31">
        <f t="shared" si="12"/>
        <v>1</v>
      </c>
      <c r="E15" s="59">
        <v>1</v>
      </c>
      <c r="F15" s="59"/>
      <c r="G15" s="59">
        <v>1</v>
      </c>
      <c r="H15" s="59"/>
      <c r="I15" s="59"/>
      <c r="J15" s="59"/>
      <c r="K15" s="59"/>
      <c r="L15" s="59"/>
      <c r="M15" s="59">
        <f t="shared" si="0"/>
        <v>1</v>
      </c>
      <c r="N15" s="60">
        <v>1</v>
      </c>
      <c r="O15" s="60">
        <v>1</v>
      </c>
      <c r="P15" s="60"/>
      <c r="Q15" s="5">
        <v>1</v>
      </c>
      <c r="R15" s="5">
        <f t="shared" si="1"/>
        <v>0</v>
      </c>
      <c r="S15" s="61"/>
      <c r="T15" s="61"/>
      <c r="U15" s="61">
        <f t="shared" si="2"/>
        <v>0</v>
      </c>
      <c r="V15" s="62"/>
      <c r="W15" s="62"/>
      <c r="X15" s="62">
        <f t="shared" si="3"/>
        <v>1</v>
      </c>
      <c r="Y15" s="32"/>
      <c r="Z15" s="32">
        <v>1</v>
      </c>
      <c r="AA15" s="18"/>
      <c r="AB15" s="23"/>
      <c r="AC15" s="23">
        <f t="shared" si="4"/>
        <v>0</v>
      </c>
      <c r="AD15" s="63"/>
      <c r="AE15" s="63"/>
      <c r="AF15" s="63">
        <f t="shared" si="5"/>
        <v>0</v>
      </c>
      <c r="AG15" s="58"/>
      <c r="AH15" s="58"/>
      <c r="AI15" s="28"/>
      <c r="AJ15" s="31"/>
    </row>
    <row r="16" spans="1:36" x14ac:dyDescent="0.2">
      <c r="A16" t="s">
        <v>139</v>
      </c>
      <c r="B16" t="s">
        <v>67</v>
      </c>
      <c r="C16" s="31">
        <v>4</v>
      </c>
      <c r="D16" s="31">
        <f t="shared" si="12"/>
        <v>0</v>
      </c>
      <c r="E16" s="59"/>
      <c r="F16" s="59"/>
      <c r="G16" s="59"/>
      <c r="H16" s="59"/>
      <c r="I16" s="59"/>
      <c r="J16" s="59"/>
      <c r="K16" s="59"/>
      <c r="L16" s="59"/>
      <c r="M16" s="59">
        <f t="shared" si="0"/>
        <v>0</v>
      </c>
      <c r="N16" s="60"/>
      <c r="O16" s="60"/>
      <c r="P16" s="60"/>
      <c r="Q16" s="5"/>
      <c r="R16" s="5">
        <f t="shared" si="1"/>
        <v>1</v>
      </c>
      <c r="S16" s="61">
        <v>1</v>
      </c>
      <c r="T16" s="61"/>
      <c r="U16" s="61">
        <f t="shared" si="2"/>
        <v>1</v>
      </c>
      <c r="V16" s="62">
        <v>1</v>
      </c>
      <c r="W16" s="62"/>
      <c r="X16" s="62">
        <f t="shared" si="3"/>
        <v>0</v>
      </c>
      <c r="Y16" s="32"/>
      <c r="Z16" s="32"/>
      <c r="AA16" s="18">
        <v>1</v>
      </c>
      <c r="AB16" s="23"/>
      <c r="AC16" s="23">
        <f t="shared" si="4"/>
        <v>1</v>
      </c>
      <c r="AD16" s="63">
        <v>1</v>
      </c>
      <c r="AE16" s="63"/>
      <c r="AF16" s="63">
        <f t="shared" si="5"/>
        <v>0</v>
      </c>
      <c r="AG16" s="58"/>
      <c r="AH16" s="58"/>
      <c r="AI16" s="28"/>
      <c r="AJ16" s="31"/>
    </row>
    <row r="17" spans="1:36" x14ac:dyDescent="0.2">
      <c r="A17" t="s">
        <v>131</v>
      </c>
      <c r="B17" t="s">
        <v>69</v>
      </c>
      <c r="C17" s="31">
        <v>3</v>
      </c>
      <c r="D17" s="31">
        <f t="shared" si="12"/>
        <v>0</v>
      </c>
      <c r="E17" s="59"/>
      <c r="F17" s="59"/>
      <c r="G17" s="59"/>
      <c r="H17" s="59"/>
      <c r="I17" s="59"/>
      <c r="J17" s="59"/>
      <c r="K17" s="59"/>
      <c r="L17" s="59"/>
      <c r="M17" s="59">
        <f t="shared" si="0"/>
        <v>1</v>
      </c>
      <c r="N17" s="60">
        <v>1</v>
      </c>
      <c r="O17" s="60">
        <v>1</v>
      </c>
      <c r="P17" s="60"/>
      <c r="Q17" s="5"/>
      <c r="R17" s="5">
        <f t="shared" si="1"/>
        <v>0</v>
      </c>
      <c r="S17" s="61"/>
      <c r="T17" s="61"/>
      <c r="U17" s="61">
        <f t="shared" si="2"/>
        <v>0</v>
      </c>
      <c r="V17" s="62"/>
      <c r="W17" s="62"/>
      <c r="X17" s="62">
        <f t="shared" si="3"/>
        <v>0</v>
      </c>
      <c r="Y17" s="32"/>
      <c r="Z17" s="32"/>
      <c r="AA17" s="18">
        <v>1</v>
      </c>
      <c r="AB17" s="23"/>
      <c r="AC17" s="23">
        <f t="shared" si="4"/>
        <v>0</v>
      </c>
      <c r="AD17" s="63"/>
      <c r="AE17" s="63"/>
      <c r="AF17" s="63">
        <f t="shared" si="5"/>
        <v>0</v>
      </c>
      <c r="AG17" s="58"/>
      <c r="AH17" s="58"/>
      <c r="AI17" s="28"/>
      <c r="AJ17" s="31"/>
    </row>
    <row r="18" spans="1:36" x14ac:dyDescent="0.2">
      <c r="A18" t="s">
        <v>132</v>
      </c>
      <c r="B18" t="s">
        <v>71</v>
      </c>
      <c r="C18" s="31">
        <v>9</v>
      </c>
      <c r="D18" s="31">
        <f t="shared" si="12"/>
        <v>1</v>
      </c>
      <c r="E18" s="59">
        <v>1</v>
      </c>
      <c r="F18" s="59"/>
      <c r="G18" s="59">
        <v>1</v>
      </c>
      <c r="H18" s="59">
        <v>1</v>
      </c>
      <c r="I18" s="59"/>
      <c r="J18" s="59"/>
      <c r="K18" s="59"/>
      <c r="L18" s="59"/>
      <c r="M18" s="59">
        <f t="shared" si="0"/>
        <v>1</v>
      </c>
      <c r="N18" s="60">
        <v>1</v>
      </c>
      <c r="O18" s="60">
        <v>1</v>
      </c>
      <c r="P18" s="60">
        <v>1</v>
      </c>
      <c r="Q18" s="5">
        <v>1</v>
      </c>
      <c r="R18" s="5">
        <f t="shared" si="1"/>
        <v>1</v>
      </c>
      <c r="S18" s="61">
        <v>1</v>
      </c>
      <c r="T18" s="61"/>
      <c r="U18" s="61">
        <f t="shared" si="2"/>
        <v>0</v>
      </c>
      <c r="V18" s="62"/>
      <c r="W18" s="62"/>
      <c r="X18" s="62">
        <f t="shared" si="3"/>
        <v>0</v>
      </c>
      <c r="Y18" s="32"/>
      <c r="Z18" s="32"/>
      <c r="AA18" s="18">
        <v>1</v>
      </c>
      <c r="AB18" s="23"/>
      <c r="AC18" s="23">
        <f t="shared" si="4"/>
        <v>0</v>
      </c>
      <c r="AD18" s="63"/>
      <c r="AE18" s="63"/>
      <c r="AF18" s="63">
        <f t="shared" si="5"/>
        <v>0</v>
      </c>
      <c r="AG18" s="58"/>
      <c r="AH18" s="58"/>
      <c r="AI18" s="28"/>
      <c r="AJ18" s="31"/>
    </row>
    <row r="19" spans="1:36" x14ac:dyDescent="0.2">
      <c r="A19" t="s">
        <v>133</v>
      </c>
      <c r="B19" t="s">
        <v>73</v>
      </c>
      <c r="C19" s="31">
        <v>2</v>
      </c>
      <c r="D19" s="31">
        <f t="shared" si="12"/>
        <v>0</v>
      </c>
      <c r="E19" s="59"/>
      <c r="F19" s="59"/>
      <c r="G19" s="59"/>
      <c r="H19" s="59"/>
      <c r="I19" s="59"/>
      <c r="J19" s="59"/>
      <c r="K19" s="59"/>
      <c r="L19" s="59"/>
      <c r="M19" s="59">
        <f t="shared" si="0"/>
        <v>1</v>
      </c>
      <c r="N19" s="60"/>
      <c r="O19" s="60">
        <v>1</v>
      </c>
      <c r="P19" s="60"/>
      <c r="Q19" s="5"/>
      <c r="R19" s="5">
        <f t="shared" si="1"/>
        <v>0</v>
      </c>
      <c r="S19" s="61"/>
      <c r="T19" s="61"/>
      <c r="U19" s="61">
        <f t="shared" si="2"/>
        <v>0</v>
      </c>
      <c r="V19" s="62"/>
      <c r="W19" s="62"/>
      <c r="X19" s="62">
        <f t="shared" si="3"/>
        <v>0</v>
      </c>
      <c r="Y19" s="32"/>
      <c r="Z19" s="32"/>
      <c r="AA19" s="18">
        <v>1</v>
      </c>
      <c r="AB19" s="23"/>
      <c r="AC19" s="23">
        <f t="shared" si="4"/>
        <v>0</v>
      </c>
      <c r="AD19" s="63"/>
      <c r="AE19" s="63"/>
      <c r="AF19" s="63">
        <f t="shared" si="5"/>
        <v>0</v>
      </c>
      <c r="AG19" s="58"/>
      <c r="AH19" s="58"/>
      <c r="AI19" s="28"/>
      <c r="AJ19" s="31"/>
    </row>
    <row r="20" spans="1:36" x14ac:dyDescent="0.2">
      <c r="A20" t="s">
        <v>134</v>
      </c>
      <c r="B20" t="s">
        <v>75</v>
      </c>
      <c r="C20" s="31">
        <v>2</v>
      </c>
      <c r="D20" s="31">
        <f t="shared" si="12"/>
        <v>0</v>
      </c>
      <c r="E20" s="59"/>
      <c r="F20" s="59"/>
      <c r="G20" s="59"/>
      <c r="H20" s="59"/>
      <c r="I20" s="59"/>
      <c r="J20" s="59"/>
      <c r="K20" s="59"/>
      <c r="L20" s="59"/>
      <c r="M20" s="59">
        <f t="shared" si="0"/>
        <v>1</v>
      </c>
      <c r="N20" s="60">
        <v>1</v>
      </c>
      <c r="O20" s="60">
        <v>1</v>
      </c>
      <c r="P20" s="60"/>
      <c r="Q20" s="5"/>
      <c r="R20" s="5">
        <f t="shared" si="1"/>
        <v>0</v>
      </c>
      <c r="S20" s="61"/>
      <c r="T20" s="61"/>
      <c r="U20" s="61">
        <f t="shared" si="2"/>
        <v>0</v>
      </c>
      <c r="V20" s="62"/>
      <c r="W20" s="62"/>
      <c r="X20" s="62">
        <f t="shared" si="3"/>
        <v>0</v>
      </c>
      <c r="Y20" s="32"/>
      <c r="Z20" s="32"/>
      <c r="AA20" s="18"/>
      <c r="AB20" s="23"/>
      <c r="AC20" s="23">
        <f t="shared" si="4"/>
        <v>0</v>
      </c>
      <c r="AD20" s="63"/>
      <c r="AE20" s="63"/>
      <c r="AF20" s="63">
        <f t="shared" si="5"/>
        <v>0</v>
      </c>
      <c r="AG20" s="58"/>
      <c r="AH20" s="58"/>
      <c r="AI20" s="28"/>
      <c r="AJ20" s="31"/>
    </row>
    <row r="21" spans="1:36" x14ac:dyDescent="0.2">
      <c r="A21" t="s">
        <v>135</v>
      </c>
      <c r="B21" t="s">
        <v>77</v>
      </c>
      <c r="C21" s="31">
        <v>10</v>
      </c>
      <c r="D21" s="31">
        <f t="shared" si="12"/>
        <v>1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/>
      <c r="K21" s="59"/>
      <c r="L21" s="59"/>
      <c r="M21" s="59">
        <f t="shared" si="0"/>
        <v>1</v>
      </c>
      <c r="N21" s="60">
        <v>1</v>
      </c>
      <c r="O21" s="60">
        <v>1</v>
      </c>
      <c r="P21" s="60">
        <v>1</v>
      </c>
      <c r="Q21" s="5"/>
      <c r="R21" s="5">
        <f t="shared" si="1"/>
        <v>1</v>
      </c>
      <c r="S21" s="61">
        <v>1</v>
      </c>
      <c r="T21" s="61"/>
      <c r="U21" s="61">
        <f t="shared" si="2"/>
        <v>1</v>
      </c>
      <c r="V21" s="62">
        <v>1</v>
      </c>
      <c r="W21" s="62"/>
      <c r="X21" s="62">
        <f t="shared" si="3"/>
        <v>0</v>
      </c>
      <c r="Y21" s="32"/>
      <c r="Z21" s="32"/>
      <c r="AA21" s="18"/>
      <c r="AB21" s="23"/>
      <c r="AC21" s="23">
        <f t="shared" si="4"/>
        <v>0</v>
      </c>
      <c r="AD21" s="63"/>
      <c r="AE21" s="63"/>
      <c r="AF21" s="63">
        <f t="shared" si="5"/>
        <v>0</v>
      </c>
      <c r="AG21" s="58"/>
      <c r="AH21" s="58"/>
      <c r="AI21" s="28"/>
      <c r="AJ21" s="31"/>
    </row>
    <row r="22" spans="1:36" x14ac:dyDescent="0.2">
      <c r="A22" t="s">
        <v>136</v>
      </c>
      <c r="B22" t="s">
        <v>79</v>
      </c>
      <c r="C22" s="31">
        <v>5</v>
      </c>
      <c r="D22" s="31">
        <f t="shared" si="12"/>
        <v>1</v>
      </c>
      <c r="E22" s="59">
        <v>1</v>
      </c>
      <c r="F22" s="59">
        <v>1</v>
      </c>
      <c r="G22" s="59"/>
      <c r="H22" s="59">
        <v>1</v>
      </c>
      <c r="I22" s="59"/>
      <c r="J22" s="59"/>
      <c r="K22" s="59"/>
      <c r="L22" s="59"/>
      <c r="M22" s="59">
        <f t="shared" si="0"/>
        <v>1</v>
      </c>
      <c r="N22" s="60">
        <v>1</v>
      </c>
      <c r="O22" s="60">
        <v>1</v>
      </c>
      <c r="P22" s="60"/>
      <c r="Q22" s="5"/>
      <c r="R22" s="5">
        <f t="shared" si="1"/>
        <v>0</v>
      </c>
      <c r="S22" s="61"/>
      <c r="T22" s="61"/>
      <c r="U22" s="61">
        <f t="shared" si="2"/>
        <v>0</v>
      </c>
      <c r="V22" s="62"/>
      <c r="W22" s="62"/>
      <c r="X22" s="62">
        <f t="shared" si="3"/>
        <v>0</v>
      </c>
      <c r="Y22" s="32"/>
      <c r="Z22" s="32"/>
      <c r="AA22" s="18"/>
      <c r="AB22" s="23"/>
      <c r="AC22" s="23">
        <f t="shared" si="4"/>
        <v>0</v>
      </c>
      <c r="AD22" s="63"/>
      <c r="AE22" s="63"/>
      <c r="AF22" s="63">
        <f t="shared" si="5"/>
        <v>0</v>
      </c>
      <c r="AG22" s="58"/>
      <c r="AH22" s="58"/>
      <c r="AI22" s="28"/>
      <c r="AJ22" s="31"/>
    </row>
    <row r="23" spans="1:36" x14ac:dyDescent="0.2">
      <c r="A23" t="s">
        <v>137</v>
      </c>
      <c r="B23" t="s">
        <v>81</v>
      </c>
      <c r="C23" s="31">
        <v>12</v>
      </c>
      <c r="D23" s="31">
        <f t="shared" si="12"/>
        <v>1</v>
      </c>
      <c r="E23" s="59">
        <v>1</v>
      </c>
      <c r="F23" s="59">
        <v>1</v>
      </c>
      <c r="G23" s="59">
        <v>1</v>
      </c>
      <c r="H23" s="59">
        <v>1</v>
      </c>
      <c r="I23" s="59">
        <v>1</v>
      </c>
      <c r="J23" s="59">
        <v>1</v>
      </c>
      <c r="K23" s="59">
        <v>1</v>
      </c>
      <c r="L23" s="59">
        <v>1</v>
      </c>
      <c r="M23" s="59">
        <f t="shared" si="0"/>
        <v>1</v>
      </c>
      <c r="N23" s="60">
        <v>1</v>
      </c>
      <c r="O23" s="60">
        <v>1</v>
      </c>
      <c r="P23" s="60"/>
      <c r="Q23" s="5">
        <v>1</v>
      </c>
      <c r="R23" s="5">
        <f t="shared" si="1"/>
        <v>0</v>
      </c>
      <c r="S23" s="61"/>
      <c r="T23" s="61"/>
      <c r="U23" s="61">
        <f t="shared" si="2"/>
        <v>0</v>
      </c>
      <c r="V23" s="62"/>
      <c r="W23" s="62"/>
      <c r="X23" s="62">
        <f t="shared" si="3"/>
        <v>0</v>
      </c>
      <c r="Y23" s="32"/>
      <c r="Z23" s="32"/>
      <c r="AA23" s="18">
        <v>1</v>
      </c>
      <c r="AB23" s="23"/>
      <c r="AC23" s="23">
        <f t="shared" si="4"/>
        <v>0</v>
      </c>
      <c r="AD23" s="63"/>
      <c r="AE23" s="63"/>
      <c r="AF23" s="63">
        <f t="shared" si="5"/>
        <v>0</v>
      </c>
      <c r="AG23" s="58"/>
      <c r="AH23" s="58"/>
      <c r="AI23" s="28"/>
      <c r="AJ23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4A4B7FAD4AE41BD906FB15FCBB896" ma:contentTypeVersion="11" ma:contentTypeDescription="Create a new document." ma:contentTypeScope="" ma:versionID="32385a64bcda9019b2d13037d6c61b23">
  <xsd:schema xmlns:xsd="http://www.w3.org/2001/XMLSchema" xmlns:xs="http://www.w3.org/2001/XMLSchema" xmlns:p="http://schemas.microsoft.com/office/2006/metadata/properties" xmlns:ns3="7ed2f0d2-541f-46e9-a66b-45165c1f1026" xmlns:ns4="d87bae4e-f3a0-4e51-82db-f647c3095509" targetNamespace="http://schemas.microsoft.com/office/2006/metadata/properties" ma:root="true" ma:fieldsID="bc9706d6138ecee9ef507b0f72a2c1f8" ns3:_="" ns4:_="">
    <xsd:import namespace="7ed2f0d2-541f-46e9-a66b-45165c1f1026"/>
    <xsd:import namespace="d87bae4e-f3a0-4e51-82db-f647c3095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2f0d2-541f-46e9-a66b-45165c1f1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bae4e-f3a0-4e51-82db-f647c3095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DF1081-F79D-421A-9108-167E686F56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6C4133-DE0D-4028-9D5D-E68AAE0082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0F55DB-6138-47DE-8282-05D452251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2f0d2-541f-46e9-a66b-45165c1f1026"/>
    <ds:schemaRef ds:uri="d87bae4e-f3a0-4e51-82db-f647c3095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For_import</vt:lpstr>
    </vt:vector>
  </TitlesOfParts>
  <Manager/>
  <Company>University of Bath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Western</dc:creator>
  <cp:keywords/>
  <dc:description/>
  <cp:lastModifiedBy>Mark Kelson</cp:lastModifiedBy>
  <cp:revision/>
  <dcterms:created xsi:type="dcterms:W3CDTF">2020-12-21T12:54:16Z</dcterms:created>
  <dcterms:modified xsi:type="dcterms:W3CDTF">2021-02-21T23:04:42Z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0x01010033A4A4B7FAD4AE41BD906FB15FCBB896</vt:lpwstr>
  </property>
</Properties>
</file>