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kur\Dropbox\google finance course\"/>
    </mc:Choice>
  </mc:AlternateContent>
  <xr:revisionPtr revIDLastSave="0" documentId="13_ncr:1_{42824C4C-2CBA-4CB6-ABC2-E55BB846B492}" xr6:coauthVersionLast="43" xr6:coauthVersionMax="43" xr10:uidLastSave="{00000000-0000-0000-0000-000000000000}"/>
  <bookViews>
    <workbookView xWindow="-108" yWindow="-108" windowWidth="23256" windowHeight="12576" activeTab="1" xr2:uid="{C9A0C41E-5657-42CB-8F33-66D61459997E}"/>
  </bookViews>
  <sheets>
    <sheet name="years_till_retirement" sheetId="1" r:id="rId1"/>
    <sheet name="cost_of_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2" l="1"/>
  <c r="C5" i="2"/>
  <c r="H7" i="2"/>
  <c r="I7" i="2" s="1"/>
  <c r="J7" i="2" s="1"/>
  <c r="C4" i="1"/>
  <c r="C8" i="2" l="1"/>
  <c r="C9" i="2" s="1"/>
  <c r="E4" i="1"/>
  <c r="F7" i="2" l="1"/>
</calcChain>
</file>

<file path=xl/sharedStrings.xml><?xml version="1.0" encoding="utf-8"?>
<sst xmlns="http://schemas.openxmlformats.org/spreadsheetml/2006/main" count="12" uniqueCount="8">
  <si>
    <t>Savings Rate</t>
  </si>
  <si>
    <t>Rate</t>
  </si>
  <si>
    <t>Income</t>
  </si>
  <si>
    <t>Tax Rate</t>
  </si>
  <si>
    <t>Expense</t>
  </si>
  <si>
    <t>Expected Date</t>
  </si>
  <si>
    <t>Cost of Day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</si>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</sst>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%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167" fontId="1" fillId="0" borderId="0" xfId="0" applyNumberFormat="1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D491-DFED-4D05-9594-346E69661A93}">
  <dimension ref="B2:F25"/>
  <sheetViews>
    <sheetView workbookViewId="0">
      <selection activeCell="E5" sqref="E5:F22"/>
    </sheetView>
  </sheetViews>
  <sheetFormatPr defaultRowHeight="14.4" x14ac:dyDescent="0.3"/>
  <cols>
    <col min="1" max="1" width="3.109375" customWidth="1"/>
    <col min="3" max="3" width="9.109375" bestFit="1" customWidth="1"/>
    <col min="5" max="5" width="10" bestFit="1" customWidth="1"/>
  </cols>
  <sheetData>
    <row r="2" spans="2:6" x14ac:dyDescent="0.3">
      <c r="B2" t="s">
        <v>0</v>
      </c>
      <c r="C2" s="1">
        <v>0.05</v>
      </c>
    </row>
    <row r="3" spans="2:6" x14ac:dyDescent="0.3">
      <c r="B3" t="s">
        <v>1</v>
      </c>
      <c r="C3" s="1">
        <v>0.05</v>
      </c>
    </row>
    <row r="4" spans="2:6" x14ac:dyDescent="0.3">
      <c r="C4">
        <f>NPER(C3, -C2, 0, (1-C2) / 0.04)</f>
        <v>65.767876448857876</v>
      </c>
      <c r="E4">
        <f>$C$4</f>
        <v>65.767876448857876</v>
      </c>
    </row>
    <row r="5" spans="2:6" x14ac:dyDescent="0.3">
      <c r="E5" s="2">
        <v>0.01</v>
      </c>
      <c r="F5" s="3">
        <f t="dataTable" ref="F5:F22" dt2D="1" dtr="1" r1="I3" r2="C2"/>
        <v>98.919768293286509</v>
      </c>
    </row>
    <row r="6" spans="2:6" x14ac:dyDescent="0.3">
      <c r="E6" s="2">
        <v>0.02</v>
      </c>
      <c r="F6" s="3">
        <v>84.671953982336987</v>
      </c>
    </row>
    <row r="7" spans="2:6" x14ac:dyDescent="0.3">
      <c r="E7" s="2">
        <v>0.03</v>
      </c>
      <c r="F7" s="3">
        <v>76.320369888027273</v>
      </c>
    </row>
    <row r="8" spans="2:6" x14ac:dyDescent="0.3">
      <c r="E8" s="2">
        <v>0.04</v>
      </c>
      <c r="F8" s="3">
        <v>70.382776179232522</v>
      </c>
    </row>
    <row r="9" spans="2:6" x14ac:dyDescent="0.3">
      <c r="E9" s="2">
        <v>0.05</v>
      </c>
      <c r="F9" s="3">
        <v>65.767876448857876</v>
      </c>
    </row>
    <row r="10" spans="2:6" x14ac:dyDescent="0.3">
      <c r="E10" s="2">
        <v>7.4999999999999997E-2</v>
      </c>
      <c r="F10" s="3">
        <v>57.353713122022526</v>
      </c>
    </row>
    <row r="11" spans="2:6" x14ac:dyDescent="0.3">
      <c r="E11" s="2">
        <v>0.1</v>
      </c>
      <c r="F11" s="3">
        <v>51.353095027306651</v>
      </c>
    </row>
    <row r="12" spans="2:6" x14ac:dyDescent="0.3">
      <c r="E12" s="2">
        <v>0.15</v>
      </c>
      <c r="F12" s="3">
        <v>42.832492251064899</v>
      </c>
    </row>
    <row r="13" spans="2:6" x14ac:dyDescent="0.3">
      <c r="E13" s="2">
        <v>0.2</v>
      </c>
      <c r="F13" s="3">
        <v>36.723784388301482</v>
      </c>
    </row>
    <row r="14" spans="2:6" x14ac:dyDescent="0.3">
      <c r="E14" s="2">
        <v>0.25</v>
      </c>
      <c r="F14" s="3">
        <v>31.935629743643222</v>
      </c>
    </row>
    <row r="15" spans="2:6" x14ac:dyDescent="0.3">
      <c r="E15" s="2">
        <v>0.3</v>
      </c>
      <c r="F15" s="3">
        <v>27.981888873770327</v>
      </c>
    </row>
    <row r="16" spans="2:6" x14ac:dyDescent="0.3">
      <c r="E16" s="2">
        <v>0.4</v>
      </c>
      <c r="F16" s="3">
        <v>21.64478624384196</v>
      </c>
    </row>
    <row r="17" spans="5:6" x14ac:dyDescent="0.3">
      <c r="E17" s="2">
        <v>0.5</v>
      </c>
      <c r="F17" s="3">
        <v>16.620772445041119</v>
      </c>
    </row>
    <row r="18" spans="5:6" x14ac:dyDescent="0.3">
      <c r="E18" s="2">
        <v>0.6</v>
      </c>
      <c r="F18" s="3">
        <v>12.423319615515274</v>
      </c>
    </row>
    <row r="19" spans="5:6" x14ac:dyDescent="0.3">
      <c r="E19" s="2">
        <v>0.7</v>
      </c>
      <c r="F19" s="3">
        <v>8.7926657518224207</v>
      </c>
    </row>
    <row r="20" spans="5:6" x14ac:dyDescent="0.3">
      <c r="E20" s="2">
        <v>0.8</v>
      </c>
      <c r="F20" s="3">
        <v>5.5735355703929628</v>
      </c>
    </row>
    <row r="21" spans="5:6" x14ac:dyDescent="0.3">
      <c r="E21" s="2">
        <v>0.9</v>
      </c>
      <c r="F21" s="3">
        <v>2.6655603739427152</v>
      </c>
    </row>
    <row r="22" spans="5:6" x14ac:dyDescent="0.3">
      <c r="E22" s="2">
        <v>1</v>
      </c>
      <c r="F22" s="3">
        <v>0</v>
      </c>
    </row>
    <row r="23" spans="5:6" x14ac:dyDescent="0.3">
      <c r="E23" s="1"/>
    </row>
    <row r="24" spans="5:6" x14ac:dyDescent="0.3">
      <c r="E24" s="1"/>
    </row>
    <row r="25" spans="5:6" x14ac:dyDescent="0.3">
      <c r="E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C936-E45D-4F48-8FE4-B67FB749926E}">
  <dimension ref="B2:M25"/>
  <sheetViews>
    <sheetView tabSelected="1" workbookViewId="0">
      <selection activeCell="E26" sqref="E1:E1048576"/>
    </sheetView>
  </sheetViews>
  <sheetFormatPr defaultRowHeight="14.4" x14ac:dyDescent="0.3"/>
  <cols>
    <col min="2" max="2" width="12.77734375" bestFit="1" customWidth="1"/>
    <col min="3" max="3" width="14.109375" bestFit="1" customWidth="1"/>
    <col min="7" max="7" width="9" bestFit="1" customWidth="1"/>
    <col min="8" max="13" width="10" bestFit="1" customWidth="1"/>
  </cols>
  <sheetData>
    <row r="2" spans="2:13" x14ac:dyDescent="0.3">
      <c r="B2" t="s">
        <v>2</v>
      </c>
      <c r="C2" s="6">
        <v>100000</v>
      </c>
    </row>
    <row r="3" spans="2:13" x14ac:dyDescent="0.3">
      <c r="B3" t="s">
        <v>3</v>
      </c>
      <c r="C3" s="4">
        <v>0.35</v>
      </c>
    </row>
    <row r="4" spans="2:13" x14ac:dyDescent="0.3">
      <c r="B4" t="s">
        <v>0</v>
      </c>
      <c r="C4" s="4">
        <v>0.7</v>
      </c>
      <c r="H4" t="s">
        <v>2</v>
      </c>
    </row>
    <row r="5" spans="2:13" x14ac:dyDescent="0.3">
      <c r="B5" t="s">
        <v>7</v>
      </c>
      <c r="C5" s="5">
        <f>C4 * (1-C3) * C2</f>
        <v>45499.999999999993</v>
      </c>
    </row>
    <row r="6" spans="2:13" x14ac:dyDescent="0.3">
      <c r="B6" t="s">
        <v>4</v>
      </c>
      <c r="C6" s="5">
        <f>C2 * (1-C3) * (1-C4)</f>
        <v>19500.000000000004</v>
      </c>
    </row>
    <row r="7" spans="2:13" x14ac:dyDescent="0.3">
      <c r="B7" t="s">
        <v>1</v>
      </c>
      <c r="C7" s="4">
        <v>0.05</v>
      </c>
      <c r="F7" s="5">
        <f>$C$9</f>
        <v>121.64936157319667</v>
      </c>
      <c r="G7" s="5">
        <v>50000</v>
      </c>
      <c r="H7" s="5">
        <f>G7 + 50000</f>
        <v>100000</v>
      </c>
      <c r="I7" s="5">
        <f t="shared" ref="I7:J7" si="0">H7 + 50000</f>
        <v>150000</v>
      </c>
      <c r="J7" s="5">
        <f t="shared" si="0"/>
        <v>200000</v>
      </c>
      <c r="K7" s="5">
        <v>300000</v>
      </c>
      <c r="L7" s="5">
        <v>400000</v>
      </c>
      <c r="M7" s="5">
        <v>500000</v>
      </c>
    </row>
    <row r="8" spans="2:13" x14ac:dyDescent="0.3">
      <c r="B8" t="s">
        <v>5</v>
      </c>
      <c r="C8" s="5">
        <f>NPER(C7,-C5, 0, C6 / 0.04)</f>
        <v>8.7926657518224225</v>
      </c>
      <c r="F8" s="2">
        <v>0.01</v>
      </c>
      <c r="G8" s="5">
        <f t="dataTable" ref="G8:M25" dt2D="1" dtr="1" r1="C2" r2="C4"/>
        <v>0.86892401123758922</v>
      </c>
      <c r="H8" s="5">
        <v>1.7378480224751784</v>
      </c>
      <c r="I8" s="5">
        <v>2.606772033713701</v>
      </c>
      <c r="J8" s="5">
        <v>3.4756960449503569</v>
      </c>
      <c r="K8" s="5">
        <v>5.2135440674274021</v>
      </c>
      <c r="L8" s="5">
        <v>6.9513920899007138</v>
      </c>
      <c r="M8" s="5">
        <v>8.6892401123814924</v>
      </c>
    </row>
    <row r="9" spans="2:13" x14ac:dyDescent="0.3">
      <c r="B9" t="s">
        <v>6</v>
      </c>
      <c r="C9" s="5">
        <f>-PV(C7, MAX(C8 - 1/365,0), -C5, C6 / 0.04)</f>
        <v>121.64936157319667</v>
      </c>
      <c r="F9" s="2">
        <v>0.02</v>
      </c>
      <c r="G9" s="5">
        <v>1.7378480224803856</v>
      </c>
      <c r="H9" s="5">
        <v>3.4756960449607712</v>
      </c>
      <c r="I9" s="5">
        <v>5.2135440674430269</v>
      </c>
      <c r="J9" s="5">
        <v>6.9513920899215424</v>
      </c>
      <c r="K9" s="5">
        <v>10.427088134886054</v>
      </c>
      <c r="L9" s="5">
        <v>13.902784179843085</v>
      </c>
      <c r="M9" s="5">
        <v>17.378480224815078</v>
      </c>
    </row>
    <row r="10" spans="2:13" x14ac:dyDescent="0.3">
      <c r="F10" s="2">
        <v>0.03</v>
      </c>
      <c r="G10" s="5">
        <v>2.6067720337031157</v>
      </c>
      <c r="H10" s="5">
        <v>5.2135440674062314</v>
      </c>
      <c r="I10" s="5">
        <v>7.8203161011093467</v>
      </c>
      <c r="J10" s="5">
        <v>10.427088134812463</v>
      </c>
      <c r="K10" s="5">
        <v>15.640632202218693</v>
      </c>
      <c r="L10" s="5">
        <v>20.854176269624926</v>
      </c>
      <c r="M10" s="5">
        <v>26.067720337031158</v>
      </c>
    </row>
    <row r="11" spans="2:13" x14ac:dyDescent="0.3">
      <c r="F11" s="2">
        <v>0.04</v>
      </c>
      <c r="G11" s="5">
        <v>3.4756960449516741</v>
      </c>
      <c r="H11" s="5">
        <v>6.9513920899033481</v>
      </c>
      <c r="I11" s="5">
        <v>10.427088134858778</v>
      </c>
      <c r="J11" s="5">
        <v>13.902784179806696</v>
      </c>
      <c r="K11" s="5">
        <v>20.854176269717556</v>
      </c>
      <c r="L11" s="5">
        <v>27.805568359613392</v>
      </c>
      <c r="M11" s="5">
        <v>34.756960449509229</v>
      </c>
    </row>
    <row r="12" spans="2:13" x14ac:dyDescent="0.3">
      <c r="F12" s="2">
        <v>0.05</v>
      </c>
      <c r="G12" s="5">
        <v>4.3446200561885773</v>
      </c>
      <c r="H12" s="5">
        <v>8.6892401123771545</v>
      </c>
      <c r="I12" s="5">
        <v>13.033860168556323</v>
      </c>
      <c r="J12" s="5">
        <v>17.378480224754309</v>
      </c>
      <c r="K12" s="5">
        <v>26.067720337112647</v>
      </c>
      <c r="L12" s="5">
        <v>34.756960449508618</v>
      </c>
      <c r="M12" s="5">
        <v>43.446200561866959</v>
      </c>
    </row>
    <row r="13" spans="2:13" x14ac:dyDescent="0.3">
      <c r="D13" t="s">
        <v>0</v>
      </c>
      <c r="F13" s="2">
        <v>7.4999999999999997E-2</v>
      </c>
      <c r="G13" s="5">
        <v>6.5169300842896725</v>
      </c>
      <c r="H13" s="5">
        <v>13.033860168579345</v>
      </c>
      <c r="I13" s="5">
        <v>19.550790252869017</v>
      </c>
      <c r="J13" s="5">
        <v>26.06772033715869</v>
      </c>
      <c r="K13" s="5">
        <v>39.101580505738035</v>
      </c>
      <c r="L13" s="5">
        <v>52.13544067431738</v>
      </c>
      <c r="M13" s="5">
        <v>65.169300842896718</v>
      </c>
    </row>
    <row r="14" spans="2:13" x14ac:dyDescent="0.3">
      <c r="F14" s="2">
        <v>0.1</v>
      </c>
      <c r="G14" s="5">
        <v>8.6892401123858907</v>
      </c>
      <c r="H14" s="5">
        <v>17.378480224771781</v>
      </c>
      <c r="I14" s="5">
        <v>26.06772033712916</v>
      </c>
      <c r="J14" s="5">
        <v>34.756960449543563</v>
      </c>
      <c r="K14" s="5">
        <v>52.135440674258319</v>
      </c>
      <c r="L14" s="5">
        <v>69.513920899087125</v>
      </c>
      <c r="M14" s="5">
        <v>86.892401123839903</v>
      </c>
    </row>
    <row r="15" spans="2:13" x14ac:dyDescent="0.3">
      <c r="F15" s="2">
        <v>0.15</v>
      </c>
      <c r="G15" s="5">
        <v>13.033860168592213</v>
      </c>
      <c r="H15" s="5">
        <v>26.067720337184426</v>
      </c>
      <c r="I15" s="5">
        <v>39.101580505747833</v>
      </c>
      <c r="J15" s="5">
        <v>52.135440674368851</v>
      </c>
      <c r="K15" s="5">
        <v>78.203161011495666</v>
      </c>
      <c r="L15" s="5">
        <v>104.2708813487377</v>
      </c>
      <c r="M15" s="5">
        <v>130.33860168580691</v>
      </c>
    </row>
    <row r="16" spans="2:13" x14ac:dyDescent="0.3">
      <c r="F16" s="2">
        <v>0.2</v>
      </c>
      <c r="G16" s="5">
        <v>17.378480224788419</v>
      </c>
      <c r="H16" s="5">
        <v>34.756960449576837</v>
      </c>
      <c r="I16" s="5">
        <v>52.135440674365256</v>
      </c>
      <c r="J16" s="5">
        <v>69.513920899153675</v>
      </c>
      <c r="K16" s="5">
        <v>104.27088134873051</v>
      </c>
      <c r="L16" s="5">
        <v>139.02784179830735</v>
      </c>
      <c r="M16" s="5">
        <v>173.78480224780657</v>
      </c>
    </row>
    <row r="17" spans="6:13" x14ac:dyDescent="0.3">
      <c r="F17" s="2">
        <v>0.25</v>
      </c>
      <c r="G17" s="5">
        <v>21.723100280910447</v>
      </c>
      <c r="H17" s="5">
        <v>43.446200561820895</v>
      </c>
      <c r="I17" s="5">
        <v>65.16930084275586</v>
      </c>
      <c r="J17" s="5">
        <v>86.89240112364179</v>
      </c>
      <c r="K17" s="5">
        <v>130.33860168551172</v>
      </c>
      <c r="L17" s="5">
        <v>173.78480224728358</v>
      </c>
      <c r="M17" s="5">
        <v>217.23100280925155</v>
      </c>
    </row>
    <row r="18" spans="6:13" x14ac:dyDescent="0.3">
      <c r="F18" s="2">
        <v>0.3</v>
      </c>
      <c r="G18" s="5">
        <v>26.067720337089721</v>
      </c>
      <c r="H18" s="5">
        <v>52.135440674179442</v>
      </c>
      <c r="I18" s="5">
        <v>78.203161011298889</v>
      </c>
      <c r="J18" s="5">
        <v>104.27088134835888</v>
      </c>
      <c r="K18" s="5">
        <v>156.40632202259778</v>
      </c>
      <c r="L18" s="5">
        <v>208.54176269671777</v>
      </c>
      <c r="M18" s="5">
        <v>260.67720337095665</v>
      </c>
    </row>
    <row r="19" spans="6:13" x14ac:dyDescent="0.3">
      <c r="F19" s="2">
        <v>0.4</v>
      </c>
      <c r="G19" s="5">
        <v>34.75696044948571</v>
      </c>
      <c r="H19" s="5">
        <v>69.513920898971421</v>
      </c>
      <c r="I19" s="5">
        <v>104.27088134845712</v>
      </c>
      <c r="J19" s="5">
        <v>139.02784179794284</v>
      </c>
      <c r="K19" s="5">
        <v>208.54176269691425</v>
      </c>
      <c r="L19" s="5">
        <v>278.05568359588568</v>
      </c>
      <c r="M19" s="5">
        <v>347.56960449485712</v>
      </c>
    </row>
    <row r="20" spans="6:13" x14ac:dyDescent="0.3">
      <c r="F20" s="2">
        <v>0.5</v>
      </c>
      <c r="G20" s="5">
        <v>43.446200561848137</v>
      </c>
      <c r="H20" s="5">
        <v>86.892401123696274</v>
      </c>
      <c r="I20" s="5">
        <v>130.3386016855444</v>
      </c>
      <c r="J20" s="5">
        <v>173.78480224739255</v>
      </c>
      <c r="K20" s="5">
        <v>260.67720337108881</v>
      </c>
      <c r="L20" s="5">
        <v>347.5696044947851</v>
      </c>
      <c r="M20" s="5">
        <v>434.46200561848133</v>
      </c>
    </row>
    <row r="21" spans="6:13" x14ac:dyDescent="0.3">
      <c r="F21" s="2">
        <v>0.6</v>
      </c>
      <c r="G21" s="5">
        <v>52.135440674238232</v>
      </c>
      <c r="H21" s="5">
        <v>104.27088134847646</v>
      </c>
      <c r="I21" s="5">
        <v>156.40632202274645</v>
      </c>
      <c r="J21" s="5">
        <v>208.54176269695293</v>
      </c>
      <c r="K21" s="5">
        <v>312.8126440454929</v>
      </c>
      <c r="L21" s="5">
        <v>417.08352539390586</v>
      </c>
      <c r="M21" s="5">
        <v>521.35440674257279</v>
      </c>
    </row>
    <row r="22" spans="6:13" x14ac:dyDescent="0.3">
      <c r="F22" s="2">
        <v>0.7</v>
      </c>
      <c r="G22" s="5">
        <v>60.824680786598336</v>
      </c>
      <c r="H22" s="5">
        <v>121.64936157319667</v>
      </c>
      <c r="I22" s="5">
        <v>182.47404235968128</v>
      </c>
      <c r="J22" s="5">
        <v>243.29872314639334</v>
      </c>
      <c r="K22" s="5">
        <v>364.94808471936256</v>
      </c>
      <c r="L22" s="5">
        <v>486.59744629278669</v>
      </c>
      <c r="M22" s="5">
        <v>608.2468078659075</v>
      </c>
    </row>
    <row r="23" spans="6:13" x14ac:dyDescent="0.3">
      <c r="F23" s="2">
        <v>0.8</v>
      </c>
      <c r="G23" s="5">
        <v>69.513920898998421</v>
      </c>
      <c r="H23" s="5">
        <v>139.02784179799684</v>
      </c>
      <c r="I23" s="5">
        <v>208.54176269699528</v>
      </c>
      <c r="J23" s="5">
        <v>278.05568359599368</v>
      </c>
      <c r="K23" s="5">
        <v>417.08352539399056</v>
      </c>
      <c r="L23" s="5">
        <v>556.11136719198737</v>
      </c>
      <c r="M23" s="5">
        <v>695.13920898998424</v>
      </c>
    </row>
    <row r="24" spans="6:13" x14ac:dyDescent="0.3">
      <c r="F24" s="2">
        <v>0.9</v>
      </c>
      <c r="G24" s="5">
        <v>78.203161011317846</v>
      </c>
      <c r="H24" s="5">
        <v>156.40632202263569</v>
      </c>
      <c r="I24" s="5">
        <v>234.60948303399186</v>
      </c>
      <c r="J24" s="5">
        <v>312.81264404527138</v>
      </c>
      <c r="K24" s="5">
        <v>469.21896606798373</v>
      </c>
      <c r="L24" s="5">
        <v>625.62528809054277</v>
      </c>
      <c r="M24" s="5">
        <v>782.03161011325517</v>
      </c>
    </row>
    <row r="25" spans="6:13" x14ac:dyDescent="0.3">
      <c r="F25" s="2">
        <v>0.95</v>
      </c>
      <c r="G25" s="5">
        <v>82.547781067560621</v>
      </c>
      <c r="H25" s="5">
        <v>165.09556213512124</v>
      </c>
      <c r="I25" s="5">
        <v>247.64334320269552</v>
      </c>
      <c r="J25" s="5">
        <v>330.19112427024248</v>
      </c>
      <c r="K25" s="5">
        <v>495.28668640539104</v>
      </c>
      <c r="L25" s="5">
        <v>660.38224854048497</v>
      </c>
      <c r="M25" s="5">
        <v>825.47781067566086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years_till_retirement</vt:lpstr>
      <vt:lpstr>cost_of_day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Kurzeja</dc:creator>
  <cp:lastModifiedBy>Mark Kurzeja</cp:lastModifiedBy>
  <dcterms:created xsi:type="dcterms:W3CDTF">2019-06-23T21:49:19Z</dcterms:created>
  <dcterms:modified xsi:type="dcterms:W3CDTF">2019-06-23T23:27:02Z</dcterms:modified>
</cp:coreProperties>
</file>