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YS\OneDrive\毕业设计\"/>
    </mc:Choice>
  </mc:AlternateContent>
  <xr:revisionPtr revIDLastSave="0" documentId="12_ncr:500000_{5DAA5DE8-D6CC-48B9-9244-E0826E2E9E5A}" xr6:coauthVersionLast="31" xr6:coauthVersionMax="31" xr10:uidLastSave="{00000000-0000-0000-0000-000000000000}"/>
  <bookViews>
    <workbookView xWindow="0" yWindow="0" windowWidth="25125" windowHeight="13050" tabRatio="788" activeTab="3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WeekStart">'1 月'!$K$3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4" l="1"/>
  <c r="B1" i="14" s="1"/>
  <c r="B2" i="21" l="1"/>
  <c r="B2" i="20"/>
  <c r="B2" i="19"/>
  <c r="B2" i="18"/>
  <c r="B2" i="17"/>
  <c r="B2" i="16"/>
  <c r="B2" i="15"/>
  <c r="B2" i="22"/>
  <c r="B2" i="23"/>
  <c r="B2" i="24"/>
  <c r="B2" i="25"/>
  <c r="B1" i="20" l="1"/>
  <c r="B7" i="20" a="1"/>
  <c r="B13" i="20" a="1"/>
  <c r="B11" i="20" a="1"/>
  <c r="B9" i="20" a="1"/>
  <c r="B5" i="20" a="1"/>
  <c r="B3" i="20" a="1"/>
  <c r="B13" i="19" a="1"/>
  <c r="B7" i="19" a="1"/>
  <c r="B3" i="19" a="1"/>
  <c r="B11" i="19" a="1"/>
  <c r="B9" i="19" a="1"/>
  <c r="B5" i="19" a="1"/>
  <c r="B1" i="18"/>
  <c r="B1" i="19"/>
  <c r="B13" i="18" a="1"/>
  <c r="B11" i="18" a="1"/>
  <c r="B9" i="18" a="1"/>
  <c r="B7" i="18" a="1"/>
  <c r="B5" i="18" a="1"/>
  <c r="B3" i="18" a="1"/>
  <c r="B1" i="21"/>
  <c r="B9" i="21" a="1"/>
  <c r="B11" i="21" a="1"/>
  <c r="B5" i="21" a="1"/>
  <c r="B3" i="21" a="1"/>
  <c r="B13" i="21" a="1"/>
  <c r="B7" i="21" a="1"/>
  <c r="B1" i="22"/>
  <c r="B7" i="22" a="1"/>
  <c r="B13" i="22" a="1"/>
  <c r="B11" i="22" a="1"/>
  <c r="B9" i="22" a="1"/>
  <c r="B5" i="22" a="1"/>
  <c r="B3" i="22" a="1"/>
  <c r="B1" i="23"/>
  <c r="B11" i="23" a="1"/>
  <c r="B3" i="23" a="1"/>
  <c r="B9" i="23" a="1"/>
  <c r="B7" i="23" a="1"/>
  <c r="B5" i="23" a="1"/>
  <c r="B13" i="23" a="1"/>
  <c r="B1" i="24"/>
  <c r="B11" i="24" a="1"/>
  <c r="B7" i="24" a="1"/>
  <c r="B3" i="24" a="1"/>
  <c r="B9" i="24" a="1"/>
  <c r="B13" i="24" a="1"/>
  <c r="B5" i="24" a="1"/>
  <c r="B1" i="25"/>
  <c r="B13" i="25" a="1"/>
  <c r="B11" i="25" a="1"/>
  <c r="B9" i="25" a="1"/>
  <c r="B7" i="25" a="1"/>
  <c r="B5" i="25" a="1"/>
  <c r="B3" i="25" a="1"/>
  <c r="B11" i="17" a="1"/>
  <c r="B9" i="17" a="1"/>
  <c r="B5" i="17" a="1"/>
  <c r="B13" i="17" a="1"/>
  <c r="B7" i="17" a="1"/>
  <c r="B3" i="17" a="1"/>
  <c r="B1" i="16"/>
  <c r="B1" i="17"/>
  <c r="B11" i="16" a="1"/>
  <c r="B3" i="16" a="1"/>
  <c r="B7" i="16" a="1"/>
  <c r="B13" i="16" a="1"/>
  <c r="B9" i="16" a="1"/>
  <c r="B5" i="16" a="1"/>
  <c r="B1" i="15"/>
  <c r="B13" i="15" a="1"/>
  <c r="B7" i="15" a="1"/>
  <c r="B5" i="15" a="1"/>
  <c r="B3" i="15" a="1"/>
  <c r="B11" i="15" a="1"/>
  <c r="B9" i="15" a="1"/>
  <c r="B13" i="14" a="1"/>
  <c r="B7" i="14" a="1"/>
  <c r="B9" i="14" a="1"/>
  <c r="B5" i="14" a="1"/>
  <c r="B11" i="14" a="1"/>
  <c r="B3" i="14" a="1"/>
  <c r="G11" i="20" l="1"/>
  <c r="C11" i="20"/>
  <c r="F11" i="20"/>
  <c r="B11" i="20"/>
  <c r="E11" i="20"/>
  <c r="H11" i="20"/>
  <c r="D11" i="20"/>
  <c r="G3" i="20"/>
  <c r="G2" i="20" s="1"/>
  <c r="C3" i="20"/>
  <c r="C2" i="20" s="1"/>
  <c r="F3" i="20"/>
  <c r="F2" i="20" s="1"/>
  <c r="B3" i="20"/>
  <c r="E3" i="20"/>
  <c r="E2" i="20" s="1"/>
  <c r="H3" i="20"/>
  <c r="H2" i="20" s="1"/>
  <c r="D3" i="20"/>
  <c r="D2" i="20" s="1"/>
  <c r="C13" i="20"/>
  <c r="B13" i="20"/>
  <c r="G5" i="20"/>
  <c r="C5" i="20"/>
  <c r="F5" i="20"/>
  <c r="B5" i="20"/>
  <c r="H5" i="20"/>
  <c r="E5" i="20"/>
  <c r="D5" i="20"/>
  <c r="G7" i="20"/>
  <c r="C7" i="20"/>
  <c r="F7" i="20"/>
  <c r="B7" i="20"/>
  <c r="E7" i="20"/>
  <c r="H7" i="20"/>
  <c r="D7" i="20"/>
  <c r="G9" i="20"/>
  <c r="C9" i="20"/>
  <c r="F9" i="20"/>
  <c r="B9" i="20"/>
  <c r="E9" i="20"/>
  <c r="H9" i="20"/>
  <c r="D9" i="20"/>
  <c r="G11" i="19"/>
  <c r="C11" i="19"/>
  <c r="F11" i="19"/>
  <c r="B11" i="19"/>
  <c r="D11" i="19"/>
  <c r="E11" i="19"/>
  <c r="H11" i="19"/>
  <c r="G3" i="19"/>
  <c r="G2" i="19" s="1"/>
  <c r="C3" i="19"/>
  <c r="C2" i="19" s="1"/>
  <c r="F3" i="19"/>
  <c r="F2" i="19" s="1"/>
  <c r="B3" i="19"/>
  <c r="E3" i="19"/>
  <c r="E2" i="19" s="1"/>
  <c r="D3" i="19"/>
  <c r="D2" i="19" s="1"/>
  <c r="H3" i="19"/>
  <c r="H2" i="19" s="1"/>
  <c r="G5" i="19"/>
  <c r="C5" i="19"/>
  <c r="F5" i="19"/>
  <c r="B5" i="19"/>
  <c r="D5" i="19"/>
  <c r="E5" i="19"/>
  <c r="H5" i="19"/>
  <c r="G7" i="19"/>
  <c r="C7" i="19"/>
  <c r="F7" i="19"/>
  <c r="B7" i="19"/>
  <c r="E7" i="19"/>
  <c r="D7" i="19"/>
  <c r="H7" i="19"/>
  <c r="G9" i="19"/>
  <c r="C9" i="19"/>
  <c r="F9" i="19"/>
  <c r="B9" i="19"/>
  <c r="D9" i="19"/>
  <c r="E9" i="19"/>
  <c r="H9" i="19"/>
  <c r="C13" i="19"/>
  <c r="B13" i="19"/>
  <c r="G7" i="18"/>
  <c r="C7" i="18"/>
  <c r="F7" i="18"/>
  <c r="B7" i="18"/>
  <c r="E7" i="18"/>
  <c r="H7" i="18"/>
  <c r="D7" i="18"/>
  <c r="G9" i="18"/>
  <c r="C9" i="18"/>
  <c r="F9" i="18"/>
  <c r="B9" i="18"/>
  <c r="E9" i="18"/>
  <c r="H9" i="18"/>
  <c r="D9" i="18"/>
  <c r="G3" i="18"/>
  <c r="G2" i="18" s="1"/>
  <c r="C3" i="18"/>
  <c r="C2" i="18" s="1"/>
  <c r="F3" i="18"/>
  <c r="F2" i="18" s="1"/>
  <c r="B3" i="18"/>
  <c r="E3" i="18"/>
  <c r="E2" i="18" s="1"/>
  <c r="H3" i="18"/>
  <c r="H2" i="18" s="1"/>
  <c r="D3" i="18"/>
  <c r="D2" i="18" s="1"/>
  <c r="G11" i="18"/>
  <c r="C11" i="18"/>
  <c r="F11" i="18"/>
  <c r="B11" i="18"/>
  <c r="E11" i="18"/>
  <c r="H11" i="18"/>
  <c r="D11" i="18"/>
  <c r="G5" i="18"/>
  <c r="C5" i="18"/>
  <c r="F5" i="18"/>
  <c r="B5" i="18"/>
  <c r="E5" i="18"/>
  <c r="H5" i="18"/>
  <c r="D5" i="18"/>
  <c r="C13" i="18"/>
  <c r="B13" i="18"/>
  <c r="G5" i="21"/>
  <c r="C5" i="21"/>
  <c r="F5" i="21"/>
  <c r="B5" i="21"/>
  <c r="E5" i="21"/>
  <c r="H5" i="21"/>
  <c r="D5" i="21"/>
  <c r="G7" i="21"/>
  <c r="C7" i="21"/>
  <c r="F7" i="21"/>
  <c r="B7" i="21"/>
  <c r="H7" i="21"/>
  <c r="D7" i="21"/>
  <c r="E7" i="21"/>
  <c r="G11" i="21"/>
  <c r="C11" i="21"/>
  <c r="F11" i="21"/>
  <c r="B11" i="21"/>
  <c r="E11" i="21"/>
  <c r="H11" i="21"/>
  <c r="D11" i="21"/>
  <c r="C13" i="21"/>
  <c r="B13" i="21"/>
  <c r="G9" i="21"/>
  <c r="C9" i="21"/>
  <c r="E9" i="21"/>
  <c r="F9" i="21"/>
  <c r="B9" i="21"/>
  <c r="H9" i="21"/>
  <c r="D9" i="21"/>
  <c r="G3" i="21"/>
  <c r="G2" i="21" s="1"/>
  <c r="C3" i="21"/>
  <c r="C2" i="21" s="1"/>
  <c r="F3" i="21"/>
  <c r="F2" i="21" s="1"/>
  <c r="B3" i="21"/>
  <c r="E3" i="21"/>
  <c r="E2" i="21" s="1"/>
  <c r="H3" i="21"/>
  <c r="H2" i="21" s="1"/>
  <c r="D3" i="21"/>
  <c r="D2" i="21" s="1"/>
  <c r="G11" i="22"/>
  <c r="C11" i="22"/>
  <c r="F11" i="22"/>
  <c r="B11" i="22"/>
  <c r="D11" i="22"/>
  <c r="E11" i="22"/>
  <c r="H11" i="22"/>
  <c r="G3" i="22"/>
  <c r="G2" i="22" s="1"/>
  <c r="C3" i="22"/>
  <c r="C2" i="22" s="1"/>
  <c r="F3" i="22"/>
  <c r="F2" i="22" s="1"/>
  <c r="B3" i="22"/>
  <c r="E3" i="22"/>
  <c r="E2" i="22" s="1"/>
  <c r="H3" i="22"/>
  <c r="H2" i="22" s="1"/>
  <c r="D3" i="22"/>
  <c r="D2" i="22" s="1"/>
  <c r="C13" i="22"/>
  <c r="B13" i="22"/>
  <c r="G5" i="22"/>
  <c r="C5" i="22"/>
  <c r="F5" i="22"/>
  <c r="B5" i="22"/>
  <c r="E5" i="22"/>
  <c r="H5" i="22"/>
  <c r="D5" i="22"/>
  <c r="G7" i="22"/>
  <c r="C7" i="22"/>
  <c r="F7" i="22"/>
  <c r="B7" i="22"/>
  <c r="E7" i="22"/>
  <c r="H7" i="22"/>
  <c r="D7" i="22"/>
  <c r="G9" i="22"/>
  <c r="C9" i="22"/>
  <c r="F9" i="22"/>
  <c r="B9" i="22"/>
  <c r="E9" i="22"/>
  <c r="H9" i="22"/>
  <c r="D9" i="22"/>
  <c r="G9" i="23"/>
  <c r="C9" i="23"/>
  <c r="F9" i="23"/>
  <c r="B9" i="23"/>
  <c r="H9" i="23"/>
  <c r="D9" i="23"/>
  <c r="E9" i="23"/>
  <c r="C13" i="23"/>
  <c r="B13" i="23"/>
  <c r="G3" i="23"/>
  <c r="G2" i="23" s="1"/>
  <c r="C3" i="23"/>
  <c r="C2" i="23" s="1"/>
  <c r="F3" i="23"/>
  <c r="F2" i="23" s="1"/>
  <c r="B3" i="23"/>
  <c r="H3" i="23"/>
  <c r="H2" i="23" s="1"/>
  <c r="D3" i="23"/>
  <c r="D2" i="23" s="1"/>
  <c r="E3" i="23"/>
  <c r="E2" i="23" s="1"/>
  <c r="G5" i="23"/>
  <c r="C5" i="23"/>
  <c r="F5" i="23"/>
  <c r="B5" i="23"/>
  <c r="H5" i="23"/>
  <c r="D5" i="23"/>
  <c r="E5" i="23"/>
  <c r="G11" i="23"/>
  <c r="C11" i="23"/>
  <c r="F11" i="23"/>
  <c r="B11" i="23"/>
  <c r="E11" i="23"/>
  <c r="H11" i="23"/>
  <c r="D11" i="23"/>
  <c r="G7" i="23"/>
  <c r="C7" i="23"/>
  <c r="F7" i="23"/>
  <c r="B7" i="23"/>
  <c r="D7" i="23"/>
  <c r="E7" i="23"/>
  <c r="H7" i="23"/>
  <c r="G3" i="24"/>
  <c r="G2" i="24" s="1"/>
  <c r="C3" i="24"/>
  <c r="C2" i="24" s="1"/>
  <c r="F3" i="24"/>
  <c r="F2" i="24" s="1"/>
  <c r="B3" i="24"/>
  <c r="E3" i="24"/>
  <c r="E2" i="24" s="1"/>
  <c r="H3" i="24"/>
  <c r="H2" i="24" s="1"/>
  <c r="D3" i="24"/>
  <c r="D2" i="24" s="1"/>
  <c r="G5" i="24"/>
  <c r="C5" i="24"/>
  <c r="F5" i="24"/>
  <c r="B5" i="24"/>
  <c r="E5" i="24"/>
  <c r="H5" i="24"/>
  <c r="D5" i="24"/>
  <c r="G7" i="24"/>
  <c r="C7" i="24"/>
  <c r="F7" i="24"/>
  <c r="B7" i="24"/>
  <c r="E7" i="24"/>
  <c r="H7" i="24"/>
  <c r="D7" i="24"/>
  <c r="C13" i="24"/>
  <c r="B13" i="24"/>
  <c r="G11" i="24"/>
  <c r="C11" i="24"/>
  <c r="F11" i="24"/>
  <c r="B11" i="24"/>
  <c r="E11" i="24"/>
  <c r="H11" i="24"/>
  <c r="D11" i="24"/>
  <c r="G9" i="24"/>
  <c r="C9" i="24"/>
  <c r="F9" i="24"/>
  <c r="B9" i="24"/>
  <c r="E9" i="24"/>
  <c r="H9" i="24"/>
  <c r="D9" i="24"/>
  <c r="G3" i="25"/>
  <c r="G2" i="25" s="1"/>
  <c r="C3" i="25"/>
  <c r="C2" i="25" s="1"/>
  <c r="F3" i="25"/>
  <c r="F2" i="25" s="1"/>
  <c r="B3" i="25"/>
  <c r="E3" i="25"/>
  <c r="E2" i="25" s="1"/>
  <c r="H3" i="25"/>
  <c r="H2" i="25" s="1"/>
  <c r="D3" i="25"/>
  <c r="D2" i="25" s="1"/>
  <c r="G5" i="25"/>
  <c r="C5" i="25"/>
  <c r="F5" i="25"/>
  <c r="B5" i="25"/>
  <c r="E5" i="25"/>
  <c r="H5" i="25"/>
  <c r="D5" i="25"/>
  <c r="C13" i="25"/>
  <c r="B13" i="25"/>
  <c r="G9" i="25"/>
  <c r="C9" i="25"/>
  <c r="F9" i="25"/>
  <c r="B9" i="25"/>
  <c r="E9" i="25"/>
  <c r="H9" i="25"/>
  <c r="D9" i="25"/>
  <c r="G11" i="25"/>
  <c r="C11" i="25"/>
  <c r="F11" i="25"/>
  <c r="B11" i="25"/>
  <c r="E11" i="25"/>
  <c r="H11" i="25"/>
  <c r="D11" i="25"/>
  <c r="G7" i="25"/>
  <c r="C7" i="25"/>
  <c r="F7" i="25"/>
  <c r="B7" i="25"/>
  <c r="E7" i="25"/>
  <c r="H7" i="25"/>
  <c r="D7" i="25"/>
  <c r="C13" i="17"/>
  <c r="B13" i="17"/>
  <c r="G5" i="17"/>
  <c r="C5" i="17"/>
  <c r="F5" i="17"/>
  <c r="B5" i="17"/>
  <c r="E5" i="17"/>
  <c r="H5" i="17"/>
  <c r="D5" i="17"/>
  <c r="G3" i="17"/>
  <c r="G2" i="17" s="1"/>
  <c r="C3" i="17"/>
  <c r="C2" i="17" s="1"/>
  <c r="F3" i="17"/>
  <c r="F2" i="17" s="1"/>
  <c r="B3" i="17"/>
  <c r="H3" i="17"/>
  <c r="H2" i="17" s="1"/>
  <c r="D3" i="17"/>
  <c r="D2" i="17" s="1"/>
  <c r="E3" i="17"/>
  <c r="E2" i="17" s="1"/>
  <c r="G9" i="17"/>
  <c r="C9" i="17"/>
  <c r="F9" i="17"/>
  <c r="B9" i="17"/>
  <c r="E9" i="17"/>
  <c r="H9" i="17"/>
  <c r="D9" i="17"/>
  <c r="G7" i="17"/>
  <c r="C7" i="17"/>
  <c r="F7" i="17"/>
  <c r="B7" i="17"/>
  <c r="H7" i="17"/>
  <c r="D7" i="17"/>
  <c r="E7" i="17"/>
  <c r="G11" i="17"/>
  <c r="C11" i="17"/>
  <c r="F11" i="17"/>
  <c r="B11" i="17"/>
  <c r="E11" i="17"/>
  <c r="H11" i="17"/>
  <c r="D11" i="17"/>
  <c r="C13" i="16"/>
  <c r="B13" i="16"/>
  <c r="G7" i="16"/>
  <c r="C7" i="16"/>
  <c r="F7" i="16"/>
  <c r="B7" i="16"/>
  <c r="D7" i="16"/>
  <c r="E7" i="16"/>
  <c r="H7" i="16"/>
  <c r="G5" i="16"/>
  <c r="C5" i="16"/>
  <c r="F5" i="16"/>
  <c r="B5" i="16"/>
  <c r="E5" i="16"/>
  <c r="D5" i="16"/>
  <c r="H5" i="16"/>
  <c r="G3" i="16"/>
  <c r="G2" i="16" s="1"/>
  <c r="C3" i="16"/>
  <c r="C2" i="16" s="1"/>
  <c r="F3" i="16"/>
  <c r="F2" i="16" s="1"/>
  <c r="B3" i="16"/>
  <c r="E3" i="16"/>
  <c r="E2" i="16" s="1"/>
  <c r="D3" i="16"/>
  <c r="D2" i="16" s="1"/>
  <c r="H3" i="16"/>
  <c r="H2" i="16" s="1"/>
  <c r="G9" i="16"/>
  <c r="C9" i="16"/>
  <c r="F9" i="16"/>
  <c r="B9" i="16"/>
  <c r="D9" i="16"/>
  <c r="E9" i="16"/>
  <c r="H9" i="16"/>
  <c r="G11" i="16"/>
  <c r="C11" i="16"/>
  <c r="F11" i="16"/>
  <c r="B11" i="16"/>
  <c r="E11" i="16"/>
  <c r="D11" i="16"/>
  <c r="H11" i="16"/>
  <c r="G5" i="15"/>
  <c r="C5" i="15"/>
  <c r="F5" i="15"/>
  <c r="B5" i="15"/>
  <c r="H5" i="15"/>
  <c r="D5" i="15"/>
  <c r="E5" i="15"/>
  <c r="G9" i="15"/>
  <c r="C9" i="15"/>
  <c r="F9" i="15"/>
  <c r="B9" i="15"/>
  <c r="H9" i="15"/>
  <c r="D9" i="15"/>
  <c r="E9" i="15"/>
  <c r="G7" i="15"/>
  <c r="C7" i="15"/>
  <c r="F7" i="15"/>
  <c r="B7" i="15"/>
  <c r="E7" i="15"/>
  <c r="H7" i="15"/>
  <c r="D7" i="15"/>
  <c r="G11" i="15"/>
  <c r="C11" i="15"/>
  <c r="F11" i="15"/>
  <c r="B11" i="15"/>
  <c r="H11" i="15"/>
  <c r="D11" i="15"/>
  <c r="E11" i="15"/>
  <c r="C13" i="15"/>
  <c r="B13" i="15"/>
  <c r="G3" i="15"/>
  <c r="G2" i="15" s="1"/>
  <c r="C3" i="15"/>
  <c r="C2" i="15" s="1"/>
  <c r="F3" i="15"/>
  <c r="F2" i="15" s="1"/>
  <c r="B3" i="15"/>
  <c r="E3" i="15"/>
  <c r="E2" i="15" s="1"/>
  <c r="H3" i="15"/>
  <c r="H2" i="15" s="1"/>
  <c r="D3" i="15"/>
  <c r="D2" i="15" s="1"/>
  <c r="G5" i="14"/>
  <c r="C5" i="14"/>
  <c r="F5" i="14"/>
  <c r="B5" i="14"/>
  <c r="D5" i="14"/>
  <c r="H5" i="14"/>
  <c r="E5" i="14"/>
  <c r="G9" i="14"/>
  <c r="C9" i="14"/>
  <c r="F9" i="14"/>
  <c r="B9" i="14"/>
  <c r="D9" i="14"/>
  <c r="E9" i="14"/>
  <c r="H9" i="14"/>
  <c r="G3" i="14"/>
  <c r="G2" i="14" s="1"/>
  <c r="C3" i="14"/>
  <c r="C2" i="14" s="1"/>
  <c r="F3" i="14"/>
  <c r="F2" i="14" s="1"/>
  <c r="B3" i="14"/>
  <c r="D3" i="14"/>
  <c r="D2" i="14" s="1"/>
  <c r="H3" i="14"/>
  <c r="H2" i="14" s="1"/>
  <c r="E3" i="14"/>
  <c r="E2" i="14" s="1"/>
  <c r="G7" i="14"/>
  <c r="C7" i="14"/>
  <c r="F7" i="14"/>
  <c r="B7" i="14"/>
  <c r="D7" i="14"/>
  <c r="E7" i="14"/>
  <c r="H7" i="14"/>
  <c r="G11" i="14"/>
  <c r="C11" i="14"/>
  <c r="F11" i="14"/>
  <c r="B11" i="14"/>
  <c r="H11" i="14"/>
  <c r="D11" i="14"/>
  <c r="E11" i="14"/>
  <c r="C13" i="14"/>
  <c r="B13" i="14"/>
  <c r="B2" i="14"/>
</calcChain>
</file>

<file path=xl/sharedStrings.xml><?xml version="1.0" encoding="utf-8"?>
<sst xmlns="http://schemas.openxmlformats.org/spreadsheetml/2006/main" count="53" uniqueCount="36">
  <si>
    <t>备注</t>
  </si>
  <si>
    <t>日历设置</t>
  </si>
  <si>
    <t>年</t>
  </si>
  <si>
    <t>周开始日期</t>
  </si>
  <si>
    <t>星期日</t>
  </si>
  <si>
    <t>返校</t>
    <phoneticPr fontId="6" type="noConversion"/>
  </si>
  <si>
    <t>1、用户模板
2、导航菜单</t>
    <phoneticPr fontId="6" type="noConversion"/>
  </si>
  <si>
    <t>1、新闻中心
2、服务中心</t>
    <phoneticPr fontId="6" type="noConversion"/>
  </si>
  <si>
    <t>1、联系我们
2、宣传栏</t>
    <phoneticPr fontId="6" type="noConversion"/>
  </si>
  <si>
    <t>1、员工导航菜单
2、用户导航菜单</t>
    <phoneticPr fontId="6" type="noConversion"/>
  </si>
  <si>
    <t>1、员工主页
2、员工分功能网页跳转实现</t>
    <phoneticPr fontId="6" type="noConversion"/>
  </si>
  <si>
    <t>1、员工</t>
    <phoneticPr fontId="6" type="noConversion"/>
  </si>
  <si>
    <t>1、财务管理</t>
    <phoneticPr fontId="6" type="noConversion"/>
  </si>
  <si>
    <t>1、回收员卖家评价</t>
    <phoneticPr fontId="6" type="noConversion"/>
  </si>
  <si>
    <t xml:space="preserve">1、回收员订单管理
</t>
    <phoneticPr fontId="6" type="noConversion"/>
  </si>
  <si>
    <t>1、回收员个人信息管理页
2、回收员废品管理</t>
    <phoneticPr fontId="6" type="noConversion"/>
  </si>
  <si>
    <t>1、管理员积分管理
2、订单管理个人信息管理</t>
    <phoneticPr fontId="6" type="noConversion"/>
  </si>
  <si>
    <t>1、账户管理
2、兑换商品管理</t>
    <phoneticPr fontId="6" type="noConversion"/>
  </si>
  <si>
    <t>1、经理个人信息管理
2、数据统计分析</t>
    <phoneticPr fontId="6" type="noConversion"/>
  </si>
  <si>
    <t>1、经理区域活跃情况查看
2、查看员工情况</t>
    <phoneticPr fontId="6" type="noConversion"/>
  </si>
  <si>
    <t>1、对员工奖惩
2、对员工任职安排</t>
    <phoneticPr fontId="6" type="noConversion"/>
  </si>
  <si>
    <t>1、用户个人信息管理
2、废品下单处理</t>
    <phoneticPr fontId="6" type="noConversion"/>
  </si>
  <si>
    <t>1、财务管理
2、订单管理</t>
    <phoneticPr fontId="6" type="noConversion"/>
  </si>
  <si>
    <t>返校
1、环保值管理
2、对员工评价</t>
    <phoneticPr fontId="6" type="noConversion"/>
  </si>
  <si>
    <t>文件上传下载</t>
    <phoneticPr fontId="6" type="noConversion"/>
  </si>
  <si>
    <t>头像管理</t>
    <phoneticPr fontId="6" type="noConversion"/>
  </si>
  <si>
    <t>登陆状态检测
（包含非法登陆）</t>
    <phoneticPr fontId="6" type="noConversion"/>
  </si>
  <si>
    <t>优化解决方案</t>
    <phoneticPr fontId="6" type="noConversion"/>
  </si>
  <si>
    <t>数据补充</t>
    <phoneticPr fontId="6" type="noConversion"/>
  </si>
  <si>
    <t>表示员工</t>
    <phoneticPr fontId="6" type="noConversion"/>
  </si>
  <si>
    <t>备注</t>
    <phoneticPr fontId="6" type="noConversion"/>
  </si>
  <si>
    <t>表示信息平台</t>
    <phoneticPr fontId="6" type="noConversion"/>
  </si>
  <si>
    <t>表示管理员</t>
    <phoneticPr fontId="6" type="noConversion"/>
  </si>
  <si>
    <t>表示优化</t>
    <phoneticPr fontId="6" type="noConversion"/>
  </si>
  <si>
    <t>表示用户</t>
    <phoneticPr fontId="6" type="noConversion"/>
  </si>
  <si>
    <t>数据填充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</si>
</sst>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0" x14ac:knownFonts="1">
    <font>
      <sz val="11"/>
      <color theme="1" tint="0.24994659260841701"/>
      <name val="宋体"/>
      <family val="3"/>
      <charset val="134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theme="1" tint="0.24994659260841701"/>
      <name val="宋体"/>
      <family val="3"/>
      <charset val="134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sz val="12"/>
      <color theme="4" tint="-0.2499465926084170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0" fontId="0" fillId="0" borderId="0">
      <alignment vertical="top"/>
    </xf>
    <xf numFmtId="0" fontId="5" fillId="3" borderId="0" applyNumberFormat="0" applyBorder="0" applyAlignment="0" applyProtection="0"/>
    <xf numFmtId="0" fontId="13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2" fillId="0" borderId="0" applyFill="0" applyBorder="0" applyProtection="0">
      <alignment vertical="center"/>
    </xf>
    <xf numFmtId="17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5" fillId="0" borderId="0">
      <alignment horizontal="left" indent="1"/>
    </xf>
    <xf numFmtId="0" fontId="16" fillId="6" borderId="0" applyNumberFormat="0" applyBorder="0" applyAlignment="0">
      <alignment horizontal="left" vertical="center" indent="1"/>
    </xf>
    <xf numFmtId="0" fontId="17" fillId="0" borderId="0">
      <alignment horizontal="left" indent="1"/>
    </xf>
    <xf numFmtId="0" fontId="13" fillId="0" borderId="0" applyFill="0" applyProtection="0"/>
    <xf numFmtId="0" fontId="11" fillId="0" borderId="0" applyFill="0" applyProtection="0"/>
    <xf numFmtId="0" fontId="10" fillId="7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</cellStyleXfs>
  <cellXfs count="40">
    <xf numFmtId="0" fontId="0" fillId="0" borderId="0" xfId="0">
      <alignment vertical="top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12" fillId="2" borderId="0" xfId="5" applyFont="1" applyFill="1" applyBorder="1">
      <alignment vertical="center"/>
    </xf>
    <xf numFmtId="0" fontId="12" fillId="2" borderId="0" xfId="5" applyFont="1" applyFill="1" applyBorder="1" applyAlignment="1">
      <alignment horizontal="left" vertical="center"/>
    </xf>
    <xf numFmtId="0" fontId="12" fillId="2" borderId="0" xfId="5" applyNumberFormat="1" applyFont="1" applyFill="1" applyBorder="1" applyAlignment="1">
      <alignment horizontal="left" vertical="center"/>
    </xf>
    <xf numFmtId="0" fontId="13" fillId="2" borderId="0" xfId="2" applyFont="1" applyFill="1" applyBorder="1" applyAlignment="1">
      <alignment vertical="center"/>
    </xf>
    <xf numFmtId="0" fontId="12" fillId="2" borderId="0" xfId="5" applyFont="1" applyFill="1" applyAlignment="1">
      <alignment horizontal="left" vertical="center"/>
    </xf>
    <xf numFmtId="0" fontId="0" fillId="2" borderId="0" xfId="0" applyFont="1" applyFill="1">
      <alignment vertical="top"/>
    </xf>
    <xf numFmtId="0" fontId="13" fillId="2" borderId="0" xfId="15" applyFont="1" applyFill="1"/>
    <xf numFmtId="0" fontId="13" fillId="0" borderId="3" xfId="2" applyFont="1" applyFill="1">
      <alignment horizontal="left" vertical="center" indent="1"/>
    </xf>
    <xf numFmtId="0" fontId="18" fillId="0" borderId="0" xfId="0" applyFont="1">
      <alignment vertical="top"/>
    </xf>
    <xf numFmtId="0" fontId="0" fillId="0" borderId="0" xfId="16" applyFont="1"/>
    <xf numFmtId="0" fontId="17" fillId="0" borderId="0" xfId="14" applyFont="1">
      <alignment horizontal="left" indent="1"/>
    </xf>
    <xf numFmtId="180" fontId="15" fillId="0" borderId="0" xfId="12" applyFont="1">
      <alignment horizontal="left" indent="1"/>
    </xf>
    <xf numFmtId="0" fontId="0" fillId="0" borderId="0" xfId="0" applyFont="1" applyAlignment="1">
      <alignment horizontal="left" indent="1"/>
    </xf>
    <xf numFmtId="180" fontId="0" fillId="0" borderId="0" xfId="0" applyNumberFormat="1" applyFont="1">
      <alignment vertical="top"/>
    </xf>
    <xf numFmtId="180" fontId="15" fillId="6" borderId="0" xfId="13" applyNumberFormat="1" applyFont="1" applyAlignment="1">
      <alignment horizontal="left" wrapText="1" indent="1"/>
    </xf>
    <xf numFmtId="0" fontId="12" fillId="0" borderId="0" xfId="5" applyFont="1" applyFill="1" applyBorder="1" applyAlignment="1">
      <alignment horizontal="right" vertical="center"/>
    </xf>
    <xf numFmtId="180" fontId="15" fillId="6" borderId="0" xfId="13" applyNumberFormat="1" applyFont="1" applyAlignment="1">
      <alignment horizontal="left" indent="1"/>
    </xf>
    <xf numFmtId="0" fontId="7" fillId="6" borderId="0" xfId="13" applyFont="1" applyAlignment="1">
      <alignment vertical="top"/>
    </xf>
    <xf numFmtId="0" fontId="0" fillId="6" borderId="0" xfId="13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10" borderId="0" xfId="0" applyFont="1" applyFill="1">
      <alignment vertical="top"/>
    </xf>
    <xf numFmtId="0" fontId="0" fillId="10" borderId="0" xfId="0" applyFont="1" applyFill="1" applyAlignment="1">
      <alignment vertical="top" wrapText="1"/>
    </xf>
    <xf numFmtId="0" fontId="0" fillId="11" borderId="0" xfId="0" applyFont="1" applyFill="1">
      <alignment vertical="top"/>
    </xf>
    <xf numFmtId="0" fontId="19" fillId="11" borderId="0" xfId="0" applyFont="1" applyFill="1">
      <alignment vertical="top"/>
    </xf>
    <xf numFmtId="0" fontId="16" fillId="13" borderId="0" xfId="13" applyFont="1" applyFill="1" applyAlignment="1">
      <alignment vertical="top" wrapText="1"/>
    </xf>
    <xf numFmtId="0" fontId="0" fillId="13" borderId="0" xfId="0" applyFont="1" applyFill="1">
      <alignment vertical="top"/>
    </xf>
    <xf numFmtId="0" fontId="0" fillId="14" borderId="0" xfId="0" applyFont="1" applyFill="1" applyAlignment="1">
      <alignment vertical="top" wrapText="1"/>
    </xf>
    <xf numFmtId="0" fontId="0" fillId="14" borderId="0" xfId="0" applyFont="1" applyFill="1">
      <alignment vertical="top"/>
    </xf>
    <xf numFmtId="0" fontId="0" fillId="12" borderId="0" xfId="13" applyFont="1" applyFill="1" applyAlignment="1">
      <alignment vertical="top" wrapText="1"/>
    </xf>
    <xf numFmtId="0" fontId="7" fillId="12" borderId="0" xfId="13" applyFont="1" applyFill="1" applyAlignment="1">
      <alignment vertical="top" wrapText="1"/>
    </xf>
    <xf numFmtId="0" fontId="0" fillId="15" borderId="0" xfId="13" applyFont="1" applyFill="1" applyAlignment="1">
      <alignment vertical="top"/>
    </xf>
    <xf numFmtId="0" fontId="0" fillId="15" borderId="0" xfId="13" applyFont="1" applyFill="1" applyAlignment="1">
      <alignment vertical="top" wrapText="1"/>
    </xf>
    <xf numFmtId="0" fontId="0" fillId="16" borderId="0" xfId="0" applyFont="1" applyFill="1">
      <alignment vertical="top"/>
    </xf>
    <xf numFmtId="0" fontId="14" fillId="6" borderId="0" xfId="11" applyFont="1">
      <alignment horizontal="left" vertical="top" wrapText="1" indent="1"/>
    </xf>
    <xf numFmtId="0" fontId="0" fillId="6" borderId="0" xfId="13" applyFont="1" applyAlignment="1">
      <alignment vertical="top"/>
    </xf>
  </cellXfs>
  <cellStyles count="22">
    <cellStyle name="40% - 着色 1" xfId="1" builtinId="31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常规" xfId="0" builtinId="0" customBuiltin="1"/>
    <cellStyle name="货币" xfId="8" builtinId="4" customBuiltin="1"/>
    <cellStyle name="货币[0]" xfId="9" builtinId="7" customBuiltin="1"/>
    <cellStyle name="警告文本" xfId="20" builtinId="11" customBuiltin="1"/>
    <cellStyle name="链接单元格" xfId="19" builtinId="24" customBuiltin="1"/>
    <cellStyle name="千位分隔" xfId="6" builtinId="3" customBuiltin="1"/>
    <cellStyle name="千位分隔[0]" xfId="7" builtinId="6" customBuiltin="1"/>
    <cellStyle name="日" xfId="12" xr:uid="{00000000-0005-0000-0000-00000E000000}"/>
    <cellStyle name="设置条目" xfId="14" xr:uid="{00000000-0005-0000-0000-00000F000000}"/>
    <cellStyle name="输出" xfId="18" builtinId="21" customBuiltin="1"/>
    <cellStyle name="输入" xfId="17" builtinId="20" customBuiltin="1"/>
    <cellStyle name="镶边" xfId="13" xr:uid="{00000000-0005-0000-0000-000012000000}"/>
    <cellStyle name="着色 1" xfId="3" builtinId="29" customBuiltin="1"/>
    <cellStyle name="着色 5" xfId="4" builtinId="45" customBuiltin="1"/>
    <cellStyle name="注释" xfId="21" builtinId="10" customBuiltin="1"/>
  </cellStyles>
  <dxfs count="2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B1" sqref="B1"/>
    </sheetView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.625" style="1" customWidth="1"/>
    <col min="11" max="11" width="13.625" style="1" customWidth="1"/>
    <col min="12" max="16384" width="8.75" style="1"/>
  </cols>
  <sheetData>
    <row r="1" spans="1:11" s="10" customFormat="1" ht="60" customHeight="1" x14ac:dyDescent="0.15">
      <c r="A1" s="1"/>
      <c r="B1" s="5" t="str">
        <f ca="1">"1 月 "&amp;CalendarYear</f>
        <v>1 月 2018</v>
      </c>
      <c r="C1" s="6"/>
      <c r="D1" s="7"/>
      <c r="E1" s="8"/>
      <c r="F1" s="8"/>
      <c r="G1" s="8"/>
      <c r="H1" s="9"/>
      <c r="J1" s="11" t="s">
        <v>1</v>
      </c>
      <c r="K1" s="1"/>
    </row>
    <row r="2" spans="1:11" s="13" customFormat="1" ht="21.75" customHeight="1" thickBot="1" x14ac:dyDescent="0.2">
      <c r="A2" s="1"/>
      <c r="B2" s="12" t="str">
        <f>WeekStart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  <c r="J2" s="14" t="s">
        <v>2</v>
      </c>
      <c r="K2" s="15">
        <f ca="1">YEAR(TODAY())</f>
        <v>2018</v>
      </c>
    </row>
    <row r="3" spans="1:11" s="17" customFormat="1" ht="19.5" customHeight="1" x14ac:dyDescent="0.15">
      <c r="A3" s="1"/>
      <c r="B3" s="16">
        <f t="array" aca="1" ref="B3:H3" ca="1">DaysAndWeeks+DATE(CalendarYear,1,1)-WEEKDAY(DATE(CalendarYear,1,1),(WeekStart="星期一")+1)+1</f>
        <v>43100</v>
      </c>
      <c r="C3" s="16">
        <f ca="1"/>
        <v>43101</v>
      </c>
      <c r="D3" s="16">
        <f ca="1"/>
        <v>43102</v>
      </c>
      <c r="E3" s="16">
        <f ca="1"/>
        <v>43103</v>
      </c>
      <c r="F3" s="16">
        <f ca="1"/>
        <v>43104</v>
      </c>
      <c r="G3" s="16">
        <f ca="1"/>
        <v>43105</v>
      </c>
      <c r="H3" s="16">
        <f ca="1"/>
        <v>43106</v>
      </c>
      <c r="J3" s="14" t="s">
        <v>3</v>
      </c>
      <c r="K3" s="15" t="s">
        <v>4</v>
      </c>
    </row>
    <row r="4" spans="1:11" ht="57.95" customHeight="1" x14ac:dyDescent="0.15">
      <c r="J4" s="18"/>
    </row>
    <row r="5" spans="1:11" s="17" customFormat="1" ht="19.5" customHeight="1" x14ac:dyDescent="0.15">
      <c r="A5" s="1"/>
      <c r="B5" s="19">
        <f t="array" aca="1" ref="B5:H5" ca="1">DaysAndWeeks+DATE(CalendarYear,1,1)-WEEKDAY(DATE(CalendarYear,1,1),(WeekStart="星期一")+1)+8</f>
        <v>43107</v>
      </c>
      <c r="C5" s="19">
        <f ca="1"/>
        <v>43108</v>
      </c>
      <c r="D5" s="19">
        <f ca="1"/>
        <v>43109</v>
      </c>
      <c r="E5" s="19">
        <f ca="1"/>
        <v>43110</v>
      </c>
      <c r="F5" s="19">
        <f ca="1"/>
        <v>43111</v>
      </c>
      <c r="G5" s="19">
        <f ca="1"/>
        <v>43112</v>
      </c>
      <c r="H5" s="19">
        <f ca="1"/>
        <v>43113</v>
      </c>
    </row>
    <row r="6" spans="1:11" ht="57.95" customHeight="1" x14ac:dyDescent="0.15">
      <c r="B6" s="3"/>
      <c r="C6" s="3"/>
      <c r="D6" s="3"/>
      <c r="E6" s="3"/>
      <c r="F6" s="3"/>
      <c r="G6" s="3"/>
      <c r="H6" s="3"/>
      <c r="J6" s="2"/>
    </row>
    <row r="7" spans="1:11" s="17" customFormat="1" ht="19.5" customHeight="1" x14ac:dyDescent="0.15">
      <c r="A7" s="1"/>
      <c r="B7" s="16">
        <f t="array" aca="1" ref="B7:H7" ca="1">DaysAndWeeks+DATE(CalendarYear,1,1)-WEEKDAY(DATE(CalendarYear,1,1),(WeekStart="星期一")+1)+15</f>
        <v>43114</v>
      </c>
      <c r="C7" s="16">
        <f ca="1"/>
        <v>43115</v>
      </c>
      <c r="D7" s="16">
        <f ca="1"/>
        <v>43116</v>
      </c>
      <c r="E7" s="16">
        <f ca="1"/>
        <v>43117</v>
      </c>
      <c r="F7" s="16">
        <f ca="1"/>
        <v>43118</v>
      </c>
      <c r="G7" s="16">
        <f ca="1"/>
        <v>43119</v>
      </c>
      <c r="H7" s="16">
        <f ca="1"/>
        <v>43120</v>
      </c>
      <c r="J7" s="2"/>
    </row>
    <row r="8" spans="1:11" ht="57.95" customHeight="1" x14ac:dyDescent="0.15"/>
    <row r="9" spans="1:11" s="17" customFormat="1" ht="19.5" customHeight="1" x14ac:dyDescent="0.15">
      <c r="A9" s="1"/>
      <c r="B9" s="19">
        <f t="array" aca="1" ref="B9:H9" ca="1">DaysAndWeeks+DATE(CalendarYear,1,1)-WEEKDAY(DATE(CalendarYear,1,1),(WeekStart="星期一")+1)+22</f>
        <v>43121</v>
      </c>
      <c r="C9" s="19">
        <f ca="1"/>
        <v>43122</v>
      </c>
      <c r="D9" s="19">
        <f ca="1"/>
        <v>43123</v>
      </c>
      <c r="E9" s="19">
        <f ca="1"/>
        <v>43124</v>
      </c>
      <c r="F9" s="19">
        <f ca="1"/>
        <v>43125</v>
      </c>
      <c r="G9" s="19">
        <f ca="1"/>
        <v>43126</v>
      </c>
      <c r="H9" s="19">
        <f ca="1"/>
        <v>43127</v>
      </c>
    </row>
    <row r="10" spans="1:11" ht="57.95" customHeight="1" x14ac:dyDescent="0.15">
      <c r="B10" s="3"/>
      <c r="C10" s="3"/>
      <c r="D10" s="3"/>
      <c r="E10" s="3"/>
      <c r="F10" s="3"/>
      <c r="G10" s="3"/>
      <c r="H10" s="3"/>
    </row>
    <row r="11" spans="1:11" s="17" customFormat="1" ht="19.5" customHeight="1" x14ac:dyDescent="0.15">
      <c r="A11" s="1"/>
      <c r="B11" s="16">
        <f t="array" aca="1" ref="B11:H11" ca="1">DaysAndWeeks+DATE(CalendarYear,1,1)-WEEKDAY(DATE(CalendarYear,1,1),(WeekStart="星期一")+1)+29</f>
        <v>43128</v>
      </c>
      <c r="C11" s="16">
        <f ca="1"/>
        <v>43129</v>
      </c>
      <c r="D11" s="16">
        <f ca="1"/>
        <v>43130</v>
      </c>
      <c r="E11" s="16">
        <f ca="1"/>
        <v>43131</v>
      </c>
      <c r="F11" s="16">
        <f ca="1"/>
        <v>43132</v>
      </c>
      <c r="G11" s="16">
        <f ca="1"/>
        <v>43133</v>
      </c>
      <c r="H11" s="16">
        <f ca="1"/>
        <v>43134</v>
      </c>
    </row>
    <row r="12" spans="1:11" ht="57.95" customHeight="1" x14ac:dyDescent="0.15"/>
    <row r="13" spans="1:11" s="17" customFormat="1" ht="19.5" customHeight="1" x14ac:dyDescent="0.15">
      <c r="A13" s="1"/>
      <c r="B13" s="19">
        <f t="array" aca="1" ref="B13:C13" ca="1">DaysAndWeeks+DATE(CalendarYear,1,1)-WEEKDAY(DATE(CalendarYear,1,1),(WeekStart="星期一")+1)+36</f>
        <v>43135</v>
      </c>
      <c r="C13" s="19">
        <f ca="1"/>
        <v>43136</v>
      </c>
      <c r="D13" s="38" t="s">
        <v>0</v>
      </c>
      <c r="E13" s="39"/>
      <c r="F13" s="39"/>
      <c r="G13" s="39"/>
      <c r="H13" s="39"/>
    </row>
    <row r="14" spans="1:11" ht="57.95" customHeight="1" x14ac:dyDescent="0.15">
      <c r="B14" s="3"/>
      <c r="C14" s="3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1" type="noConversion"/>
  <conditionalFormatting sqref="B11:H11 B13:C13">
    <cfRule type="expression" dxfId="24" priority="24">
      <formula>AND(DAY(B11)&gt;=1,DAY(B11)&lt;=15)</formula>
    </cfRule>
  </conditionalFormatting>
  <conditionalFormatting sqref="B3:G3">
    <cfRule type="expression" dxfId="23" priority="23">
      <formula>DAY(B3)&gt;8</formula>
    </cfRule>
  </conditionalFormatting>
  <dataValidations count="14">
    <dataValidation type="list" errorStyle="warning" allowBlank="1" showInputMessage="1" showErrorMessage="1" error="从列表中选择一天。选择“取消”，然后按 Alt+向下箭头从下拉列表中选择一天" prompt="在此单元格中选择周开始日期。按 Alt+向下箭头打开下拉列表，然后按 Enter 选择周开始日期" sqref="K3" xr:uid="{00000000-0002-0000-0000-000000000000}">
      <formula1>"星期日,星期一"</formula1>
    </dataValidation>
    <dataValidation allowBlank="1" showInputMessage="1" showErrorMessage="1" prompt="在此工作簿中创建自定义单月日历。使用此“一月”工作表自定义年份和所有月份的周开始日期。每月均位于单独的工作表上" sqref="A1" xr:uid="{00000000-0002-0000-0000-000001000000}"/>
    <dataValidation allowBlank="1" showInputMessage="1" showErrorMessage="1" prompt="此单元格中的年份将自动更新。在单元格 K2 中选择另一个年份来更改年份" sqref="C1:D1" xr:uid="{00000000-0002-0000-0000-000002000000}"/>
    <dataValidation allowBlank="1" showInputMessage="1" showErrorMessage="1" prompt="输入年份，并在下面的单元格中选择日历开始日期。这些日历设置单元格将不会打印" sqref="J1" xr:uid="{00000000-0002-0000-0000-000003000000}"/>
    <dataValidation allowBlank="1" showInputMessage="1" showErrorMessage="1" prompt="在右侧单元格中输入年份" sqref="J2" xr:uid="{00000000-0002-0000-0000-000004000000}"/>
    <dataValidation allowBlank="1" showInputMessage="1" showErrorMessage="1" prompt="在右侧单元格中选择周开始日期" sqref="J3" xr:uid="{00000000-0002-0000-0000-000005000000}"/>
    <dataValidation allowBlank="1" showInputMessage="1" showErrorMessage="1" prompt="在此单元格中输入年份" sqref="K2" xr:uid="{00000000-0002-0000-0000-000006000000}"/>
    <dataValidation allowBlank="1" showInputMessage="1" showErrorMessage="1" prompt="此行包含此日历的工作日名称。此单元格包含一周的开始日期。若要更改开始日期，请在 K3 单元格中输入新的工作日" sqref="B2" xr:uid="{00000000-0002-0000-0000-000007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000-000008000000}"/>
    <dataValidation allowBlank="1" showInputMessage="1" showErrorMessage="1" prompt="此单元格中的年份基于单元格 K2 中输入的年份自动更新。下方的日历具有上个月和下个月的日期，具有较浅字体底纹" sqref="B1" xr:uid="{00000000-0002-0000-0000-000009000000}"/>
    <dataValidation allowBlank="1" showInputMessage="1" showErrorMessage="1" prompt="自动确定工作日" sqref="C2:H2" xr:uid="{00000000-0002-0000-0000-00000A000000}"/>
    <dataValidation allowBlank="1" showInputMessage="1" showErrorMessage="1" prompt="此行和第 6、8、10、12 和 14 行包含的单元格用于输入与上述单元格中的日历日相关的每日备注" sqref="B4" xr:uid="{00000000-0002-0000-0000-00000B000000}"/>
    <dataValidation allowBlank="1" showInputMessage="1" showErrorMessage="1" prompt="在此单元格中输入备注" sqref="E13:H14" xr:uid="{00000000-0002-0000-0000-00000C000000}"/>
    <dataValidation allowBlank="1" showInputMessage="1" showErrorMessage="1" prompt="在右侧单元格中输入备注" sqref="D13:D14" xr:uid="{00000000-0002-0000-0000-00000D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topLeftCell="A4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1:8" s="10" customFormat="1" ht="59.25" customHeight="1" x14ac:dyDescent="0.15">
      <c r="A1" s="1"/>
      <c r="B1" s="6" t="str">
        <f ca="1">"2 月 "&amp;CalendarYear</f>
        <v>2 月 2018</v>
      </c>
      <c r="C1" s="6"/>
      <c r="D1" s="6"/>
      <c r="E1" s="8"/>
      <c r="F1" s="8"/>
      <c r="G1" s="8"/>
      <c r="H1" s="20"/>
    </row>
    <row r="2" spans="1:8" s="13" customFormat="1" ht="21.75" customHeight="1" thickBot="1" x14ac:dyDescent="0.2">
      <c r="A2" s="1"/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1:8" s="17" customFormat="1" ht="19.5" customHeight="1" x14ac:dyDescent="0.15">
      <c r="A3" s="1"/>
      <c r="B3" s="16">
        <f t="array" aca="1" ref="B3:H3" ca="1">DaysAndWeeks+DATE(CalendarYear,2,1)-WEEKDAY(DATE(CalendarYear,2,1),(WeekStart="星期一")+1)+1</f>
        <v>43128</v>
      </c>
      <c r="C3" s="16">
        <f ca="1"/>
        <v>43129</v>
      </c>
      <c r="D3" s="16">
        <f ca="1"/>
        <v>43130</v>
      </c>
      <c r="E3" s="16">
        <f ca="1"/>
        <v>43131</v>
      </c>
      <c r="F3" s="16">
        <f ca="1"/>
        <v>43132</v>
      </c>
      <c r="G3" s="16">
        <f ca="1"/>
        <v>43133</v>
      </c>
      <c r="H3" s="16">
        <f ca="1"/>
        <v>43134</v>
      </c>
    </row>
    <row r="4" spans="1:8" ht="57.95" customHeight="1" x14ac:dyDescent="0.15"/>
    <row r="5" spans="1:8" s="17" customFormat="1" ht="19.5" customHeight="1" x14ac:dyDescent="0.15">
      <c r="A5" s="1"/>
      <c r="B5" s="21">
        <f t="array" aca="1" ref="B5:H5" ca="1">DaysAndWeeks+DATE(CalendarYear,2,1)-WEEKDAY(DATE(CalendarYear,2,1),(WeekStart="星期一")+1)+8</f>
        <v>43135</v>
      </c>
      <c r="C5" s="21">
        <f ca="1"/>
        <v>43136</v>
      </c>
      <c r="D5" s="21">
        <f ca="1"/>
        <v>43137</v>
      </c>
      <c r="E5" s="21">
        <f ca="1"/>
        <v>43138</v>
      </c>
      <c r="F5" s="21">
        <f ca="1"/>
        <v>43139</v>
      </c>
      <c r="G5" s="21">
        <f ca="1"/>
        <v>43140</v>
      </c>
      <c r="H5" s="21">
        <f ca="1"/>
        <v>43141</v>
      </c>
    </row>
    <row r="6" spans="1:8" ht="57.95" customHeight="1" x14ac:dyDescent="0.15">
      <c r="B6" s="4"/>
      <c r="C6" s="4"/>
      <c r="D6" s="4"/>
      <c r="E6" s="4"/>
      <c r="F6" s="4"/>
      <c r="G6" s="4"/>
      <c r="H6" s="4"/>
    </row>
    <row r="7" spans="1:8" s="17" customFormat="1" ht="19.5" customHeight="1" x14ac:dyDescent="0.15">
      <c r="A7" s="1"/>
      <c r="B7" s="16">
        <f t="array" aca="1" ref="B7:H7" ca="1">DaysAndWeeks+DATE(CalendarYear,2,1)-WEEKDAY(DATE(CalendarYear,2,1),(WeekStart="星期一")+1)+15</f>
        <v>43142</v>
      </c>
      <c r="C7" s="16">
        <f ca="1"/>
        <v>43143</v>
      </c>
      <c r="D7" s="16">
        <f ca="1"/>
        <v>43144</v>
      </c>
      <c r="E7" s="16">
        <f ca="1"/>
        <v>43145</v>
      </c>
      <c r="F7" s="16">
        <f ca="1"/>
        <v>43146</v>
      </c>
      <c r="G7" s="16">
        <f ca="1"/>
        <v>43147</v>
      </c>
      <c r="H7" s="16">
        <f ca="1"/>
        <v>43148</v>
      </c>
    </row>
    <row r="8" spans="1:8" ht="57.95" customHeight="1" x14ac:dyDescent="0.15"/>
    <row r="9" spans="1:8" s="17" customFormat="1" ht="19.5" customHeight="1" x14ac:dyDescent="0.15">
      <c r="A9" s="1"/>
      <c r="B9" s="21">
        <f t="array" aca="1" ref="B9:H9" ca="1">DaysAndWeeks+DATE(CalendarYear,2,1)-WEEKDAY(DATE(CalendarYear,2,1),(WeekStart="星期一")+1)+22</f>
        <v>43149</v>
      </c>
      <c r="C9" s="21">
        <f ca="1"/>
        <v>43150</v>
      </c>
      <c r="D9" s="21">
        <f ca="1"/>
        <v>43151</v>
      </c>
      <c r="E9" s="21">
        <f ca="1"/>
        <v>43152</v>
      </c>
      <c r="F9" s="21">
        <f ca="1"/>
        <v>43153</v>
      </c>
      <c r="G9" s="21">
        <f ca="1"/>
        <v>43154</v>
      </c>
      <c r="H9" s="21">
        <f ca="1"/>
        <v>43155</v>
      </c>
    </row>
    <row r="10" spans="1:8" ht="57.95" customHeight="1" x14ac:dyDescent="0.15">
      <c r="B10" s="4"/>
      <c r="C10" s="4"/>
      <c r="D10" s="4"/>
      <c r="E10" s="4"/>
      <c r="F10" s="4"/>
      <c r="G10" s="4"/>
      <c r="H10" s="4"/>
    </row>
    <row r="11" spans="1:8" s="17" customFormat="1" ht="19.5" customHeight="1" x14ac:dyDescent="0.15">
      <c r="A11" s="1"/>
      <c r="B11" s="16">
        <f t="array" aca="1" ref="B11:H11" ca="1">DaysAndWeeks+DATE(CalendarYear,2,1)-WEEKDAY(DATE(CalendarYear,2,1),(WeekStart="星期一")+1)+29</f>
        <v>43156</v>
      </c>
      <c r="C11" s="16">
        <f ca="1"/>
        <v>43157</v>
      </c>
      <c r="D11" s="16">
        <f ca="1"/>
        <v>43158</v>
      </c>
      <c r="E11" s="16">
        <f ca="1"/>
        <v>43159</v>
      </c>
      <c r="F11" s="16">
        <f ca="1"/>
        <v>43160</v>
      </c>
      <c r="G11" s="16">
        <f ca="1"/>
        <v>43161</v>
      </c>
      <c r="H11" s="16">
        <f ca="1"/>
        <v>43162</v>
      </c>
    </row>
    <row r="12" spans="1:8" ht="57.95" customHeight="1" x14ac:dyDescent="0.15"/>
    <row r="13" spans="1:8" s="17" customFormat="1" ht="19.5" customHeight="1" x14ac:dyDescent="0.15">
      <c r="A13" s="1"/>
      <c r="B13" s="21">
        <f t="array" aca="1" ref="B13:C13" ca="1">DaysAndWeeks+DATE(CalendarYear,2,1)-WEEKDAY(DATE(CalendarYear,2,1),(WeekStart="星期一")+1)+36</f>
        <v>43163</v>
      </c>
      <c r="C13" s="21">
        <f ca="1"/>
        <v>43164</v>
      </c>
      <c r="D13" s="38" t="s">
        <v>0</v>
      </c>
      <c r="E13" s="39"/>
      <c r="F13" s="39"/>
      <c r="G13" s="39"/>
      <c r="H13" s="39"/>
    </row>
    <row r="14" spans="1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22" priority="2">
      <formula>AND(DAY(B11)&gt;=1,DAY(B11)&lt;=15)</formula>
    </cfRule>
  </conditionalFormatting>
  <conditionalFormatting sqref="B3:G3">
    <cfRule type="expression" dxfId="21" priority="1">
      <formula>DAY(B3)&gt;8</formula>
    </cfRule>
  </conditionalFormatting>
  <dataValidations count="9">
    <dataValidation allowBlank="1" showInputMessage="1" showErrorMessage="1" prompt="自动确定工作日" sqref="C2:H2" xr:uid="{00000000-0002-0000-01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1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1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100-000003000000}"/>
    <dataValidation allowBlank="1" showInputMessage="1" showErrorMessage="1" prompt="此单元格中的年份将自动更新。在单元格 K2 中选择另一个年份来更改年份" sqref="C1:D1" xr:uid="{00000000-0002-0000-0100-000004000000}"/>
    <dataValidation allowBlank="1" showInputMessage="1" showErrorMessage="1" prompt="2 月日历" sqref="A1" xr:uid="{00000000-0002-0000-0100-000005000000}"/>
    <dataValidation allowBlank="1" showInputMessage="1" showErrorMessage="1" prompt="在右侧单元格中输入备注" sqref="D13:D14" xr:uid="{00000000-0002-0000-0100-000006000000}"/>
    <dataValidation allowBlank="1" showInputMessage="1" showErrorMessage="1" prompt="在此单元格中输入备注" sqref="E13:H14" xr:uid="{00000000-0002-0000-0100-000007000000}"/>
    <dataValidation allowBlank="1" showInputMessage="1" showErrorMessage="1" prompt="此行和第 6、8、10、12 和 14 行包含的单元格用于输入与上述单元格中的日历日相关的每日备注" sqref="B4" xr:uid="{00000000-0002-0000-01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topLeftCell="A4" workbookViewId="0">
      <selection activeCell="D10" sqref="D10"/>
    </sheetView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"3 月 "&amp;CalendarYear</f>
        <v>3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DaysAndWeeks+DATE(CalendarYear,3,1)-WEEKDAY(DATE(CalendarYear,3,1),(WeekStart="星期一")+1)+1</f>
        <v>43156</v>
      </c>
      <c r="C3" s="16">
        <f ca="1"/>
        <v>43157</v>
      </c>
      <c r="D3" s="16">
        <f ca="1"/>
        <v>43158</v>
      </c>
      <c r="E3" s="16">
        <f ca="1"/>
        <v>43159</v>
      </c>
      <c r="F3" s="16">
        <f ca="1"/>
        <v>43160</v>
      </c>
      <c r="G3" s="16">
        <f ca="1"/>
        <v>43161</v>
      </c>
      <c r="H3" s="16">
        <f ca="1"/>
        <v>43162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DaysAndWeeks+DATE(CalendarYear,3,1)-WEEKDAY(DATE(CalendarYear,3,1),(WeekStart="星期一")+1)+8</f>
        <v>43163</v>
      </c>
      <c r="C5" s="21">
        <f ca="1"/>
        <v>43164</v>
      </c>
      <c r="D5" s="21">
        <f ca="1"/>
        <v>43165</v>
      </c>
      <c r="E5" s="21">
        <f ca="1"/>
        <v>43166</v>
      </c>
      <c r="F5" s="21">
        <f ca="1"/>
        <v>43167</v>
      </c>
      <c r="G5" s="21">
        <f ca="1"/>
        <v>43168</v>
      </c>
      <c r="H5" s="21">
        <f ca="1"/>
        <v>43169</v>
      </c>
    </row>
    <row r="6" spans="2:8" ht="57.95" customHeight="1" x14ac:dyDescent="0.15">
      <c r="B6" s="4"/>
      <c r="C6" s="4"/>
      <c r="D6" s="4"/>
      <c r="E6" s="4"/>
      <c r="F6" s="23" t="s">
        <v>6</v>
      </c>
      <c r="G6" s="23" t="s">
        <v>7</v>
      </c>
      <c r="H6" s="23" t="s">
        <v>8</v>
      </c>
    </row>
    <row r="7" spans="2:8" ht="19.5" customHeight="1" x14ac:dyDescent="0.15">
      <c r="B7" s="16">
        <f t="array" aca="1" ref="B7:H7" ca="1">DaysAndWeeks+DATE(CalendarYear,3,1)-WEEKDAY(DATE(CalendarYear,3,1),(WeekStart="星期一")+1)+15</f>
        <v>43170</v>
      </c>
      <c r="C7" s="16">
        <f ca="1"/>
        <v>43171</v>
      </c>
      <c r="D7" s="16">
        <f ca="1"/>
        <v>43172</v>
      </c>
      <c r="E7" s="16">
        <f ca="1"/>
        <v>43173</v>
      </c>
      <c r="F7" s="16">
        <f ca="1"/>
        <v>43174</v>
      </c>
      <c r="G7" s="16">
        <f ca="1"/>
        <v>43175</v>
      </c>
      <c r="H7" s="16">
        <f ca="1"/>
        <v>43176</v>
      </c>
    </row>
    <row r="8" spans="2:8" ht="57.95" customHeight="1" x14ac:dyDescent="0.15">
      <c r="B8" s="24" t="s">
        <v>9</v>
      </c>
      <c r="C8" s="26" t="s">
        <v>10</v>
      </c>
      <c r="D8" s="25" t="s">
        <v>11</v>
      </c>
      <c r="E8" s="25"/>
      <c r="F8" s="25"/>
      <c r="G8" s="25"/>
      <c r="H8" s="25"/>
    </row>
    <row r="9" spans="2:8" ht="19.5" customHeight="1" x14ac:dyDescent="0.15">
      <c r="B9" s="21">
        <f t="array" aca="1" ref="B9:H9" ca="1">DaysAndWeeks+DATE(CalendarYear,3,1)-WEEKDAY(DATE(CalendarYear,3,1),(WeekStart="星期一")+1)+22</f>
        <v>43177</v>
      </c>
      <c r="C9" s="21">
        <f ca="1"/>
        <v>43178</v>
      </c>
      <c r="D9" s="21">
        <f ca="1"/>
        <v>43179</v>
      </c>
      <c r="E9" s="21">
        <f ca="1"/>
        <v>43180</v>
      </c>
      <c r="F9" s="21">
        <f ca="1"/>
        <v>43181</v>
      </c>
      <c r="G9" s="21">
        <f ca="1"/>
        <v>43182</v>
      </c>
      <c r="H9" s="21">
        <f ca="1"/>
        <v>43183</v>
      </c>
    </row>
    <row r="10" spans="2:8" ht="57.95" customHeight="1" x14ac:dyDescent="0.15">
      <c r="B10" s="4"/>
      <c r="C10" s="4"/>
      <c r="D10" s="22" t="s">
        <v>5</v>
      </c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DaysAndWeeks+DATE(CalendarYear,3,1)-WEEKDAY(DATE(CalendarYear,3,1),(WeekStart="星期一")+1)+29</f>
        <v>43184</v>
      </c>
      <c r="C11" s="16">
        <f ca="1"/>
        <v>43185</v>
      </c>
      <c r="D11" s="16">
        <f ca="1"/>
        <v>43186</v>
      </c>
      <c r="E11" s="16">
        <f ca="1"/>
        <v>43187</v>
      </c>
      <c r="F11" s="16">
        <f ca="1"/>
        <v>43188</v>
      </c>
      <c r="G11" s="16">
        <f ca="1"/>
        <v>43189</v>
      </c>
      <c r="H11" s="16">
        <f ca="1"/>
        <v>43190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DaysAndWeeks+DATE(CalendarYear,3,1)-WEEKDAY(DATE(CalendarYear,3,1),(WeekStart="星期一")+1)+36</f>
        <v>43191</v>
      </c>
      <c r="C13" s="21">
        <f ca="1"/>
        <v>43192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20" priority="2">
      <formula>AND(DAY(B11)&gt;=1,DAY(B11)&lt;=15)</formula>
    </cfRule>
  </conditionalFormatting>
  <conditionalFormatting sqref="B3:G3">
    <cfRule type="expression" dxfId="19" priority="1">
      <formula>DAY(B3)&gt;8</formula>
    </cfRule>
  </conditionalFormatting>
  <dataValidations count="9">
    <dataValidation allowBlank="1" showInputMessage="1" showErrorMessage="1" prompt="此行和第 6、8、10、12 和 14 行包含的单元格用于输入与上述单元格中的日历日相关的每日备注" sqref="B4" xr:uid="{00000000-0002-0000-0200-000000000000}"/>
    <dataValidation allowBlank="1" showInputMessage="1" showErrorMessage="1" prompt="在此单元格中输入备注" sqref="E13:H14" xr:uid="{00000000-0002-0000-0200-000001000000}"/>
    <dataValidation allowBlank="1" showInputMessage="1" showErrorMessage="1" prompt="在右侧单元格中输入备注" sqref="D13:D14" xr:uid="{00000000-0002-0000-0200-000002000000}"/>
    <dataValidation allowBlank="1" showInputMessage="1" showErrorMessage="1" prompt="3 月日历" sqref="A1" xr:uid="{00000000-0002-0000-0200-000003000000}"/>
    <dataValidation allowBlank="1" showInputMessage="1" showErrorMessage="1" prompt="此单元格中的年份将自动更新。在单元格 K2 中选择另一个年份来更改年份" sqref="C1:D1" xr:uid="{00000000-0002-0000-0200-000004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200-000005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200-000006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200-000007000000}"/>
    <dataValidation allowBlank="1" showInputMessage="1" showErrorMessage="1" prompt="自动确定工作日" sqref="C2:H2" xr:uid="{00000000-0002-0000-02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L28"/>
  <sheetViews>
    <sheetView showGridLines="0" tabSelected="1" topLeftCell="A4" workbookViewId="0">
      <selection activeCell="M6" sqref="M6"/>
    </sheetView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12" ht="59.25" customHeight="1" x14ac:dyDescent="0.15">
      <c r="B1" s="6" t="str">
        <f ca="1">"4 月 "&amp;CalendarYear</f>
        <v>4 月 2018</v>
      </c>
      <c r="C1" s="6"/>
      <c r="D1" s="6"/>
      <c r="E1" s="8"/>
      <c r="F1" s="8"/>
      <c r="G1" s="8"/>
      <c r="H1" s="20"/>
    </row>
    <row r="2" spans="2:12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12" ht="19.5" customHeight="1" x14ac:dyDescent="0.15">
      <c r="B3" s="16">
        <f t="array" aca="1" ref="B3:H3" ca="1">DaysAndWeeks+DATE(CalendarYear,4,1)-WEEKDAY(DATE(CalendarYear,4,1),(WeekStart="星期一")+1)+1</f>
        <v>43191</v>
      </c>
      <c r="C3" s="16">
        <f ca="1"/>
        <v>43192</v>
      </c>
      <c r="D3" s="16">
        <f ca="1"/>
        <v>43193</v>
      </c>
      <c r="E3" s="16">
        <f ca="1"/>
        <v>43194</v>
      </c>
      <c r="F3" s="16">
        <f ca="1"/>
        <v>43195</v>
      </c>
      <c r="G3" s="16">
        <f ca="1"/>
        <v>43196</v>
      </c>
      <c r="H3" s="16">
        <f ca="1"/>
        <v>43197</v>
      </c>
    </row>
    <row r="4" spans="2:12" ht="57.95" customHeight="1" x14ac:dyDescent="0.15"/>
    <row r="5" spans="2:12" ht="19.5" customHeight="1" x14ac:dyDescent="0.15">
      <c r="B5" s="21">
        <f t="array" aca="1" ref="B5:H5" ca="1">DaysAndWeeks+DATE(CalendarYear,4,1)-WEEKDAY(DATE(CalendarYear,4,1),(WeekStart="星期一")+1)+8</f>
        <v>43198</v>
      </c>
      <c r="C5" s="21">
        <f ca="1"/>
        <v>43199</v>
      </c>
      <c r="D5" s="21">
        <f ca="1"/>
        <v>43200</v>
      </c>
      <c r="E5" s="21">
        <f ca="1"/>
        <v>43201</v>
      </c>
      <c r="F5" s="21">
        <f ca="1"/>
        <v>43202</v>
      </c>
      <c r="G5" s="21">
        <f ca="1"/>
        <v>43203</v>
      </c>
      <c r="H5" s="21">
        <f ca="1"/>
        <v>43204</v>
      </c>
    </row>
    <row r="6" spans="2:12" ht="57.95" customHeight="1" x14ac:dyDescent="0.15">
      <c r="B6" s="23" t="s">
        <v>6</v>
      </c>
      <c r="C6" s="23" t="s">
        <v>7</v>
      </c>
      <c r="D6" s="23" t="s">
        <v>8</v>
      </c>
      <c r="E6" s="23" t="s">
        <v>9</v>
      </c>
      <c r="F6" s="29" t="s">
        <v>10</v>
      </c>
      <c r="G6" s="29" t="s">
        <v>15</v>
      </c>
      <c r="H6" s="29" t="s">
        <v>14</v>
      </c>
      <c r="I6" s="28"/>
      <c r="J6" s="27"/>
      <c r="K6" s="27"/>
      <c r="L6" s="27"/>
    </row>
    <row r="7" spans="2:12" ht="19.5" customHeight="1" x14ac:dyDescent="0.15">
      <c r="B7" s="16">
        <f t="array" aca="1" ref="B7:H7" ca="1">DaysAndWeeks+DATE(CalendarYear,4,1)-WEEKDAY(DATE(CalendarYear,4,1),(WeekStart="星期一")+1)+15</f>
        <v>43205</v>
      </c>
      <c r="C7" s="16">
        <f ca="1"/>
        <v>43206</v>
      </c>
      <c r="D7" s="16">
        <f ca="1"/>
        <v>43207</v>
      </c>
      <c r="E7" s="16">
        <f ca="1"/>
        <v>43208</v>
      </c>
      <c r="F7" s="16">
        <f ca="1"/>
        <v>43209</v>
      </c>
      <c r="G7" s="16">
        <f ca="1"/>
        <v>43210</v>
      </c>
      <c r="H7" s="16">
        <f ca="1"/>
        <v>43211</v>
      </c>
    </row>
    <row r="8" spans="2:12" ht="57.95" customHeight="1" x14ac:dyDescent="0.15">
      <c r="B8" s="30" t="s">
        <v>13</v>
      </c>
      <c r="C8" s="31" t="s">
        <v>16</v>
      </c>
      <c r="D8" s="31" t="s">
        <v>17</v>
      </c>
      <c r="E8" s="32" t="s">
        <v>12</v>
      </c>
      <c r="F8" s="26" t="s">
        <v>18</v>
      </c>
      <c r="G8" s="26" t="s">
        <v>19</v>
      </c>
      <c r="H8" s="26" t="s">
        <v>20</v>
      </c>
    </row>
    <row r="9" spans="2:12" ht="19.5" customHeight="1" x14ac:dyDescent="0.15">
      <c r="B9" s="21">
        <f t="array" aca="1" ref="B9:H9" ca="1">DaysAndWeeks+DATE(CalendarYear,4,1)-WEEKDAY(DATE(CalendarYear,4,1),(WeekStart="星期一")+1)+22</f>
        <v>43212</v>
      </c>
      <c r="C9" s="21">
        <f ca="1"/>
        <v>43213</v>
      </c>
      <c r="D9" s="21">
        <f ca="1"/>
        <v>43214</v>
      </c>
      <c r="E9" s="21">
        <f ca="1"/>
        <v>43215</v>
      </c>
      <c r="F9" s="21">
        <f ca="1"/>
        <v>43216</v>
      </c>
      <c r="G9" s="21">
        <f ca="1"/>
        <v>43217</v>
      </c>
      <c r="H9" s="21">
        <f ca="1"/>
        <v>43218</v>
      </c>
    </row>
    <row r="10" spans="2:12" ht="57.95" customHeight="1" x14ac:dyDescent="0.15">
      <c r="B10" s="33" t="s">
        <v>21</v>
      </c>
      <c r="C10" s="33" t="s">
        <v>22</v>
      </c>
      <c r="D10" s="34" t="s">
        <v>23</v>
      </c>
      <c r="E10" s="35" t="s">
        <v>24</v>
      </c>
      <c r="F10" s="35" t="s">
        <v>25</v>
      </c>
      <c r="G10" s="36" t="s">
        <v>26</v>
      </c>
      <c r="H10" s="35" t="s">
        <v>27</v>
      </c>
    </row>
    <row r="11" spans="2:12" ht="19.5" customHeight="1" x14ac:dyDescent="0.15">
      <c r="B11" s="16">
        <f t="array" aca="1" ref="B11:H11" ca="1">DaysAndWeeks+DATE(CalendarYear,4,1)-WEEKDAY(DATE(CalendarYear,4,1),(WeekStart="星期一")+1)+29</f>
        <v>43219</v>
      </c>
      <c r="C11" s="16">
        <f ca="1"/>
        <v>43220</v>
      </c>
      <c r="D11" s="16">
        <f ca="1"/>
        <v>43221</v>
      </c>
      <c r="E11" s="16">
        <f ca="1"/>
        <v>43222</v>
      </c>
      <c r="F11" s="16">
        <f ca="1"/>
        <v>43223</v>
      </c>
      <c r="G11" s="16">
        <f ca="1"/>
        <v>43224</v>
      </c>
      <c r="H11" s="16">
        <f ca="1"/>
        <v>43225</v>
      </c>
    </row>
    <row r="12" spans="2:12" ht="57.95" customHeight="1" x14ac:dyDescent="0.15">
      <c r="B12" s="37" t="s">
        <v>28</v>
      </c>
      <c r="C12" s="37" t="s">
        <v>28</v>
      </c>
    </row>
    <row r="13" spans="2:12" ht="19.5" customHeight="1" x14ac:dyDescent="0.15">
      <c r="B13" s="21">
        <f t="array" aca="1" ref="B13:C13" ca="1">DaysAndWeeks+DATE(CalendarYear,4,1)-WEEKDAY(DATE(CalendarYear,4,1),(WeekStart="星期一")+1)+36</f>
        <v>43226</v>
      </c>
      <c r="C13" s="21">
        <f ca="1"/>
        <v>43227</v>
      </c>
      <c r="D13" s="21" t="s">
        <v>30</v>
      </c>
      <c r="E13" s="39"/>
      <c r="F13" s="39"/>
      <c r="G13" s="39"/>
      <c r="H13" s="39"/>
    </row>
    <row r="14" spans="2:12" ht="57.95" customHeight="1" x14ac:dyDescent="0.15">
      <c r="B14" s="39"/>
      <c r="C14" s="39"/>
      <c r="D14" s="39"/>
      <c r="E14" s="39"/>
      <c r="F14" s="39"/>
      <c r="G14" s="39"/>
      <c r="H14" s="39"/>
    </row>
    <row r="16" spans="2:12" x14ac:dyDescent="0.15">
      <c r="B16" s="23"/>
      <c r="C16" s="1" t="s">
        <v>31</v>
      </c>
    </row>
    <row r="18" spans="2:3" x14ac:dyDescent="0.15">
      <c r="B18" s="29"/>
      <c r="C18" s="1" t="s">
        <v>29</v>
      </c>
    </row>
    <row r="20" spans="2:3" x14ac:dyDescent="0.15">
      <c r="B20" s="31"/>
      <c r="C20" s="1" t="s">
        <v>32</v>
      </c>
    </row>
    <row r="22" spans="2:3" x14ac:dyDescent="0.15">
      <c r="B22" s="26"/>
      <c r="C22" s="1" t="s">
        <v>32</v>
      </c>
    </row>
    <row r="24" spans="2:3" x14ac:dyDescent="0.15">
      <c r="B24" s="33"/>
      <c r="C24" s="1" t="s">
        <v>34</v>
      </c>
    </row>
    <row r="26" spans="2:3" x14ac:dyDescent="0.15">
      <c r="B26" s="35"/>
      <c r="C26" s="1" t="s">
        <v>33</v>
      </c>
    </row>
    <row r="28" spans="2:3" x14ac:dyDescent="0.15">
      <c r="B28" s="37"/>
      <c r="C28" s="1" t="s">
        <v>35</v>
      </c>
    </row>
  </sheetData>
  <mergeCells count="2">
    <mergeCell ref="E13:H14"/>
    <mergeCell ref="B14:D14"/>
  </mergeCells>
  <phoneticPr fontId="6" type="noConversion"/>
  <conditionalFormatting sqref="B11:H11 B13:C13">
    <cfRule type="expression" dxfId="18" priority="3">
      <formula>AND(DAY(B11)&gt;=1,DAY(B11)&lt;=15)</formula>
    </cfRule>
  </conditionalFormatting>
  <conditionalFormatting sqref="B3:G3">
    <cfRule type="expression" dxfId="17" priority="2">
      <formula>DAY(B3)&gt;8</formula>
    </cfRule>
  </conditionalFormatting>
  <conditionalFormatting sqref="D13">
    <cfRule type="expression" dxfId="16" priority="1">
      <formula>AND(DAY(D13)&gt;=1,DAY(D13)&lt;=15)</formula>
    </cfRule>
  </conditionalFormatting>
  <dataValidations count="9">
    <dataValidation allowBlank="1" showInputMessage="1" showErrorMessage="1" prompt="自动确定工作日" sqref="C2:H2" xr:uid="{00000000-0002-0000-03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3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3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300-000003000000}"/>
    <dataValidation allowBlank="1" showInputMessage="1" showErrorMessage="1" prompt="此单元格中的年份将自动更新。在单元格 K2 中选择另一个年份来更改年份" sqref="C1:D1" xr:uid="{00000000-0002-0000-0300-000004000000}"/>
    <dataValidation allowBlank="1" showInputMessage="1" showErrorMessage="1" prompt="4 月日历" sqref="A1" xr:uid="{00000000-0002-0000-0300-000005000000}"/>
    <dataValidation allowBlank="1" showInputMessage="1" showErrorMessage="1" prompt="在右侧单元格中输入备注" sqref="D13:D14" xr:uid="{00000000-0002-0000-0300-000006000000}"/>
    <dataValidation allowBlank="1" showInputMessage="1" showErrorMessage="1" prompt="在此单元格中输入备注" sqref="E13:H14" xr:uid="{00000000-0002-0000-0300-000007000000}"/>
    <dataValidation allowBlank="1" showInputMessage="1" showErrorMessage="1" prompt="此行和第 6、8、10、12 和 14 行包含的单元格用于输入与上述单元格中的日历日相关的每日备注" sqref="B4" xr:uid="{00000000-0002-0000-03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"5 月 "&amp;CalendarYear</f>
        <v>5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DaysAndWeeks+DATE(CalendarYear,5,1)-WEEKDAY(DATE(CalendarYear,5,1),(WeekStart="星期一")+1)+1</f>
        <v>43219</v>
      </c>
      <c r="C3" s="16">
        <f ca="1"/>
        <v>43220</v>
      </c>
      <c r="D3" s="16">
        <f ca="1"/>
        <v>43221</v>
      </c>
      <c r="E3" s="16">
        <f ca="1"/>
        <v>43222</v>
      </c>
      <c r="F3" s="16">
        <f ca="1"/>
        <v>43223</v>
      </c>
      <c r="G3" s="16">
        <f ca="1"/>
        <v>43224</v>
      </c>
      <c r="H3" s="16">
        <f ca="1"/>
        <v>43225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DaysAndWeeks+DATE(CalendarYear,5,1)-WEEKDAY(DATE(CalendarYear,5,1),(WeekStart="星期一")+1)+8</f>
        <v>43226</v>
      </c>
      <c r="C5" s="21">
        <f ca="1"/>
        <v>43227</v>
      </c>
      <c r="D5" s="21">
        <f ca="1"/>
        <v>43228</v>
      </c>
      <c r="E5" s="21">
        <f ca="1"/>
        <v>43229</v>
      </c>
      <c r="F5" s="21">
        <f ca="1"/>
        <v>43230</v>
      </c>
      <c r="G5" s="21">
        <f ca="1"/>
        <v>43231</v>
      </c>
      <c r="H5" s="21">
        <f ca="1"/>
        <v>43232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DaysAndWeeks+DATE(CalendarYear,5,1)-WEEKDAY(DATE(CalendarYear,5,1),(WeekStart="星期一")+1)+15</f>
        <v>43233</v>
      </c>
      <c r="C7" s="16">
        <f ca="1"/>
        <v>43234</v>
      </c>
      <c r="D7" s="16">
        <f ca="1"/>
        <v>43235</v>
      </c>
      <c r="E7" s="16">
        <f ca="1"/>
        <v>43236</v>
      </c>
      <c r="F7" s="16">
        <f ca="1"/>
        <v>43237</v>
      </c>
      <c r="G7" s="16">
        <f ca="1"/>
        <v>43238</v>
      </c>
      <c r="H7" s="16">
        <f ca="1"/>
        <v>43239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DaysAndWeeks+DATE(CalendarYear,5,1)-WEEKDAY(DATE(CalendarYear,5,1),(WeekStart="星期一")+1)+22</f>
        <v>43240</v>
      </c>
      <c r="C9" s="21">
        <f ca="1"/>
        <v>43241</v>
      </c>
      <c r="D9" s="21">
        <f ca="1"/>
        <v>43242</v>
      </c>
      <c r="E9" s="21">
        <f ca="1"/>
        <v>43243</v>
      </c>
      <c r="F9" s="21">
        <f ca="1"/>
        <v>43244</v>
      </c>
      <c r="G9" s="21">
        <f ca="1"/>
        <v>43245</v>
      </c>
      <c r="H9" s="21">
        <f ca="1"/>
        <v>43246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DaysAndWeeks+DATE(CalendarYear,5,1)-WEEKDAY(DATE(CalendarYear,5,1),(WeekStart="星期一")+1)+29</f>
        <v>43247</v>
      </c>
      <c r="C11" s="16">
        <f ca="1"/>
        <v>43248</v>
      </c>
      <c r="D11" s="16">
        <f ca="1"/>
        <v>43249</v>
      </c>
      <c r="E11" s="16">
        <f ca="1"/>
        <v>43250</v>
      </c>
      <c r="F11" s="16">
        <f ca="1"/>
        <v>43251</v>
      </c>
      <c r="G11" s="16">
        <f ca="1"/>
        <v>43252</v>
      </c>
      <c r="H11" s="16">
        <f ca="1"/>
        <v>43253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DaysAndWeeks+DATE(CalendarYear,5,1)-WEEKDAY(DATE(CalendarYear,5,1),(WeekStart="星期一")+1)+36</f>
        <v>43254</v>
      </c>
      <c r="C13" s="21">
        <f ca="1"/>
        <v>43255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自动确定工作日" sqref="C2:H2" xr:uid="{00000000-0002-0000-04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4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4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400-000003000000}"/>
    <dataValidation allowBlank="1" showInputMessage="1" showErrorMessage="1" prompt="此单元格中的年份将自动更新。在单元格 K2 中选择另一个年份来更改年份" sqref="C1:D1" xr:uid="{00000000-0002-0000-0400-000004000000}"/>
    <dataValidation allowBlank="1" showInputMessage="1" showErrorMessage="1" prompt="5 月日历" sqref="A1" xr:uid="{00000000-0002-0000-0400-000005000000}"/>
    <dataValidation allowBlank="1" showInputMessage="1" showErrorMessage="1" prompt="在右侧单元格中输入备注" sqref="D13:D14" xr:uid="{00000000-0002-0000-0400-000006000000}"/>
    <dataValidation allowBlank="1" showInputMessage="1" showErrorMessage="1" prompt="在此单元格中输入备注" sqref="E13:H14" xr:uid="{00000000-0002-0000-0400-000007000000}"/>
    <dataValidation allowBlank="1" showInputMessage="1" showErrorMessage="1" prompt="此行和第 6、8、10、12 和 14 行包含的单元格用于输入与上述单元格中的日历日相关的每日备注" sqref="B4" xr:uid="{00000000-0002-0000-04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"6 月 "&amp;CalendarYear</f>
        <v>6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DaysAndWeeks+DATE(CalendarYear,6,1)-WEEKDAY(DATE(CalendarYear,6,1),(WeekStart="星期一")+1)+1</f>
        <v>43247</v>
      </c>
      <c r="C3" s="16">
        <f ca="1"/>
        <v>43248</v>
      </c>
      <c r="D3" s="16">
        <f ca="1"/>
        <v>43249</v>
      </c>
      <c r="E3" s="16">
        <f ca="1"/>
        <v>43250</v>
      </c>
      <c r="F3" s="16">
        <f ca="1"/>
        <v>43251</v>
      </c>
      <c r="G3" s="16">
        <f ca="1"/>
        <v>43252</v>
      </c>
      <c r="H3" s="16">
        <f ca="1"/>
        <v>43253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DaysAndWeeks+DATE(CalendarYear,6,1)-WEEKDAY(DATE(CalendarYear,6,1),(WeekStart="星期一")+1)+8</f>
        <v>43254</v>
      </c>
      <c r="C5" s="21">
        <f ca="1"/>
        <v>43255</v>
      </c>
      <c r="D5" s="21">
        <f ca="1"/>
        <v>43256</v>
      </c>
      <c r="E5" s="21">
        <f ca="1"/>
        <v>43257</v>
      </c>
      <c r="F5" s="21">
        <f ca="1"/>
        <v>43258</v>
      </c>
      <c r="G5" s="21">
        <f ca="1"/>
        <v>43259</v>
      </c>
      <c r="H5" s="21">
        <f ca="1"/>
        <v>43260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DaysAndWeeks+DATE(CalendarYear,6,1)-WEEKDAY(DATE(CalendarYear,6,1),(WeekStart="星期一")+1)+15</f>
        <v>43261</v>
      </c>
      <c r="C7" s="16">
        <f ca="1"/>
        <v>43262</v>
      </c>
      <c r="D7" s="16">
        <f ca="1"/>
        <v>43263</v>
      </c>
      <c r="E7" s="16">
        <f ca="1"/>
        <v>43264</v>
      </c>
      <c r="F7" s="16">
        <f ca="1"/>
        <v>43265</v>
      </c>
      <c r="G7" s="16">
        <f ca="1"/>
        <v>43266</v>
      </c>
      <c r="H7" s="16">
        <f ca="1"/>
        <v>43267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DaysAndWeeks+DATE(CalendarYear,6,1)-WEEKDAY(DATE(CalendarYear,6,1),(WeekStart="星期一")+1)+22</f>
        <v>43268</v>
      </c>
      <c r="C9" s="21">
        <f ca="1"/>
        <v>43269</v>
      </c>
      <c r="D9" s="21">
        <f ca="1"/>
        <v>43270</v>
      </c>
      <c r="E9" s="21">
        <f ca="1"/>
        <v>43271</v>
      </c>
      <c r="F9" s="21">
        <f ca="1"/>
        <v>43272</v>
      </c>
      <c r="G9" s="21">
        <f ca="1"/>
        <v>43273</v>
      </c>
      <c r="H9" s="21">
        <f ca="1"/>
        <v>43274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DaysAndWeeks+DATE(CalendarYear,6,1)-WEEKDAY(DATE(CalendarYear,6,1),(WeekStart="星期一")+1)+29</f>
        <v>43275</v>
      </c>
      <c r="C11" s="16">
        <f ca="1"/>
        <v>43276</v>
      </c>
      <c r="D11" s="16">
        <f ca="1"/>
        <v>43277</v>
      </c>
      <c r="E11" s="16">
        <f ca="1"/>
        <v>43278</v>
      </c>
      <c r="F11" s="16">
        <f ca="1"/>
        <v>43279</v>
      </c>
      <c r="G11" s="16">
        <f ca="1"/>
        <v>43280</v>
      </c>
      <c r="H11" s="16">
        <f ca="1"/>
        <v>43281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DaysAndWeeks+DATE(CalendarYear,6,1)-WEEKDAY(DATE(CalendarYear,6,1),(WeekStart="星期一")+1)+36</f>
        <v>43282</v>
      </c>
      <c r="C13" s="21">
        <f ca="1"/>
        <v>43283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自动确定工作日" sqref="C2:H2" xr:uid="{00000000-0002-0000-05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5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5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500-000003000000}"/>
    <dataValidation allowBlank="1" showInputMessage="1" showErrorMessage="1" prompt="此单元格中的年份将自动更新。在单元格 K2 中选择另一个年份来更改年份" sqref="C1:D1" xr:uid="{00000000-0002-0000-0500-000004000000}"/>
    <dataValidation allowBlank="1" showInputMessage="1" showErrorMessage="1" prompt="6 月日历" sqref="A1" xr:uid="{00000000-0002-0000-0500-000005000000}"/>
    <dataValidation allowBlank="1" showInputMessage="1" showErrorMessage="1" prompt="在右侧单元格中输入备注" sqref="D13:D14" xr:uid="{00000000-0002-0000-0500-000006000000}"/>
    <dataValidation allowBlank="1" showInputMessage="1" showErrorMessage="1" prompt="在此单元格中输入备注" sqref="E13:H14" xr:uid="{00000000-0002-0000-0500-000007000000}"/>
    <dataValidation allowBlank="1" showInputMessage="1" showErrorMessage="1" prompt="此行和第 6、8、10、12 和 14 行包含的单元格用于输入与上述单元格中的日历日相关的每日备注" sqref="B4" xr:uid="{00000000-0002-0000-05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"7 月 "&amp;CalendarYear</f>
        <v>7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DaysAndWeeks+DATE(CalendarYear,7,1)-WEEKDAY(DATE(CalendarYear,7,1),(WeekStart="星期一")+1)+1</f>
        <v>43282</v>
      </c>
      <c r="C3" s="16">
        <f ca="1"/>
        <v>43283</v>
      </c>
      <c r="D3" s="16">
        <f ca="1"/>
        <v>43284</v>
      </c>
      <c r="E3" s="16">
        <f ca="1"/>
        <v>43285</v>
      </c>
      <c r="F3" s="16">
        <f ca="1"/>
        <v>43286</v>
      </c>
      <c r="G3" s="16">
        <f ca="1"/>
        <v>43287</v>
      </c>
      <c r="H3" s="16">
        <f ca="1"/>
        <v>43288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DaysAndWeeks+DATE(CalendarYear,7,1)-WEEKDAY(DATE(CalendarYear,7,1),(WeekStart="星期一")+1)+8</f>
        <v>43289</v>
      </c>
      <c r="C5" s="21">
        <f ca="1"/>
        <v>43290</v>
      </c>
      <c r="D5" s="21">
        <f ca="1"/>
        <v>43291</v>
      </c>
      <c r="E5" s="21">
        <f ca="1"/>
        <v>43292</v>
      </c>
      <c r="F5" s="21">
        <f ca="1"/>
        <v>43293</v>
      </c>
      <c r="G5" s="21">
        <f ca="1"/>
        <v>43294</v>
      </c>
      <c r="H5" s="21">
        <f ca="1"/>
        <v>43295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DaysAndWeeks+DATE(CalendarYear,7,1)-WEEKDAY(DATE(CalendarYear,7,1),(WeekStart="星期一")+1)+15</f>
        <v>43296</v>
      </c>
      <c r="C7" s="16">
        <f ca="1"/>
        <v>43297</v>
      </c>
      <c r="D7" s="16">
        <f ca="1"/>
        <v>43298</v>
      </c>
      <c r="E7" s="16">
        <f ca="1"/>
        <v>43299</v>
      </c>
      <c r="F7" s="16">
        <f ca="1"/>
        <v>43300</v>
      </c>
      <c r="G7" s="16">
        <f ca="1"/>
        <v>43301</v>
      </c>
      <c r="H7" s="16">
        <f ca="1"/>
        <v>43302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DaysAndWeeks+DATE(CalendarYear,7,1)-WEEKDAY(DATE(CalendarYear,7,1),(WeekStart="星期一")+1)+22</f>
        <v>43303</v>
      </c>
      <c r="C9" s="21">
        <f ca="1"/>
        <v>43304</v>
      </c>
      <c r="D9" s="21">
        <f ca="1"/>
        <v>43305</v>
      </c>
      <c r="E9" s="21">
        <f ca="1"/>
        <v>43306</v>
      </c>
      <c r="F9" s="21">
        <f ca="1"/>
        <v>43307</v>
      </c>
      <c r="G9" s="21">
        <f ca="1"/>
        <v>43308</v>
      </c>
      <c r="H9" s="21">
        <f ca="1"/>
        <v>43309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DaysAndWeeks+DATE(CalendarYear,7,1)-WEEKDAY(DATE(CalendarYear,7,1),(WeekStart="星期一")+1)+29</f>
        <v>43310</v>
      </c>
      <c r="C11" s="16">
        <f ca="1"/>
        <v>43311</v>
      </c>
      <c r="D11" s="16">
        <f ca="1"/>
        <v>43312</v>
      </c>
      <c r="E11" s="16">
        <f ca="1"/>
        <v>43313</v>
      </c>
      <c r="F11" s="16">
        <f ca="1"/>
        <v>43314</v>
      </c>
      <c r="G11" s="16">
        <f ca="1"/>
        <v>43315</v>
      </c>
      <c r="H11" s="16">
        <f ca="1"/>
        <v>43316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DaysAndWeeks+DATE(CalendarYear,7,1)-WEEKDAY(DATE(CalendarYear,7,1),(WeekStart="星期一")+1)+36</f>
        <v>43317</v>
      </c>
      <c r="C13" s="21">
        <f ca="1"/>
        <v>43318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6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6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6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600-000003000000}"/>
    <dataValidation allowBlank="1" showInputMessage="1" showErrorMessage="1" prompt="此单元格中的年份将自动更新。在单元格 K2 中选择另一个年份来更改年份" sqref="C1:D1" xr:uid="{00000000-0002-0000-0600-000004000000}"/>
    <dataValidation allowBlank="1" showInputMessage="1" showErrorMessage="1" prompt="7 月日历" sqref="A1" xr:uid="{00000000-0002-0000-0600-000005000000}"/>
    <dataValidation allowBlank="1" showInputMessage="1" showErrorMessage="1" prompt="在右侧单元格中输入备注" sqref="D13:D14" xr:uid="{00000000-0002-0000-0600-000006000000}"/>
    <dataValidation allowBlank="1" showInputMessage="1" showErrorMessage="1" prompt="在此单元格中输入备注" sqref="E13:H14" xr:uid="{00000000-0002-0000-0600-000007000000}"/>
    <dataValidation allowBlank="1" showInputMessage="1" showErrorMessage="1" prompt="此行和第 6、8、10、12 和 14 行包含的单元格用于输入与上述单元格中的日历日相关的每日备注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"8 月 "&amp;CalendarYear</f>
        <v>8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DaysAndWeeks+DATE(CalendarYear,8,1)-WEEKDAY(DATE(CalendarYear,8,1),(WeekStart="星期一")+1)+1</f>
        <v>43310</v>
      </c>
      <c r="C3" s="16">
        <f ca="1"/>
        <v>43311</v>
      </c>
      <c r="D3" s="16">
        <f ca="1"/>
        <v>43312</v>
      </c>
      <c r="E3" s="16">
        <f ca="1"/>
        <v>43313</v>
      </c>
      <c r="F3" s="16">
        <f ca="1"/>
        <v>43314</v>
      </c>
      <c r="G3" s="16">
        <f ca="1"/>
        <v>43315</v>
      </c>
      <c r="H3" s="16">
        <f ca="1"/>
        <v>43316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DaysAndWeeks+DATE(CalendarYear,8,1)-WEEKDAY(DATE(CalendarYear,8,1),(WeekStart="星期一")+1)+8</f>
        <v>43317</v>
      </c>
      <c r="C5" s="21">
        <f ca="1"/>
        <v>43318</v>
      </c>
      <c r="D5" s="21">
        <f ca="1"/>
        <v>43319</v>
      </c>
      <c r="E5" s="21">
        <f ca="1"/>
        <v>43320</v>
      </c>
      <c r="F5" s="21">
        <f ca="1"/>
        <v>43321</v>
      </c>
      <c r="G5" s="21">
        <f ca="1"/>
        <v>43322</v>
      </c>
      <c r="H5" s="21">
        <f ca="1"/>
        <v>43323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DaysAndWeeks+DATE(CalendarYear,8,1)-WEEKDAY(DATE(CalendarYear,8,1),(WeekStart="星期一")+1)+15</f>
        <v>43324</v>
      </c>
      <c r="C7" s="16">
        <f ca="1"/>
        <v>43325</v>
      </c>
      <c r="D7" s="16">
        <f ca="1"/>
        <v>43326</v>
      </c>
      <c r="E7" s="16">
        <f ca="1"/>
        <v>43327</v>
      </c>
      <c r="F7" s="16">
        <f ca="1"/>
        <v>43328</v>
      </c>
      <c r="G7" s="16">
        <f ca="1"/>
        <v>43329</v>
      </c>
      <c r="H7" s="16">
        <f ca="1"/>
        <v>43330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DaysAndWeeks+DATE(CalendarYear,8,1)-WEEKDAY(DATE(CalendarYear,8,1),(WeekStart="星期一")+1)+22</f>
        <v>43331</v>
      </c>
      <c r="C9" s="21">
        <f ca="1"/>
        <v>43332</v>
      </c>
      <c r="D9" s="21">
        <f ca="1"/>
        <v>43333</v>
      </c>
      <c r="E9" s="21">
        <f ca="1"/>
        <v>43334</v>
      </c>
      <c r="F9" s="21">
        <f ca="1"/>
        <v>43335</v>
      </c>
      <c r="G9" s="21">
        <f ca="1"/>
        <v>43336</v>
      </c>
      <c r="H9" s="21">
        <f ca="1"/>
        <v>43337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DaysAndWeeks+DATE(CalendarYear,8,1)-WEEKDAY(DATE(CalendarYear,8,1),(WeekStart="星期一")+1)+29</f>
        <v>43338</v>
      </c>
      <c r="C11" s="16">
        <f ca="1"/>
        <v>43339</v>
      </c>
      <c r="D11" s="16">
        <f ca="1"/>
        <v>43340</v>
      </c>
      <c r="E11" s="16">
        <f ca="1"/>
        <v>43341</v>
      </c>
      <c r="F11" s="16">
        <f ca="1"/>
        <v>43342</v>
      </c>
      <c r="G11" s="16">
        <f ca="1"/>
        <v>43343</v>
      </c>
      <c r="H11" s="16">
        <f ca="1"/>
        <v>43344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DaysAndWeeks+DATE(CalendarYear,8,1)-WEEKDAY(DATE(CalendarYear,8,1),(WeekStart="星期一")+1)+36</f>
        <v>43345</v>
      </c>
      <c r="C13" s="21">
        <f ca="1"/>
        <v>43346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7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7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7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700-000003000000}"/>
    <dataValidation allowBlank="1" showInputMessage="1" showErrorMessage="1" prompt="此单元格中的年份将自动更新。在单元格 K2 中选择另一个年份来更改年份" sqref="C1:D1" xr:uid="{00000000-0002-0000-0700-000004000000}"/>
    <dataValidation allowBlank="1" showInputMessage="1" showErrorMessage="1" prompt="8 月日历" sqref="A1" xr:uid="{00000000-0002-0000-0700-000005000000}"/>
    <dataValidation allowBlank="1" showInputMessage="1" showErrorMessage="1" prompt="在右侧单元格中输入备注" sqref="D13:D14" xr:uid="{00000000-0002-0000-0700-000006000000}"/>
    <dataValidation allowBlank="1" showInputMessage="1" showErrorMessage="1" prompt="在此单元格中输入备注" sqref="E13:H14" xr:uid="{00000000-0002-0000-0700-000007000000}"/>
    <dataValidation allowBlank="1" showInputMessage="1" showErrorMessage="1" prompt="此行和第 6、8、10、12 和 14 行包含的单元格用于输入与上述单元格中的日历日相关的每日备注" sqref="B4" xr:uid="{00000000-0002-0000-07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 x14ac:dyDescent="0.15">
      <c r="B1" s="6" t="str">
        <f ca="1">"9 月 "&amp;CalendarYear</f>
        <v>9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DaysAndWeeks+DATE(CalendarYear,9,1)-WEEKDAY(DATE(CalendarYear,9,1),(WeekStart="星期一")+1)+1</f>
        <v>43338</v>
      </c>
      <c r="C3" s="16">
        <f ca="1"/>
        <v>43339</v>
      </c>
      <c r="D3" s="16">
        <f ca="1"/>
        <v>43340</v>
      </c>
      <c r="E3" s="16">
        <f ca="1"/>
        <v>43341</v>
      </c>
      <c r="F3" s="16">
        <f ca="1"/>
        <v>43342</v>
      </c>
      <c r="G3" s="16">
        <f ca="1"/>
        <v>43343</v>
      </c>
      <c r="H3" s="16">
        <f ca="1"/>
        <v>43344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DaysAndWeeks+DATE(CalendarYear,9,1)-WEEKDAY(DATE(CalendarYear,9,1),(WeekStart="星期一")+1)+8</f>
        <v>43345</v>
      </c>
      <c r="C5" s="21">
        <f ca="1"/>
        <v>43346</v>
      </c>
      <c r="D5" s="21">
        <f ca="1"/>
        <v>43347</v>
      </c>
      <c r="E5" s="21">
        <f ca="1"/>
        <v>43348</v>
      </c>
      <c r="F5" s="21">
        <f ca="1"/>
        <v>43349</v>
      </c>
      <c r="G5" s="21">
        <f ca="1"/>
        <v>43350</v>
      </c>
      <c r="H5" s="21">
        <f ca="1"/>
        <v>43351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DaysAndWeeks+DATE(CalendarYear,9,1)-WEEKDAY(DATE(CalendarYear,9,1),(WeekStart="星期一")+1)+15</f>
        <v>43352</v>
      </c>
      <c r="C7" s="16">
        <f ca="1"/>
        <v>43353</v>
      </c>
      <c r="D7" s="16">
        <f ca="1"/>
        <v>43354</v>
      </c>
      <c r="E7" s="16">
        <f ca="1"/>
        <v>43355</v>
      </c>
      <c r="F7" s="16">
        <f ca="1"/>
        <v>43356</v>
      </c>
      <c r="G7" s="16">
        <f ca="1"/>
        <v>43357</v>
      </c>
      <c r="H7" s="16">
        <f ca="1"/>
        <v>43358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DaysAndWeeks+DATE(CalendarYear,9,1)-WEEKDAY(DATE(CalendarYear,9,1),(WeekStart="星期一")+1)+22</f>
        <v>43359</v>
      </c>
      <c r="C9" s="21">
        <f ca="1"/>
        <v>43360</v>
      </c>
      <c r="D9" s="21">
        <f ca="1"/>
        <v>43361</v>
      </c>
      <c r="E9" s="21">
        <f ca="1"/>
        <v>43362</v>
      </c>
      <c r="F9" s="21">
        <f ca="1"/>
        <v>43363</v>
      </c>
      <c r="G9" s="21">
        <f ca="1"/>
        <v>43364</v>
      </c>
      <c r="H9" s="21">
        <f ca="1"/>
        <v>43365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DaysAndWeeks+DATE(CalendarYear,9,1)-WEEKDAY(DATE(CalendarYear,9,1),(WeekStart="星期一")+1)+29</f>
        <v>43366</v>
      </c>
      <c r="C11" s="16">
        <f ca="1"/>
        <v>43367</v>
      </c>
      <c r="D11" s="16">
        <f ca="1"/>
        <v>43368</v>
      </c>
      <c r="E11" s="16">
        <f ca="1"/>
        <v>43369</v>
      </c>
      <c r="F11" s="16">
        <f ca="1"/>
        <v>43370</v>
      </c>
      <c r="G11" s="16">
        <f ca="1"/>
        <v>43371</v>
      </c>
      <c r="H11" s="16">
        <f ca="1"/>
        <v>43372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DaysAndWeeks+DATE(CalendarYear,9,1)-WEEKDAY(DATE(CalendarYear,9,1),(WeekStart="星期一")+1)+36</f>
        <v>43373</v>
      </c>
      <c r="C13" s="21">
        <f ca="1"/>
        <v>43374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8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8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8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800-000003000000}"/>
    <dataValidation allowBlank="1" showInputMessage="1" showErrorMessage="1" prompt="此单元格中的年份将自动更新。在单元格 K2 中选择另一个年份来更改年份" sqref="C1:D1" xr:uid="{00000000-0002-0000-0800-000004000000}"/>
    <dataValidation allowBlank="1" showInputMessage="1" showErrorMessage="1" prompt="9 月日历" sqref="A1" xr:uid="{00000000-0002-0000-0800-000005000000}"/>
    <dataValidation allowBlank="1" showInputMessage="1" showErrorMessage="1" prompt="在右侧单元格中输入备注" sqref="D13:D14" xr:uid="{00000000-0002-0000-0800-000006000000}"/>
    <dataValidation allowBlank="1" showInputMessage="1" showErrorMessage="1" prompt="在此单元格中输入备注" sqref="E13:H14" xr:uid="{00000000-0002-0000-0800-000007000000}"/>
    <dataValidation allowBlank="1" showInputMessage="1" showErrorMessage="1" prompt="此行和第 6、8、10、12 和 14 行包含的单元格用于输入与上述单元格中的日历日相关的每日备注" sqref="B4" xr:uid="{00000000-0002-0000-08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6" t="str">
        <f ca="1">"10 月 "&amp;CalendarYear</f>
        <v>10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DaysAndWeeks+DATE(CalendarYear,10,1)-WEEKDAY(DATE(CalendarYear,10,1),(WeekStart="星期一")+1)+1</f>
        <v>43373</v>
      </c>
      <c r="C3" s="16">
        <f ca="1"/>
        <v>43374</v>
      </c>
      <c r="D3" s="16">
        <f ca="1"/>
        <v>43375</v>
      </c>
      <c r="E3" s="16">
        <f ca="1"/>
        <v>43376</v>
      </c>
      <c r="F3" s="16">
        <f ca="1"/>
        <v>43377</v>
      </c>
      <c r="G3" s="16">
        <f ca="1"/>
        <v>43378</v>
      </c>
      <c r="H3" s="16">
        <f ca="1"/>
        <v>43379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DaysAndWeeks+DATE(CalendarYear,10,1)-WEEKDAY(DATE(CalendarYear,10,1),(WeekStart="星期一")+1)+8</f>
        <v>43380</v>
      </c>
      <c r="C5" s="21">
        <f ca="1"/>
        <v>43381</v>
      </c>
      <c r="D5" s="21">
        <f ca="1"/>
        <v>43382</v>
      </c>
      <c r="E5" s="21">
        <f ca="1"/>
        <v>43383</v>
      </c>
      <c r="F5" s="21">
        <f ca="1"/>
        <v>43384</v>
      </c>
      <c r="G5" s="21">
        <f ca="1"/>
        <v>43385</v>
      </c>
      <c r="H5" s="21">
        <f ca="1"/>
        <v>43386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DaysAndWeeks+DATE(CalendarYear,10,1)-WEEKDAY(DATE(CalendarYear,10,1),(WeekStart="星期一")+1)+15</f>
        <v>43387</v>
      </c>
      <c r="C7" s="16">
        <f ca="1"/>
        <v>43388</v>
      </c>
      <c r="D7" s="16">
        <f ca="1"/>
        <v>43389</v>
      </c>
      <c r="E7" s="16">
        <f ca="1"/>
        <v>43390</v>
      </c>
      <c r="F7" s="16">
        <f ca="1"/>
        <v>43391</v>
      </c>
      <c r="G7" s="16">
        <f ca="1"/>
        <v>43392</v>
      </c>
      <c r="H7" s="16">
        <f ca="1"/>
        <v>43393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DaysAndWeeks+DATE(CalendarYear,10,1)-WEEKDAY(DATE(CalendarYear,10,1),(WeekStart="星期一")+1)+22</f>
        <v>43394</v>
      </c>
      <c r="C9" s="21">
        <f ca="1"/>
        <v>43395</v>
      </c>
      <c r="D9" s="21">
        <f ca="1"/>
        <v>43396</v>
      </c>
      <c r="E9" s="21">
        <f ca="1"/>
        <v>43397</v>
      </c>
      <c r="F9" s="21">
        <f ca="1"/>
        <v>43398</v>
      </c>
      <c r="G9" s="21">
        <f ca="1"/>
        <v>43399</v>
      </c>
      <c r="H9" s="21">
        <f ca="1"/>
        <v>43400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DaysAndWeeks+DATE(CalendarYear,10,1)-WEEKDAY(DATE(CalendarYear,10,1),(WeekStart="星期一")+1)+29</f>
        <v>43401</v>
      </c>
      <c r="C11" s="16">
        <f ca="1"/>
        <v>43402</v>
      </c>
      <c r="D11" s="16">
        <f ca="1"/>
        <v>43403</v>
      </c>
      <c r="E11" s="16">
        <f ca="1"/>
        <v>43404</v>
      </c>
      <c r="F11" s="16">
        <f ca="1"/>
        <v>43405</v>
      </c>
      <c r="G11" s="16">
        <f ca="1"/>
        <v>43406</v>
      </c>
      <c r="H11" s="16">
        <f ca="1"/>
        <v>43407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DaysAndWeeks+DATE(CalendarYear,10,1)-WEEKDAY(DATE(CalendarYear,10,1),(WeekStart="星期一")+1)+36</f>
        <v>43408</v>
      </c>
      <c r="C13" s="21">
        <f ca="1"/>
        <v>43409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9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9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9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900-000003000000}"/>
    <dataValidation allowBlank="1" showInputMessage="1" showErrorMessage="1" prompt="此单元格中的年份将自动更新。在单元格 K2 中选择另一个年份来更改年份" sqref="C1:D1" xr:uid="{00000000-0002-0000-0900-000004000000}"/>
    <dataValidation allowBlank="1" showInputMessage="1" showErrorMessage="1" prompt="10 月日历" sqref="A1" xr:uid="{00000000-0002-0000-0900-000005000000}"/>
    <dataValidation allowBlank="1" showInputMessage="1" showErrorMessage="1" prompt="在右侧单元格中输入备注" sqref="D13:D14" xr:uid="{00000000-0002-0000-0900-000006000000}"/>
    <dataValidation allowBlank="1" showInputMessage="1" showErrorMessage="1" prompt="在此单元格中输入备注" sqref="E13:H14" xr:uid="{00000000-0002-0000-0900-000007000000}"/>
    <dataValidation allowBlank="1" showInputMessage="1" showErrorMessage="1" prompt="此行和第 6、8、10、12 和 14 行包含的单元格用于输入与上述单元格中的日历日相关的每日备注" sqref="B4" xr:uid="{00000000-0002-0000-09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6" t="str">
        <f ca="1">"11 月 "&amp;CalendarYear</f>
        <v>11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DaysAndWeeks+DATE(CalendarYear,11,1)-WEEKDAY(DATE(CalendarYear,11,1),(WeekStart="星期一")+1)+1</f>
        <v>43401</v>
      </c>
      <c r="C3" s="16">
        <f ca="1"/>
        <v>43402</v>
      </c>
      <c r="D3" s="16">
        <f ca="1"/>
        <v>43403</v>
      </c>
      <c r="E3" s="16">
        <f ca="1"/>
        <v>43404</v>
      </c>
      <c r="F3" s="16">
        <f ca="1"/>
        <v>43405</v>
      </c>
      <c r="G3" s="16">
        <f ca="1"/>
        <v>43406</v>
      </c>
      <c r="H3" s="16">
        <f ca="1"/>
        <v>43407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DaysAndWeeks+DATE(CalendarYear,11,1)-WEEKDAY(DATE(CalendarYear,11,1),(WeekStart="星期一")+1)+8</f>
        <v>43408</v>
      </c>
      <c r="C5" s="21">
        <f ca="1"/>
        <v>43409</v>
      </c>
      <c r="D5" s="21">
        <f ca="1"/>
        <v>43410</v>
      </c>
      <c r="E5" s="21">
        <f ca="1"/>
        <v>43411</v>
      </c>
      <c r="F5" s="21">
        <f ca="1"/>
        <v>43412</v>
      </c>
      <c r="G5" s="21">
        <f ca="1"/>
        <v>43413</v>
      </c>
      <c r="H5" s="21">
        <f ca="1"/>
        <v>43414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DaysAndWeeks+DATE(CalendarYear,11,1)-WEEKDAY(DATE(CalendarYear,11,1),(WeekStart="星期一")+1)+15</f>
        <v>43415</v>
      </c>
      <c r="C7" s="16">
        <f ca="1"/>
        <v>43416</v>
      </c>
      <c r="D7" s="16">
        <f ca="1"/>
        <v>43417</v>
      </c>
      <c r="E7" s="16">
        <f ca="1"/>
        <v>43418</v>
      </c>
      <c r="F7" s="16">
        <f ca="1"/>
        <v>43419</v>
      </c>
      <c r="G7" s="16">
        <f ca="1"/>
        <v>43420</v>
      </c>
      <c r="H7" s="16">
        <f ca="1"/>
        <v>43421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DaysAndWeeks+DATE(CalendarYear,11,1)-WEEKDAY(DATE(CalendarYear,11,1),(WeekStart="星期一")+1)+22</f>
        <v>43422</v>
      </c>
      <c r="C9" s="21">
        <f ca="1"/>
        <v>43423</v>
      </c>
      <c r="D9" s="21">
        <f ca="1"/>
        <v>43424</v>
      </c>
      <c r="E9" s="21">
        <f ca="1"/>
        <v>43425</v>
      </c>
      <c r="F9" s="21">
        <f ca="1"/>
        <v>43426</v>
      </c>
      <c r="G9" s="21">
        <f ca="1"/>
        <v>43427</v>
      </c>
      <c r="H9" s="21">
        <f ca="1"/>
        <v>43428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DaysAndWeeks+DATE(CalendarYear,11,1)-WEEKDAY(DATE(CalendarYear,11,1),(WeekStart="星期一")+1)+29</f>
        <v>43429</v>
      </c>
      <c r="C11" s="16">
        <f ca="1"/>
        <v>43430</v>
      </c>
      <c r="D11" s="16">
        <f ca="1"/>
        <v>43431</v>
      </c>
      <c r="E11" s="16">
        <f ca="1"/>
        <v>43432</v>
      </c>
      <c r="F11" s="16">
        <f ca="1"/>
        <v>43433</v>
      </c>
      <c r="G11" s="16">
        <f ca="1"/>
        <v>43434</v>
      </c>
      <c r="H11" s="16">
        <f ca="1"/>
        <v>43435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DaysAndWeeks+DATE(CalendarYear,11,1)-WEEKDAY(DATE(CalendarYear,11,1),(WeekStart="星期一")+1)+36</f>
        <v>43436</v>
      </c>
      <c r="C13" s="21">
        <f ca="1"/>
        <v>43437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A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A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A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A00-000003000000}"/>
    <dataValidation allowBlank="1" showInputMessage="1" showErrorMessage="1" prompt="此单元格中的年份将自动更新。在单元格 K2 中选择另一个年份来更改年份" sqref="C1:D1" xr:uid="{00000000-0002-0000-0A00-000004000000}"/>
    <dataValidation allowBlank="1" showInputMessage="1" showErrorMessage="1" prompt="11 月日历" sqref="A1" xr:uid="{00000000-0002-0000-0A00-000005000000}"/>
    <dataValidation allowBlank="1" showInputMessage="1" showErrorMessage="1" prompt="在右侧单元格中输入备注" sqref="D13:D14" xr:uid="{00000000-0002-0000-0A00-000006000000}"/>
    <dataValidation allowBlank="1" showInputMessage="1" showErrorMessage="1" prompt="在此单元格中输入备注" sqref="E13:H14" xr:uid="{00000000-0002-0000-0A00-000007000000}"/>
    <dataValidation allowBlank="1" showInputMessage="1" showErrorMessage="1" prompt="此行和第 6、8、10、12 和 14 行包含的单元格用于输入与上述单元格中的日历日相关的每日备注" sqref="B4" xr:uid="{00000000-0002-0000-0A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5" defaultRowHeight="13.5" x14ac:dyDescent="0.1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 x14ac:dyDescent="0.15">
      <c r="B1" s="6" t="str">
        <f ca="1">"12 月 "&amp;CalendarYear</f>
        <v>12 月 2018</v>
      </c>
      <c r="C1" s="6"/>
      <c r="D1" s="6"/>
      <c r="E1" s="8"/>
      <c r="F1" s="8"/>
      <c r="G1" s="8"/>
      <c r="H1" s="20"/>
    </row>
    <row r="2" spans="2:8" ht="21.75" customHeight="1" thickBot="1" x14ac:dyDescent="0.2">
      <c r="B2" s="12" t="str">
        <f>IF(WeekStart="星期日", "星期日","星期一")</f>
        <v>星期日</v>
      </c>
      <c r="C2" s="12" t="str">
        <f t="shared" ref="C2:H2" ca="1" si="0">UPPER(TEXT(C3,"aaaa"))</f>
        <v>星期一</v>
      </c>
      <c r="D2" s="12" t="str">
        <f t="shared" ca="1" si="0"/>
        <v>星期二</v>
      </c>
      <c r="E2" s="12" t="str">
        <f t="shared" ca="1" si="0"/>
        <v>星期三</v>
      </c>
      <c r="F2" s="12" t="str">
        <f t="shared" ca="1" si="0"/>
        <v>星期四</v>
      </c>
      <c r="G2" s="12" t="str">
        <f t="shared" ca="1" si="0"/>
        <v>星期五</v>
      </c>
      <c r="H2" s="12" t="str">
        <f t="shared" ca="1" si="0"/>
        <v>星期六</v>
      </c>
    </row>
    <row r="3" spans="2:8" ht="19.5" customHeight="1" x14ac:dyDescent="0.15">
      <c r="B3" s="16">
        <f t="array" aca="1" ref="B3:H3" ca="1">DaysAndWeeks+DATE(CalendarYear,12,1)-WEEKDAY(DATE(CalendarYear,12,1),(WeekStart="星期一")+1)+1</f>
        <v>43429</v>
      </c>
      <c r="C3" s="16">
        <f ca="1"/>
        <v>43430</v>
      </c>
      <c r="D3" s="16">
        <f ca="1"/>
        <v>43431</v>
      </c>
      <c r="E3" s="16">
        <f ca="1"/>
        <v>43432</v>
      </c>
      <c r="F3" s="16">
        <f ca="1"/>
        <v>43433</v>
      </c>
      <c r="G3" s="16">
        <f ca="1"/>
        <v>43434</v>
      </c>
      <c r="H3" s="16">
        <f ca="1"/>
        <v>43435</v>
      </c>
    </row>
    <row r="4" spans="2:8" ht="57.95" customHeight="1" x14ac:dyDescent="0.15"/>
    <row r="5" spans="2:8" ht="19.5" customHeight="1" x14ac:dyDescent="0.15">
      <c r="B5" s="21">
        <f t="array" aca="1" ref="B5:H5" ca="1">DaysAndWeeks+DATE(CalendarYear,12,1)-WEEKDAY(DATE(CalendarYear,12,1),(WeekStart="星期一")+1)+8</f>
        <v>43436</v>
      </c>
      <c r="C5" s="21">
        <f ca="1"/>
        <v>43437</v>
      </c>
      <c r="D5" s="21">
        <f ca="1"/>
        <v>43438</v>
      </c>
      <c r="E5" s="21">
        <f ca="1"/>
        <v>43439</v>
      </c>
      <c r="F5" s="21">
        <f ca="1"/>
        <v>43440</v>
      </c>
      <c r="G5" s="21">
        <f ca="1"/>
        <v>43441</v>
      </c>
      <c r="H5" s="21">
        <f ca="1"/>
        <v>43442</v>
      </c>
    </row>
    <row r="6" spans="2:8" ht="57.95" customHeight="1" x14ac:dyDescent="0.15">
      <c r="B6" s="4"/>
      <c r="C6" s="4"/>
      <c r="D6" s="4"/>
      <c r="E6" s="4"/>
      <c r="F6" s="4"/>
      <c r="G6" s="4"/>
      <c r="H6" s="4"/>
    </row>
    <row r="7" spans="2:8" ht="19.5" customHeight="1" x14ac:dyDescent="0.15">
      <c r="B7" s="16">
        <f t="array" aca="1" ref="B7:H7" ca="1">DaysAndWeeks+DATE(CalendarYear,12,1)-WEEKDAY(DATE(CalendarYear,12,1),(WeekStart="星期一")+1)+15</f>
        <v>43443</v>
      </c>
      <c r="C7" s="16">
        <f ca="1"/>
        <v>43444</v>
      </c>
      <c r="D7" s="16">
        <f ca="1"/>
        <v>43445</v>
      </c>
      <c r="E7" s="16">
        <f ca="1"/>
        <v>43446</v>
      </c>
      <c r="F7" s="16">
        <f ca="1"/>
        <v>43447</v>
      </c>
      <c r="G7" s="16">
        <f ca="1"/>
        <v>43448</v>
      </c>
      <c r="H7" s="16">
        <f ca="1"/>
        <v>43449</v>
      </c>
    </row>
    <row r="8" spans="2:8" ht="57.95" customHeight="1" x14ac:dyDescent="0.15"/>
    <row r="9" spans="2:8" ht="19.5" customHeight="1" x14ac:dyDescent="0.15">
      <c r="B9" s="21">
        <f t="array" aca="1" ref="B9:H9" ca="1">DaysAndWeeks+DATE(CalendarYear,12,1)-WEEKDAY(DATE(CalendarYear,12,1),(WeekStart="星期一")+1)+22</f>
        <v>43450</v>
      </c>
      <c r="C9" s="21">
        <f ca="1"/>
        <v>43451</v>
      </c>
      <c r="D9" s="21">
        <f ca="1"/>
        <v>43452</v>
      </c>
      <c r="E9" s="21">
        <f ca="1"/>
        <v>43453</v>
      </c>
      <c r="F9" s="21">
        <f ca="1"/>
        <v>43454</v>
      </c>
      <c r="G9" s="21">
        <f ca="1"/>
        <v>43455</v>
      </c>
      <c r="H9" s="21">
        <f ca="1"/>
        <v>43456</v>
      </c>
    </row>
    <row r="10" spans="2:8" ht="57.95" customHeight="1" x14ac:dyDescent="0.15">
      <c r="B10" s="4"/>
      <c r="C10" s="4"/>
      <c r="D10" s="4"/>
      <c r="E10" s="4"/>
      <c r="F10" s="4"/>
      <c r="G10" s="4"/>
      <c r="H10" s="4"/>
    </row>
    <row r="11" spans="2:8" ht="19.5" customHeight="1" x14ac:dyDescent="0.15">
      <c r="B11" s="16">
        <f t="array" aca="1" ref="B11:H11" ca="1">DaysAndWeeks+DATE(CalendarYear,12,1)-WEEKDAY(DATE(CalendarYear,12,1),(WeekStart="星期一")+1)+29</f>
        <v>43457</v>
      </c>
      <c r="C11" s="16">
        <f ca="1"/>
        <v>43458</v>
      </c>
      <c r="D11" s="16">
        <f ca="1"/>
        <v>43459</v>
      </c>
      <c r="E11" s="16">
        <f ca="1"/>
        <v>43460</v>
      </c>
      <c r="F11" s="16">
        <f ca="1"/>
        <v>43461</v>
      </c>
      <c r="G11" s="16">
        <f ca="1"/>
        <v>43462</v>
      </c>
      <c r="H11" s="16">
        <f ca="1"/>
        <v>43463</v>
      </c>
    </row>
    <row r="12" spans="2:8" ht="57.95" customHeight="1" x14ac:dyDescent="0.15"/>
    <row r="13" spans="2:8" ht="19.5" customHeight="1" x14ac:dyDescent="0.15">
      <c r="B13" s="21">
        <f t="array" aca="1" ref="B13:C13" ca="1">DaysAndWeeks+DATE(CalendarYear,12,1)-WEEKDAY(DATE(CalendarYear,12,1),(WeekStart="星期一")+1)+36</f>
        <v>43464</v>
      </c>
      <c r="C13" s="21">
        <f ca="1"/>
        <v>43465</v>
      </c>
      <c r="D13" s="38" t="s">
        <v>0</v>
      </c>
      <c r="E13" s="39"/>
      <c r="F13" s="39"/>
      <c r="G13" s="39"/>
      <c r="H13" s="39"/>
    </row>
    <row r="14" spans="2:8" ht="57.95" customHeight="1" x14ac:dyDescent="0.15">
      <c r="B14" s="4"/>
      <c r="C14" s="4"/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6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disablePrompts="1" count="9">
    <dataValidation allowBlank="1" showInputMessage="1" showErrorMessage="1" prompt="自动确定工作日" sqref="C2:H2" xr:uid="{00000000-0002-0000-0B00-000000000000}"/>
    <dataValidation allowBlank="1" showInputMessage="1" showErrorMessage="1" prompt="此单元格中的年份基于“一月”工作表中输入的年份自动更新。下方的日历具有上个月和下个月的日期，具有较浅字体底纹" sqref="B1" xr:uid="{00000000-0002-0000-0B00-000001000000}"/>
    <dataValidation allowBlank="1" showInputMessage="1" showErrorMessage="1" prompt="此行和第 5、7、9、11 和 13 行包含一周的日历日。若此单元格不包含数字 1，则为上个月的某一天。在单元格 E13 中输入备注" sqref="B3" xr:uid="{00000000-0002-0000-0B00-000002000000}"/>
    <dataValidation allowBlank="1" showInputMessage="1" showErrorMessage="1" prompt="此行包含此日历的工作日名称。此单元格包含一周的开始日期。若要更改开始日期，请在“一月”工作表的 K3 单元格中输入新的工作日" sqref="B2" xr:uid="{00000000-0002-0000-0B00-000003000000}"/>
    <dataValidation allowBlank="1" showInputMessage="1" showErrorMessage="1" prompt="此单元格中的年份将自动更新。在单元格 K2 中选择另一个年份来更改年份" sqref="C1:D1" xr:uid="{00000000-0002-0000-0B00-000004000000}"/>
    <dataValidation allowBlank="1" showInputMessage="1" showErrorMessage="1" prompt="12 月日历" sqref="A1" xr:uid="{00000000-0002-0000-0B00-000005000000}"/>
    <dataValidation allowBlank="1" showInputMessage="1" showErrorMessage="1" prompt="在右侧单元格中输入备注" sqref="D13:D14" xr:uid="{00000000-0002-0000-0B00-000006000000}"/>
    <dataValidation allowBlank="1" showInputMessage="1" showErrorMessage="1" prompt="在此单元格中输入备注" sqref="E13:H14" xr:uid="{00000000-0002-0000-0B00-000007000000}"/>
    <dataValidation allowBlank="1" showInputMessage="1" showErrorMessage="1" prompt="此行和第 6、8、10、12 和 14 行包含的单元格用于输入与上述单元格中的日历日相关的每日备注" sqref="B4" xr:uid="{00000000-0002-0000-0B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27</vt:i4>
      </vt:variant>
    </vt:vector>
  </HeadingPairs>
  <TitlesOfParts>
    <vt:vector size="39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MYS</dc:creator>
  <cp:lastModifiedBy>MYS</cp:lastModifiedBy>
  <dcterms:created xsi:type="dcterms:W3CDTF">2016-12-02T06:02:37Z</dcterms:created>
  <dcterms:modified xsi:type="dcterms:W3CDTF">2018-04-08T14:09:26Z</dcterms:modified>
</cp:coreProperties>
</file>