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ersonal\MPT.Net\MPT\Geometry\docs\"/>
    </mc:Choice>
  </mc:AlternateContent>
  <xr:revisionPtr revIDLastSave="0" documentId="13_ncr:1_{8565F5EE-CCAF-4F95-8369-FF46B2B36D33}" xr6:coauthVersionLast="45" xr6:coauthVersionMax="45" xr10:uidLastSave="{00000000-0000-0000-0000-000000000000}"/>
  <bookViews>
    <workbookView xWindow="-108" yWindow="-108" windowWidth="23256" windowHeight="12576" tabRatio="824" activeTab="1" xr2:uid="{00000000-000D-0000-FFFF-FFFF00000000}"/>
  </bookViews>
  <sheets>
    <sheet name="Extents" sheetId="4" r:id="rId1"/>
    <sheet name="LineSegment" sheetId="1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2" l="1"/>
  <c r="N23" i="12" s="1"/>
  <c r="M23" i="12"/>
  <c r="E23" i="12"/>
  <c r="F23" i="12"/>
  <c r="G23" i="12"/>
  <c r="L22" i="12"/>
  <c r="M22" i="12" s="1"/>
  <c r="N22" i="12"/>
  <c r="O22" i="12"/>
  <c r="P22" i="12"/>
  <c r="E22" i="12"/>
  <c r="F22" i="12" s="1"/>
  <c r="L21" i="12"/>
  <c r="M21" i="12" s="1"/>
  <c r="E21" i="12"/>
  <c r="G21" i="12" s="1"/>
  <c r="L20" i="12"/>
  <c r="N20" i="12" s="1"/>
  <c r="M20" i="12"/>
  <c r="E20" i="12"/>
  <c r="F20" i="12" s="1"/>
  <c r="G20" i="12"/>
  <c r="I47" i="12"/>
  <c r="K42" i="12"/>
  <c r="N48" i="12"/>
  <c r="M48" i="12"/>
  <c r="L48" i="12"/>
  <c r="I48" i="12"/>
  <c r="H48" i="12"/>
  <c r="G48" i="12"/>
  <c r="F48" i="12"/>
  <c r="E48" i="12"/>
  <c r="E47" i="12"/>
  <c r="F47" i="12" s="1"/>
  <c r="M47" i="12"/>
  <c r="H47" i="12"/>
  <c r="L47" i="12"/>
  <c r="N47" i="12" s="1"/>
  <c r="Q47" i="12" s="1"/>
  <c r="E46" i="12"/>
  <c r="F46" i="12" s="1"/>
  <c r="I46" i="12"/>
  <c r="M46" i="12"/>
  <c r="H46" i="12"/>
  <c r="L46" i="12"/>
  <c r="E45" i="12"/>
  <c r="F45" i="12" s="1"/>
  <c r="I45" i="12"/>
  <c r="M45" i="12"/>
  <c r="H45" i="12"/>
  <c r="L45" i="12"/>
  <c r="I44" i="12"/>
  <c r="H44" i="12"/>
  <c r="E44" i="12"/>
  <c r="F44" i="12" s="1"/>
  <c r="M44" i="12"/>
  <c r="L44" i="12"/>
  <c r="L40" i="12"/>
  <c r="N40" i="12" s="1"/>
  <c r="M40" i="12"/>
  <c r="L41" i="12"/>
  <c r="M41" i="12"/>
  <c r="L42" i="12"/>
  <c r="M42" i="12"/>
  <c r="L43" i="12"/>
  <c r="M43" i="12"/>
  <c r="N39" i="12"/>
  <c r="M39" i="12"/>
  <c r="O39" i="12" s="1"/>
  <c r="L39" i="12"/>
  <c r="P39" i="12" s="1"/>
  <c r="H40" i="12"/>
  <c r="K40" i="12" s="1"/>
  <c r="I40" i="12"/>
  <c r="H41" i="12"/>
  <c r="I41" i="12"/>
  <c r="H42" i="12"/>
  <c r="I42" i="12"/>
  <c r="H43" i="12"/>
  <c r="I43" i="12"/>
  <c r="K43" i="12" s="1"/>
  <c r="I39" i="12"/>
  <c r="H39" i="12"/>
  <c r="E40" i="12"/>
  <c r="F40" i="12" s="1"/>
  <c r="E41" i="12"/>
  <c r="F41" i="12" s="1"/>
  <c r="E42" i="12"/>
  <c r="G42" i="12" s="1"/>
  <c r="E43" i="12"/>
  <c r="F43" i="12" s="1"/>
  <c r="G39" i="12"/>
  <c r="E39" i="12"/>
  <c r="F39" i="12" s="1"/>
  <c r="H31" i="12"/>
  <c r="I31" i="12"/>
  <c r="H32" i="12"/>
  <c r="I32" i="12"/>
  <c r="H33" i="12"/>
  <c r="I33" i="12"/>
  <c r="H34" i="12"/>
  <c r="I34" i="12"/>
  <c r="I30" i="12"/>
  <c r="H30" i="12"/>
  <c r="E31" i="12"/>
  <c r="F31" i="12"/>
  <c r="E32" i="12"/>
  <c r="F32" i="12"/>
  <c r="E33" i="12"/>
  <c r="F33" i="12"/>
  <c r="E34" i="12"/>
  <c r="F34" i="12"/>
  <c r="G34" i="12" s="1"/>
  <c r="F30" i="12"/>
  <c r="G30" i="12" s="1"/>
  <c r="E30" i="12"/>
  <c r="L19" i="12"/>
  <c r="N19" i="12" s="1"/>
  <c r="E19" i="12"/>
  <c r="G19" i="12" s="1"/>
  <c r="L16" i="12"/>
  <c r="N16" i="12" s="1"/>
  <c r="E16" i="12"/>
  <c r="G16" i="12" s="1"/>
  <c r="L18" i="12"/>
  <c r="N18" i="12" s="1"/>
  <c r="E18" i="12"/>
  <c r="G18" i="12" s="1"/>
  <c r="L17" i="12"/>
  <c r="N17" i="12" s="1"/>
  <c r="E17" i="12"/>
  <c r="G17" i="12" s="1"/>
  <c r="L15" i="12"/>
  <c r="N15" i="12" s="1"/>
  <c r="E15" i="12"/>
  <c r="F15" i="12" s="1"/>
  <c r="E4" i="12"/>
  <c r="G4" i="12" s="1"/>
  <c r="K4" i="12" s="1"/>
  <c r="E5" i="12"/>
  <c r="G5" i="12" s="1"/>
  <c r="E6" i="12"/>
  <c r="F6" i="12" s="1"/>
  <c r="G6" i="12"/>
  <c r="E7" i="12"/>
  <c r="G7" i="12" s="1"/>
  <c r="E8" i="12"/>
  <c r="G8" i="12" s="1"/>
  <c r="E9" i="12"/>
  <c r="F9" i="12" s="1"/>
  <c r="E10" i="12"/>
  <c r="G10" i="12" s="1"/>
  <c r="E3" i="12"/>
  <c r="F3" i="12" s="1"/>
  <c r="K19" i="4"/>
  <c r="F10" i="4"/>
  <c r="G10" i="4"/>
  <c r="F11" i="4"/>
  <c r="G11" i="4"/>
  <c r="F12" i="4"/>
  <c r="G12" i="4"/>
  <c r="F9" i="4"/>
  <c r="G9" i="4"/>
  <c r="E10" i="4"/>
  <c r="E11" i="4" s="1"/>
  <c r="E12" i="4" s="1"/>
  <c r="E9" i="4"/>
  <c r="D9" i="4"/>
  <c r="D10" i="4" s="1"/>
  <c r="D11" i="4" s="1"/>
  <c r="D12" i="4" s="1"/>
  <c r="C9" i="4"/>
  <c r="C10" i="4" s="1"/>
  <c r="C11" i="4" s="1"/>
  <c r="C12" i="4" s="1"/>
  <c r="B12" i="4"/>
  <c r="B11" i="4"/>
  <c r="B10" i="4"/>
  <c r="B9" i="4"/>
  <c r="A12" i="4"/>
  <c r="A11" i="4"/>
  <c r="A10" i="4"/>
  <c r="A9" i="4"/>
  <c r="C5" i="4"/>
  <c r="C6" i="4" s="1"/>
  <c r="D5" i="4"/>
  <c r="D6" i="4" s="1"/>
  <c r="E5" i="4"/>
  <c r="E6" i="4"/>
  <c r="E4" i="4"/>
  <c r="D4" i="4"/>
  <c r="C4" i="4"/>
  <c r="D3" i="4"/>
  <c r="C3" i="4"/>
  <c r="G3" i="4"/>
  <c r="F3" i="4"/>
  <c r="E3" i="4"/>
  <c r="P23" i="12" l="1"/>
  <c r="O23" i="12"/>
  <c r="G22" i="12"/>
  <c r="N21" i="12"/>
  <c r="F21" i="12"/>
  <c r="N42" i="12"/>
  <c r="R42" i="12" s="1"/>
  <c r="N45" i="12"/>
  <c r="O45" i="12" s="1"/>
  <c r="G43" i="12"/>
  <c r="O40" i="12"/>
  <c r="P20" i="12"/>
  <c r="O20" i="12"/>
  <c r="R45" i="12"/>
  <c r="Q45" i="12"/>
  <c r="K5" i="12"/>
  <c r="G15" i="12"/>
  <c r="P15" i="12" s="1"/>
  <c r="F5" i="12"/>
  <c r="J5" i="12" s="1"/>
  <c r="M18" i="12"/>
  <c r="G41" i="12"/>
  <c r="N43" i="12"/>
  <c r="Q43" i="12" s="1"/>
  <c r="P40" i="12"/>
  <c r="O42" i="12"/>
  <c r="J6" i="12"/>
  <c r="F4" i="12"/>
  <c r="M19" i="12"/>
  <c r="G3" i="12"/>
  <c r="M15" i="12"/>
  <c r="G33" i="12"/>
  <c r="K41" i="12"/>
  <c r="Q39" i="12"/>
  <c r="R40" i="12"/>
  <c r="N44" i="12"/>
  <c r="R44" i="12" s="1"/>
  <c r="J10" i="12"/>
  <c r="F10" i="12"/>
  <c r="F19" i="12"/>
  <c r="R39" i="12"/>
  <c r="Q40" i="12"/>
  <c r="G44" i="12"/>
  <c r="N46" i="12"/>
  <c r="P46" i="12" s="1"/>
  <c r="G9" i="12"/>
  <c r="J9" i="12" s="1"/>
  <c r="F18" i="12"/>
  <c r="F8" i="12"/>
  <c r="J8" i="12" s="1"/>
  <c r="F17" i="12"/>
  <c r="N41" i="12"/>
  <c r="G46" i="12"/>
  <c r="G47" i="12"/>
  <c r="F7" i="12"/>
  <c r="J7" i="12" s="1"/>
  <c r="F16" i="12"/>
  <c r="G31" i="12"/>
  <c r="P42" i="12"/>
  <c r="O44" i="12"/>
  <c r="G45" i="12"/>
  <c r="M16" i="12"/>
  <c r="Q42" i="12"/>
  <c r="O47" i="12"/>
  <c r="P47" i="12"/>
  <c r="R47" i="12"/>
  <c r="R46" i="12"/>
  <c r="O46" i="12"/>
  <c r="K39" i="12"/>
  <c r="G40" i="12"/>
  <c r="F42" i="12"/>
  <c r="G32" i="12"/>
  <c r="O15" i="12"/>
  <c r="P19" i="12"/>
  <c r="O19" i="12"/>
  <c r="P16" i="12"/>
  <c r="O16" i="12"/>
  <c r="P18" i="12"/>
  <c r="O18" i="12"/>
  <c r="J4" i="12"/>
  <c r="K8" i="12"/>
  <c r="K7" i="12"/>
  <c r="K6" i="12"/>
  <c r="K10" i="12"/>
  <c r="F13" i="4"/>
  <c r="F14" i="4" s="1"/>
  <c r="G13" i="4"/>
  <c r="G14" i="4" s="1"/>
  <c r="F6" i="4"/>
  <c r="G6" i="4"/>
  <c r="G5" i="4"/>
  <c r="F5" i="4"/>
  <c r="F4" i="4"/>
  <c r="F7" i="4" s="1"/>
  <c r="F8" i="4" s="1"/>
  <c r="G4" i="4"/>
  <c r="O21" i="12" l="1"/>
  <c r="P21" i="12"/>
  <c r="Q44" i="12"/>
  <c r="P44" i="12"/>
  <c r="Q46" i="12"/>
  <c r="P45" i="12"/>
  <c r="P43" i="12"/>
  <c r="K9" i="12"/>
  <c r="O41" i="12"/>
  <c r="Q41" i="12"/>
  <c r="R41" i="12"/>
  <c r="P41" i="12"/>
  <c r="R43" i="12"/>
  <c r="O43" i="12"/>
  <c r="G7" i="4"/>
  <c r="G8" i="4" s="1"/>
</calcChain>
</file>

<file path=xl/sharedStrings.xml><?xml version="1.0" encoding="utf-8"?>
<sst xmlns="http://schemas.openxmlformats.org/spreadsheetml/2006/main" count="80" uniqueCount="44">
  <si>
    <t>X</t>
  </si>
  <si>
    <t>Y</t>
  </si>
  <si>
    <t>x</t>
  </si>
  <si>
    <t>y</t>
  </si>
  <si>
    <t>Length</t>
  </si>
  <si>
    <t>x1</t>
  </si>
  <si>
    <t>y1</t>
  </si>
  <si>
    <t>x2</t>
  </si>
  <si>
    <t>y2</t>
  </si>
  <si>
    <t>Rotation(Radians)</t>
  </si>
  <si>
    <t>ResultX</t>
  </si>
  <si>
    <t>ResultY</t>
  </si>
  <si>
    <t>s</t>
  </si>
  <si>
    <t>Rotate</t>
  </si>
  <si>
    <t>Xcenter</t>
  </si>
  <si>
    <t>Ycenter</t>
  </si>
  <si>
    <t>Min</t>
  </si>
  <si>
    <t>Max</t>
  </si>
  <si>
    <t>Intercepts</t>
  </si>
  <si>
    <t>x-intercept</t>
  </si>
  <si>
    <t>y-intercept</t>
  </si>
  <si>
    <t>i coordinate at x-intercept</t>
  </si>
  <si>
    <t>j coordinate at x-intercept</t>
  </si>
  <si>
    <t>i coordinate at y-intercept</t>
  </si>
  <si>
    <t>j coordinate at y-intercept</t>
  </si>
  <si>
    <t>- intercept</t>
  </si>
  <si>
    <t>+ intercept</t>
  </si>
  <si>
    <t>decimal</t>
  </si>
  <si>
    <t>Intersections</t>
  </si>
  <si>
    <t>x-intersection</t>
  </si>
  <si>
    <t>y-intersection</t>
  </si>
  <si>
    <t>slope</t>
  </si>
  <si>
    <t>segment 1</t>
  </si>
  <si>
    <t>segment 2</t>
  </si>
  <si>
    <t>Perpendicular</t>
  </si>
  <si>
    <t>Parallel</t>
  </si>
  <si>
    <t>xo</t>
  </si>
  <si>
    <t>yo</t>
  </si>
  <si>
    <t>deltaX</t>
  </si>
  <si>
    <t>deltaY</t>
  </si>
  <si>
    <t>Length, Xo, Yo</t>
  </si>
  <si>
    <t>X, Y, PointByPathPosition</t>
  </si>
  <si>
    <t>Normal Vector</t>
  </si>
  <si>
    <t>Tangent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</si>
</sst>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1" fillId="3" borderId="0" xfId="0" applyFont="1" applyFill="1"/>
    <xf numFmtId="166" fontId="0" fillId="3" borderId="0" xfId="0" applyNumberFormat="1" applyFill="1"/>
    <xf numFmtId="0" fontId="2" fillId="0" borderId="1" xfId="0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 2" xfId="1" xr:uid="{C4FB165C-2132-42F8-944E-A2831D18F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11E1-220A-447B-A3F4-1C24A01EFBA2}">
  <sheetPr codeName="Sheet1"/>
  <dimension ref="A1:K19"/>
  <sheetViews>
    <sheetView zoomScaleNormal="100" workbookViewId="0">
      <selection activeCell="K19" sqref="K19"/>
    </sheetView>
  </sheetViews>
  <sheetFormatPr defaultRowHeight="14.4" x14ac:dyDescent="0.3"/>
  <cols>
    <col min="1" max="1" width="11.6640625" customWidth="1"/>
    <col min="2" max="2" width="12" customWidth="1"/>
    <col min="3" max="3" width="16.21875" customWidth="1"/>
    <col min="5" max="5" width="16.33203125" customWidth="1"/>
    <col min="6" max="7" width="12.6640625" bestFit="1" customWidth="1"/>
  </cols>
  <sheetData>
    <row r="1" spans="1:7" s="2" customFormat="1" x14ac:dyDescent="0.3">
      <c r="A1" s="2" t="s">
        <v>13</v>
      </c>
    </row>
    <row r="2" spans="1:7" x14ac:dyDescent="0.3">
      <c r="A2" s="4" t="s">
        <v>0</v>
      </c>
      <c r="B2" s="4" t="s">
        <v>1</v>
      </c>
      <c r="C2" s="4" t="s">
        <v>14</v>
      </c>
      <c r="D2" s="4" t="s">
        <v>15</v>
      </c>
      <c r="E2" s="4" t="s">
        <v>9</v>
      </c>
      <c r="F2" s="4" t="s">
        <v>10</v>
      </c>
      <c r="G2" s="4" t="s">
        <v>11</v>
      </c>
    </row>
    <row r="3" spans="1:7" x14ac:dyDescent="0.3">
      <c r="A3">
        <v>0</v>
      </c>
      <c r="B3">
        <v>-2</v>
      </c>
      <c r="C3">
        <f>A3+(A5-A3)/2</f>
        <v>2.5</v>
      </c>
      <c r="D3">
        <f>B3+(B5-B3)/2</f>
        <v>2.5</v>
      </c>
      <c r="E3">
        <f t="shared" ref="E3:E11" si="0">PI()/4</f>
        <v>0.78539816339744828</v>
      </c>
      <c r="F3">
        <f>ROUND(((A3-C3)*COS(E3)-(B3-D3)*SIN(E3))+C3,6)</f>
        <v>3.9142139999999999</v>
      </c>
      <c r="G3">
        <f>ROUND(((A3-C3)*SIN(E3)+(B3-D3)*COS(E3))+D3,6)</f>
        <v>-2.4497469999999999</v>
      </c>
    </row>
    <row r="4" spans="1:7" x14ac:dyDescent="0.3">
      <c r="A4">
        <v>0</v>
      </c>
      <c r="B4">
        <v>7</v>
      </c>
      <c r="C4">
        <f>C3</f>
        <v>2.5</v>
      </c>
      <c r="D4">
        <f>D3</f>
        <v>2.5</v>
      </c>
      <c r="E4">
        <f>E3</f>
        <v>0.78539816339744828</v>
      </c>
      <c r="F4">
        <f t="shared" ref="F4:F6" si="1">ROUND(((A4-C4)*COS(E4)-(B4-D4)*SIN(E4))+C4,6)</f>
        <v>-2.4497469999999999</v>
      </c>
      <c r="G4">
        <f t="shared" ref="G4:G6" si="2">ROUND(((A4-C4)*SIN(E4)+(B4-D4)*COS(E4))+D4,6)</f>
        <v>3.9142139999999999</v>
      </c>
    </row>
    <row r="5" spans="1:7" x14ac:dyDescent="0.3">
      <c r="A5">
        <v>5</v>
      </c>
      <c r="B5">
        <v>7</v>
      </c>
      <c r="C5">
        <f t="shared" ref="C5:C6" si="3">C4</f>
        <v>2.5</v>
      </c>
      <c r="D5">
        <f t="shared" ref="D5:D6" si="4">D4</f>
        <v>2.5</v>
      </c>
      <c r="E5">
        <f t="shared" ref="E5:E6" si="5">E4</f>
        <v>0.78539816339744828</v>
      </c>
      <c r="F5">
        <f t="shared" si="1"/>
        <v>1.0857859999999999</v>
      </c>
      <c r="G5">
        <f t="shared" si="2"/>
        <v>7.4497470000000003</v>
      </c>
    </row>
    <row r="6" spans="1:7" x14ac:dyDescent="0.3">
      <c r="A6">
        <v>5</v>
      </c>
      <c r="B6">
        <v>-2</v>
      </c>
      <c r="C6">
        <f t="shared" si="3"/>
        <v>2.5</v>
      </c>
      <c r="D6">
        <f t="shared" si="4"/>
        <v>2.5</v>
      </c>
      <c r="E6">
        <f t="shared" si="5"/>
        <v>0.78539816339744828</v>
      </c>
      <c r="F6">
        <f t="shared" si="1"/>
        <v>7.4497470000000003</v>
      </c>
      <c r="G6">
        <f t="shared" si="2"/>
        <v>1.0857859999999999</v>
      </c>
    </row>
    <row r="7" spans="1:7" x14ac:dyDescent="0.3">
      <c r="E7" s="15" t="s">
        <v>16</v>
      </c>
      <c r="F7">
        <f>MIN(F3:F6)</f>
        <v>-2.4497469999999999</v>
      </c>
      <c r="G7">
        <f>MIN(G3:G6)</f>
        <v>-2.4497469999999999</v>
      </c>
    </row>
    <row r="8" spans="1:7" x14ac:dyDescent="0.3">
      <c r="E8" s="15" t="s">
        <v>17</v>
      </c>
      <c r="F8">
        <f>MAX(F3:F7)</f>
        <v>7.4497470000000003</v>
      </c>
      <c r="G8">
        <f>MAX(G3:G7)</f>
        <v>7.4497470000000003</v>
      </c>
    </row>
    <row r="9" spans="1:7" x14ac:dyDescent="0.3">
      <c r="A9">
        <f>F7</f>
        <v>-2.4497469999999999</v>
      </c>
      <c r="B9">
        <f>G7</f>
        <v>-2.4497469999999999</v>
      </c>
      <c r="C9">
        <f>A9+(A11-A9)/2</f>
        <v>2.5000000000000004</v>
      </c>
      <c r="D9">
        <f>B9+(B11-B9)/2</f>
        <v>2.5000000000000004</v>
      </c>
      <c r="E9">
        <f>1.8*PI()</f>
        <v>5.6548667764616276</v>
      </c>
      <c r="F9">
        <f>ROUND(((A9-C9)*COS(E9)-(B9-D9)*SIN(E9))+C9,6)</f>
        <v>-4.413818</v>
      </c>
      <c r="G9">
        <f>ROUND(((A9-C9)*SIN(E9)+(B9-D9)*COS(E9))+D9,6)</f>
        <v>1.4049590000000001</v>
      </c>
    </row>
    <row r="10" spans="1:7" x14ac:dyDescent="0.3">
      <c r="A10">
        <f>F7</f>
        <v>-2.4497469999999999</v>
      </c>
      <c r="B10">
        <f>G8</f>
        <v>7.4497470000000003</v>
      </c>
      <c r="C10">
        <f t="shared" ref="C10:C12" si="6">C9</f>
        <v>2.5000000000000004</v>
      </c>
      <c r="D10">
        <f t="shared" ref="D10:D12" si="7">D9</f>
        <v>2.5000000000000004</v>
      </c>
      <c r="E10">
        <f t="shared" ref="E10:E12" si="8">E9</f>
        <v>5.6548667764616276</v>
      </c>
      <c r="F10">
        <f t="shared" ref="F10:F12" si="9">ROUND(((A10-C10)*COS(E10)-(B10-D10)*SIN(E10))+C10,6)</f>
        <v>1.4049590000000001</v>
      </c>
      <c r="G10">
        <f t="shared" ref="G10:G12" si="10">ROUND(((A10-C10)*SIN(E10)+(B10-D10)*COS(E10))+D10,6)</f>
        <v>9.4138179999999991</v>
      </c>
    </row>
    <row r="11" spans="1:7" x14ac:dyDescent="0.3">
      <c r="A11">
        <f>F8</f>
        <v>7.4497470000000003</v>
      </c>
      <c r="B11">
        <f>G8</f>
        <v>7.4497470000000003</v>
      </c>
      <c r="C11">
        <f t="shared" si="6"/>
        <v>2.5000000000000004</v>
      </c>
      <c r="D11">
        <f t="shared" si="7"/>
        <v>2.5000000000000004</v>
      </c>
      <c r="E11">
        <f t="shared" si="8"/>
        <v>5.6548667764616276</v>
      </c>
      <c r="F11">
        <f t="shared" si="9"/>
        <v>9.4138179999999991</v>
      </c>
      <c r="G11">
        <f t="shared" si="10"/>
        <v>3.5950410000000002</v>
      </c>
    </row>
    <row r="12" spans="1:7" x14ac:dyDescent="0.3">
      <c r="A12">
        <f>F8</f>
        <v>7.4497470000000003</v>
      </c>
      <c r="B12">
        <f>G7</f>
        <v>-2.4497469999999999</v>
      </c>
      <c r="C12">
        <f t="shared" si="6"/>
        <v>2.5000000000000004</v>
      </c>
      <c r="D12">
        <f t="shared" si="7"/>
        <v>2.5000000000000004</v>
      </c>
      <c r="E12">
        <f t="shared" si="8"/>
        <v>5.6548667764616276</v>
      </c>
      <c r="F12">
        <f t="shared" si="9"/>
        <v>3.5950410000000002</v>
      </c>
      <c r="G12">
        <f t="shared" si="10"/>
        <v>-4.413818</v>
      </c>
    </row>
    <row r="13" spans="1:7" x14ac:dyDescent="0.3">
      <c r="E13" s="15" t="s">
        <v>16</v>
      </c>
      <c r="F13">
        <f>MIN(F9:F12)</f>
        <v>-4.413818</v>
      </c>
      <c r="G13">
        <f>MIN(G9:G12)</f>
        <v>-4.413818</v>
      </c>
    </row>
    <row r="14" spans="1:7" x14ac:dyDescent="0.3">
      <c r="E14" s="15" t="s">
        <v>17</v>
      </c>
      <c r="F14">
        <f>MAX(F9:F13)</f>
        <v>9.4138179999999991</v>
      </c>
      <c r="G14">
        <f>MAX(G9:G13)</f>
        <v>9.4138179999999991</v>
      </c>
    </row>
    <row r="19" spans="11:11" x14ac:dyDescent="0.3">
      <c r="K19">
        <f>31/5</f>
        <v>6.2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20A0-5044-4817-9532-D9946D0E8FC8}">
  <dimension ref="A1:R48"/>
  <sheetViews>
    <sheetView tabSelected="1" topLeftCell="A7" workbookViewId="0">
      <selection activeCell="P31" sqref="P31"/>
    </sheetView>
  </sheetViews>
  <sheetFormatPr defaultRowHeight="14.4" x14ac:dyDescent="0.3"/>
  <cols>
    <col min="6" max="6" width="12.6640625" bestFit="1" customWidth="1"/>
    <col min="7" max="7" width="12.5546875" bestFit="1" customWidth="1"/>
    <col min="8" max="8" width="13.44140625" customWidth="1"/>
    <col min="9" max="9" width="12.5546875" bestFit="1" customWidth="1"/>
    <col min="10" max="10" width="9.33203125" customWidth="1"/>
    <col min="11" max="11" width="10.33203125" customWidth="1"/>
    <col min="12" max="13" width="11" customWidth="1"/>
    <col min="14" max="14" width="12.88671875" customWidth="1"/>
    <col min="15" max="15" width="12.44140625" bestFit="1" customWidth="1"/>
    <col min="16" max="16" width="12.5546875" bestFit="1" customWidth="1"/>
    <col min="17" max="18" width="9.21875" bestFit="1" customWidth="1"/>
  </cols>
  <sheetData>
    <row r="1" spans="1:17" s="2" customFormat="1" x14ac:dyDescent="0.3">
      <c r="A1" s="2" t="s">
        <v>18</v>
      </c>
    </row>
    <row r="2" spans="1:17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31</v>
      </c>
      <c r="F2" s="4" t="s">
        <v>19</v>
      </c>
      <c r="G2" s="4" t="s">
        <v>20</v>
      </c>
    </row>
    <row r="3" spans="1:17" x14ac:dyDescent="0.3">
      <c r="A3">
        <v>0</v>
      </c>
      <c r="B3">
        <v>0</v>
      </c>
      <c r="C3">
        <v>0</v>
      </c>
      <c r="D3">
        <v>0</v>
      </c>
      <c r="E3" t="e">
        <f>(D3-B3)/(C3-A3)</f>
        <v>#DIV/0!</v>
      </c>
      <c r="F3" t="e">
        <f>A3-B3/E3</f>
        <v>#DIV/0!</v>
      </c>
      <c r="G3" t="e">
        <f>B3-A3*E3</f>
        <v>#DIV/0!</v>
      </c>
    </row>
    <row r="4" spans="1:17" x14ac:dyDescent="0.3">
      <c r="A4">
        <v>1</v>
      </c>
      <c r="B4">
        <v>0</v>
      </c>
      <c r="C4">
        <v>2</v>
      </c>
      <c r="D4">
        <v>3</v>
      </c>
      <c r="E4">
        <f t="shared" ref="E4:E10" si="0">(D4-B4)/(C4-A4)</f>
        <v>3</v>
      </c>
      <c r="F4">
        <f t="shared" ref="F4:F10" si="1">A4-B4/E4</f>
        <v>1</v>
      </c>
      <c r="G4">
        <f t="shared" ref="G4:G10" si="2">B4-A4*E4</f>
        <v>-3</v>
      </c>
      <c r="H4" s="1" t="s">
        <v>21</v>
      </c>
      <c r="J4" t="str">
        <f>"[TestCase("&amp;A4&amp;", "&amp;B4&amp;", "&amp;C4&amp;", "&amp;D4&amp;", "&amp;ROUND(F4,6)&amp;")]    // "&amp;H4</f>
        <v>[TestCase(1, 0, 2, 3, 1)]    // i coordinate at x-intercept</v>
      </c>
      <c r="K4" t="str">
        <f>"[TestCase("&amp;A4&amp;", "&amp;B4&amp;", "&amp;C4&amp;", "&amp;D4&amp;", "&amp;ROUND(G4,6)&amp;")]    // "&amp;H4</f>
        <v>[TestCase(1, 0, 2, 3, -3)]    // i coordinate at x-intercept</v>
      </c>
    </row>
    <row r="5" spans="1:17" x14ac:dyDescent="0.3">
      <c r="A5">
        <v>1</v>
      </c>
      <c r="B5">
        <v>2</v>
      </c>
      <c r="C5">
        <v>-4</v>
      </c>
      <c r="D5">
        <v>0</v>
      </c>
      <c r="E5">
        <f t="shared" si="0"/>
        <v>0.4</v>
      </c>
      <c r="F5">
        <f t="shared" si="1"/>
        <v>-4</v>
      </c>
      <c r="G5">
        <f t="shared" si="2"/>
        <v>1.6</v>
      </c>
      <c r="H5" s="1" t="s">
        <v>22</v>
      </c>
      <c r="J5" t="str">
        <f t="shared" ref="J5:J9" si="3">"[TestCase("&amp;A5&amp;", "&amp;B5&amp;", "&amp;C5&amp;", "&amp;D5&amp;", "&amp;ROUND(F5,6)&amp;")]    // "&amp;H5</f>
        <v>[TestCase(1, 2, -4, 0, -4)]    // j coordinate at x-intercept</v>
      </c>
      <c r="K5" t="str">
        <f t="shared" ref="K5:K9" si="4">"[TestCase("&amp;A5&amp;", "&amp;B5&amp;", "&amp;C5&amp;", "&amp;D5&amp;", "&amp;ROUND(G5,6)&amp;")]    // "&amp;H5</f>
        <v>[TestCase(1, 2, -4, 0, 1.6)]    // j coordinate at x-intercept</v>
      </c>
    </row>
    <row r="6" spans="1:17" x14ac:dyDescent="0.3">
      <c r="A6">
        <v>0</v>
      </c>
      <c r="B6">
        <v>1</v>
      </c>
      <c r="C6">
        <v>2</v>
      </c>
      <c r="D6">
        <v>3</v>
      </c>
      <c r="E6">
        <f t="shared" si="0"/>
        <v>1</v>
      </c>
      <c r="F6">
        <f t="shared" si="1"/>
        <v>-1</v>
      </c>
      <c r="G6">
        <f t="shared" si="2"/>
        <v>1</v>
      </c>
      <c r="H6" s="1" t="s">
        <v>23</v>
      </c>
      <c r="J6" t="str">
        <f t="shared" si="3"/>
        <v>[TestCase(0, 1, 2, 3, -1)]    // i coordinate at y-intercept</v>
      </c>
      <c r="K6" t="str">
        <f t="shared" si="4"/>
        <v>[TestCase(0, 1, 2, 3, 1)]    // i coordinate at y-intercept</v>
      </c>
    </row>
    <row r="7" spans="1:17" x14ac:dyDescent="0.3">
      <c r="A7">
        <v>1</v>
      </c>
      <c r="B7">
        <v>2</v>
      </c>
      <c r="C7">
        <v>0</v>
      </c>
      <c r="D7">
        <v>-4</v>
      </c>
      <c r="E7">
        <f t="shared" si="0"/>
        <v>6</v>
      </c>
      <c r="F7">
        <f t="shared" si="1"/>
        <v>0.66666666666666674</v>
      </c>
      <c r="G7">
        <f t="shared" si="2"/>
        <v>-4</v>
      </c>
      <c r="H7" s="1" t="s">
        <v>24</v>
      </c>
      <c r="J7" t="str">
        <f t="shared" si="3"/>
        <v>[TestCase(1, 2, 0, -4, 0.666667)]    // j coordinate at y-intercept</v>
      </c>
      <c r="K7" t="str">
        <f t="shared" si="4"/>
        <v>[TestCase(1, 2, 0, -4, -4)]    // j coordinate at y-intercept</v>
      </c>
    </row>
    <row r="8" spans="1:17" x14ac:dyDescent="0.3">
      <c r="A8">
        <v>1</v>
      </c>
      <c r="B8">
        <v>2</v>
      </c>
      <c r="C8">
        <v>3</v>
      </c>
      <c r="D8">
        <v>4</v>
      </c>
      <c r="E8">
        <f t="shared" si="0"/>
        <v>1</v>
      </c>
      <c r="F8">
        <f t="shared" si="1"/>
        <v>-1</v>
      </c>
      <c r="G8">
        <f t="shared" si="2"/>
        <v>1</v>
      </c>
      <c r="H8" s="1" t="s">
        <v>26</v>
      </c>
      <c r="J8" t="str">
        <f t="shared" si="3"/>
        <v>[TestCase(1, 2, 3, 4, -1)]    // + intercept</v>
      </c>
      <c r="K8" t="str">
        <f t="shared" si="4"/>
        <v>[TestCase(1, 2, 3, 4, 1)]    // + intercept</v>
      </c>
    </row>
    <row r="9" spans="1:17" x14ac:dyDescent="0.3">
      <c r="A9">
        <v>-1</v>
      </c>
      <c r="B9">
        <v>-2</v>
      </c>
      <c r="C9">
        <v>-3</v>
      </c>
      <c r="D9">
        <v>-4</v>
      </c>
      <c r="E9">
        <f t="shared" si="0"/>
        <v>1</v>
      </c>
      <c r="F9">
        <f t="shared" si="1"/>
        <v>1</v>
      </c>
      <c r="G9">
        <f t="shared" si="2"/>
        <v>-1</v>
      </c>
      <c r="H9" s="1" t="s">
        <v>25</v>
      </c>
      <c r="J9" t="str">
        <f t="shared" si="3"/>
        <v>[TestCase(-1, -2, -3, -4, 1)]    // - intercept</v>
      </c>
      <c r="K9" t="str">
        <f t="shared" si="4"/>
        <v>[TestCase(-1, -2, -3, -4, -1)]    // - intercept</v>
      </c>
    </row>
    <row r="10" spans="1:17" x14ac:dyDescent="0.3">
      <c r="A10">
        <v>1.5</v>
      </c>
      <c r="B10">
        <v>2.75</v>
      </c>
      <c r="C10">
        <v>3.75</v>
      </c>
      <c r="D10">
        <v>4.5</v>
      </c>
      <c r="E10">
        <f t="shared" si="0"/>
        <v>0.77777777777777779</v>
      </c>
      <c r="F10">
        <f t="shared" si="1"/>
        <v>-2.0357142857142856</v>
      </c>
      <c r="G10">
        <f t="shared" si="2"/>
        <v>1.5833333333333333</v>
      </c>
      <c r="H10" t="s">
        <v>27</v>
      </c>
      <c r="J10" t="str">
        <f t="shared" ref="J10" si="5">"[TestCase("&amp;A10&amp;", "&amp;B10&amp;", "&amp;C10&amp;", "&amp;D10&amp;", "&amp;ROUND(F10,6)&amp;")]    // "&amp;H10</f>
        <v>[TestCase(1.5, 2.75, 3.75, 4.5, -2.035714)]    // decimal</v>
      </c>
      <c r="K10" t="str">
        <f t="shared" ref="K10" si="6">"[TestCase("&amp;A10&amp;", "&amp;B10&amp;", "&amp;C10&amp;", "&amp;D10&amp;", "&amp;ROUND(G10,6)&amp;")]    // "&amp;H10</f>
        <v>[TestCase(1.5, 2.75, 3.75, 4.5, 1.583333)]    // decimal</v>
      </c>
    </row>
    <row r="12" spans="1:17" s="2" customFormat="1" x14ac:dyDescent="0.3">
      <c r="A12" s="2" t="s">
        <v>28</v>
      </c>
    </row>
    <row r="13" spans="1:17" s="3" customFormat="1" x14ac:dyDescent="0.3">
      <c r="A13" s="14" t="s">
        <v>32</v>
      </c>
      <c r="B13" s="14"/>
      <c r="C13" s="14"/>
      <c r="D13" s="14"/>
      <c r="E13" s="14"/>
      <c r="F13" s="14"/>
      <c r="G13" s="14"/>
      <c r="H13" s="16" t="s">
        <v>33</v>
      </c>
      <c r="I13" s="17"/>
      <c r="J13" s="17"/>
      <c r="K13" s="17"/>
      <c r="L13" s="17"/>
      <c r="M13" s="17"/>
      <c r="N13" s="18"/>
    </row>
    <row r="14" spans="1:17" x14ac:dyDescent="0.3">
      <c r="A14" s="4" t="s">
        <v>5</v>
      </c>
      <c r="B14" s="4" t="s">
        <v>6</v>
      </c>
      <c r="C14" s="4" t="s">
        <v>7</v>
      </c>
      <c r="D14" s="4" t="s">
        <v>8</v>
      </c>
      <c r="E14" s="4" t="s">
        <v>31</v>
      </c>
      <c r="F14" s="4" t="s">
        <v>19</v>
      </c>
      <c r="G14" s="4" t="s">
        <v>20</v>
      </c>
      <c r="H14" s="6" t="s">
        <v>5</v>
      </c>
      <c r="I14" s="7" t="s">
        <v>6</v>
      </c>
      <c r="J14" s="7" t="s">
        <v>7</v>
      </c>
      <c r="K14" s="7" t="s">
        <v>8</v>
      </c>
      <c r="L14" s="7" t="s">
        <v>31</v>
      </c>
      <c r="M14" s="7" t="s">
        <v>19</v>
      </c>
      <c r="N14" s="9" t="s">
        <v>20</v>
      </c>
      <c r="O14" s="4" t="s">
        <v>29</v>
      </c>
      <c r="P14" s="4" t="s">
        <v>30</v>
      </c>
    </row>
    <row r="15" spans="1:17" x14ac:dyDescent="0.3">
      <c r="A15" s="5">
        <v>0</v>
      </c>
      <c r="B15" s="5">
        <v>0</v>
      </c>
      <c r="C15" s="5">
        <v>0</v>
      </c>
      <c r="D15" s="5">
        <v>0</v>
      </c>
      <c r="E15" t="e">
        <f>(D15-B15)/(C15-A15)</f>
        <v>#DIV/0!</v>
      </c>
      <c r="F15" t="e">
        <f>A15-B15/E15</f>
        <v>#DIV/0!</v>
      </c>
      <c r="G15" t="e">
        <f>B15-A15*E15</f>
        <v>#DIV/0!</v>
      </c>
      <c r="H15" s="19">
        <v>0</v>
      </c>
      <c r="I15" s="20">
        <v>0</v>
      </c>
      <c r="J15" s="20">
        <v>0</v>
      </c>
      <c r="K15" s="20">
        <v>0</v>
      </c>
      <c r="L15" s="8" t="e">
        <f>(K15-I15)/(J15-H15)</f>
        <v>#DIV/0!</v>
      </c>
      <c r="M15" s="8" t="e">
        <f>H15-I15/L15</f>
        <v>#DIV/0!</v>
      </c>
      <c r="N15" s="10" t="e">
        <f>I15-H15*L15</f>
        <v>#DIV/0!</v>
      </c>
      <c r="O15" t="e">
        <f>(G15-N15)/(L15-E15)</f>
        <v>#DIV/0!</v>
      </c>
      <c r="P15" t="e">
        <f>G15+E15*(G15-N15)/(L15-E15)</f>
        <v>#DIV/0!</v>
      </c>
    </row>
    <row r="16" spans="1:17" x14ac:dyDescent="0.3">
      <c r="A16" s="5">
        <v>1</v>
      </c>
      <c r="B16" s="5">
        <v>2</v>
      </c>
      <c r="C16" s="5">
        <v>3</v>
      </c>
      <c r="D16" s="5">
        <v>4</v>
      </c>
      <c r="E16">
        <f>(D16-B16)/(C16-A16)</f>
        <v>1</v>
      </c>
      <c r="F16">
        <f t="shared" ref="F16:F23" si="7">A16-B16/E16</f>
        <v>-1</v>
      </c>
      <c r="G16">
        <f>B16-A16*E16</f>
        <v>1</v>
      </c>
      <c r="H16" s="19">
        <v>1</v>
      </c>
      <c r="I16" s="20">
        <v>3</v>
      </c>
      <c r="J16" s="20">
        <v>3</v>
      </c>
      <c r="K16" s="20">
        <v>5</v>
      </c>
      <c r="L16" s="8">
        <f>(K16-I16)/(J16-H16)</f>
        <v>1</v>
      </c>
      <c r="M16" s="8">
        <f t="shared" ref="M16:M23" si="8">H16-I16/L16</f>
        <v>-2</v>
      </c>
      <c r="N16" s="10">
        <f>I16-H16*L16</f>
        <v>2</v>
      </c>
      <c r="O16" t="e">
        <f>(G16-N16)/(L16-E16)</f>
        <v>#DIV/0!</v>
      </c>
      <c r="P16" t="e">
        <f>G16+E16*(G16-N16)/(L16-E16)</f>
        <v>#DIV/0!</v>
      </c>
      <c r="Q16" t="s">
        <v>35</v>
      </c>
    </row>
    <row r="17" spans="1:17" x14ac:dyDescent="0.3">
      <c r="A17" s="5">
        <v>-5</v>
      </c>
      <c r="B17" s="5">
        <v>1</v>
      </c>
      <c r="C17" s="5">
        <v>5</v>
      </c>
      <c r="D17" s="5">
        <v>1</v>
      </c>
      <c r="E17">
        <f>(D17-B17)/(C17-A17)</f>
        <v>0</v>
      </c>
      <c r="F17" t="e">
        <f t="shared" si="7"/>
        <v>#DIV/0!</v>
      </c>
      <c r="G17">
        <f>B17-A17*E17</f>
        <v>1</v>
      </c>
      <c r="H17" s="19">
        <v>3.3</v>
      </c>
      <c r="I17" s="20">
        <v>-2.4</v>
      </c>
      <c r="J17" s="20">
        <v>3.3</v>
      </c>
      <c r="K17" s="20">
        <v>6.6</v>
      </c>
      <c r="L17" s="8" t="e">
        <f>(K17-I17)/(J17-H17)</f>
        <v>#DIV/0!</v>
      </c>
      <c r="M17" s="20">
        <v>3.3</v>
      </c>
      <c r="N17" s="10" t="e">
        <f>I17-H17*L17</f>
        <v>#DIV/0!</v>
      </c>
      <c r="O17" s="5">
        <v>3.3</v>
      </c>
      <c r="P17" s="5">
        <v>1</v>
      </c>
      <c r="Q17" t="s">
        <v>34</v>
      </c>
    </row>
    <row r="18" spans="1:17" x14ac:dyDescent="0.3">
      <c r="A18" s="5">
        <v>1</v>
      </c>
      <c r="B18" s="5">
        <v>2</v>
      </c>
      <c r="C18" s="5">
        <v>3</v>
      </c>
      <c r="D18" s="5">
        <v>4</v>
      </c>
      <c r="E18">
        <f>(D18-B18)/(C18-A18)</f>
        <v>1</v>
      </c>
      <c r="F18">
        <f t="shared" si="7"/>
        <v>-1</v>
      </c>
      <c r="G18">
        <f>B18-A18*E18</f>
        <v>1</v>
      </c>
      <c r="H18" s="19">
        <v>3.3</v>
      </c>
      <c r="I18" s="20">
        <v>-2.4</v>
      </c>
      <c r="J18" s="20">
        <v>-5.7</v>
      </c>
      <c r="K18" s="20">
        <v>6.6</v>
      </c>
      <c r="L18" s="8">
        <f>(K18-I18)/(J18-H18)</f>
        <v>-1</v>
      </c>
      <c r="M18" s="8">
        <f t="shared" si="8"/>
        <v>0.89999999999999991</v>
      </c>
      <c r="N18" s="10">
        <f>I18-H18*L18</f>
        <v>0.89999999999999991</v>
      </c>
      <c r="O18">
        <f>(G18-N18)/(L18-E18)</f>
        <v>-5.0000000000000044E-2</v>
      </c>
      <c r="P18">
        <f>G18+E18*(G18-N18)/(L18-E18)</f>
        <v>0.95</v>
      </c>
      <c r="Q18" t="s">
        <v>34</v>
      </c>
    </row>
    <row r="19" spans="1:17" x14ac:dyDescent="0.3">
      <c r="A19" s="5">
        <v>1</v>
      </c>
      <c r="B19" s="5">
        <v>2</v>
      </c>
      <c r="C19" s="5">
        <v>3</v>
      </c>
      <c r="D19" s="5">
        <v>4</v>
      </c>
      <c r="E19">
        <f>(D19-B19)/(C19-A19)</f>
        <v>1</v>
      </c>
      <c r="F19">
        <f t="shared" si="7"/>
        <v>-1</v>
      </c>
      <c r="G19">
        <f>B19-A19*E19</f>
        <v>1</v>
      </c>
      <c r="H19" s="19">
        <v>3.3</v>
      </c>
      <c r="I19" s="20">
        <v>-2.4</v>
      </c>
      <c r="J19" s="20">
        <v>-1</v>
      </c>
      <c r="K19" s="20">
        <v>6.6</v>
      </c>
      <c r="L19" s="8">
        <f>(K19-I19)/(J19-H19)</f>
        <v>-2.0930232558139537</v>
      </c>
      <c r="M19" s="8">
        <f t="shared" si="8"/>
        <v>2.1533333333333333</v>
      </c>
      <c r="N19" s="10">
        <f>I19-H19*L19</f>
        <v>4.506976744186046</v>
      </c>
      <c r="O19">
        <f>(G19-N19)/(L19-E19)</f>
        <v>1.1338345864661652</v>
      </c>
      <c r="P19">
        <f>G19+E19*(G19-N19)/(L19-E19)</f>
        <v>2.1338345864661652</v>
      </c>
    </row>
    <row r="20" spans="1:17" x14ac:dyDescent="0.3">
      <c r="A20" s="5">
        <v>-5</v>
      </c>
      <c r="B20" s="5">
        <v>6</v>
      </c>
      <c r="C20" s="5">
        <v>-3</v>
      </c>
      <c r="D20" s="5">
        <v>-2</v>
      </c>
      <c r="E20">
        <f>(D20-B20)/(C20-A20)</f>
        <v>-4</v>
      </c>
      <c r="F20">
        <f t="shared" si="7"/>
        <v>-3.5</v>
      </c>
      <c r="G20">
        <f>B20-A20*E20</f>
        <v>-14</v>
      </c>
      <c r="H20" s="23">
        <v>1</v>
      </c>
      <c r="I20" s="24">
        <v>5</v>
      </c>
      <c r="J20" s="24">
        <v>-7</v>
      </c>
      <c r="K20" s="24">
        <v>3</v>
      </c>
      <c r="L20" s="11">
        <f>(K20-I20)/(J20-H20)</f>
        <v>0.25</v>
      </c>
      <c r="M20" s="11">
        <f t="shared" si="8"/>
        <v>-19</v>
      </c>
      <c r="N20" s="12">
        <f>I20-H20*L20</f>
        <v>4.75</v>
      </c>
      <c r="O20">
        <f>(G20-N20)/(L20-E20)</f>
        <v>-4.4117647058823533</v>
      </c>
      <c r="P20">
        <f>G20+E20*(G20-N20)/(L20-E20)</f>
        <v>3.647058823529413</v>
      </c>
    </row>
    <row r="21" spans="1:17" x14ac:dyDescent="0.3">
      <c r="A21" s="5">
        <v>-5</v>
      </c>
      <c r="B21" s="5">
        <v>2</v>
      </c>
      <c r="C21" s="5">
        <v>-5</v>
      </c>
      <c r="D21" s="5">
        <v>8</v>
      </c>
      <c r="E21" t="e">
        <f>(D21-B21)/(C21-A21)</f>
        <v>#DIV/0!</v>
      </c>
      <c r="F21" t="e">
        <f t="shared" si="7"/>
        <v>#DIV/0!</v>
      </c>
      <c r="G21" t="e">
        <f>B21-A21*E21</f>
        <v>#DIV/0!</v>
      </c>
      <c r="H21" s="24">
        <v>-5</v>
      </c>
      <c r="I21" s="24">
        <v>6</v>
      </c>
      <c r="J21" s="24">
        <v>5</v>
      </c>
      <c r="K21" s="24">
        <v>6</v>
      </c>
      <c r="L21" s="11">
        <f>(K21-I21)/(J21-H21)</f>
        <v>0</v>
      </c>
      <c r="M21" s="11" t="e">
        <f t="shared" si="8"/>
        <v>#DIV/0!</v>
      </c>
      <c r="N21" s="12">
        <f>I21-H21*L21</f>
        <v>6</v>
      </c>
      <c r="O21" t="e">
        <f>(G21-N21)/(L21-E21)</f>
        <v>#DIV/0!</v>
      </c>
      <c r="P21" t="e">
        <f>G21+E21*(G21-N21)/(L21-E21)</f>
        <v>#DIV/0!</v>
      </c>
    </row>
    <row r="22" spans="1:17" x14ac:dyDescent="0.3">
      <c r="A22" s="5">
        <v>-5</v>
      </c>
      <c r="B22" s="5">
        <v>8</v>
      </c>
      <c r="C22" s="5">
        <v>-5</v>
      </c>
      <c r="D22" s="5">
        <v>2</v>
      </c>
      <c r="E22" t="e">
        <f>(D22-B22)/(C22-A22)</f>
        <v>#DIV/0!</v>
      </c>
      <c r="F22" t="e">
        <f t="shared" si="7"/>
        <v>#DIV/0!</v>
      </c>
      <c r="G22" s="11" t="e">
        <f>B22-A22*E22</f>
        <v>#DIV/0!</v>
      </c>
      <c r="H22" s="24">
        <v>-5</v>
      </c>
      <c r="I22" s="24">
        <v>6</v>
      </c>
      <c r="J22" s="24">
        <v>5</v>
      </c>
      <c r="K22" s="24">
        <v>6</v>
      </c>
      <c r="L22" s="11">
        <f>(K22-I22)/(J22-H22)</f>
        <v>0</v>
      </c>
      <c r="M22" s="11" t="e">
        <f t="shared" si="8"/>
        <v>#DIV/0!</v>
      </c>
      <c r="N22" s="12">
        <f>I22-H22*L22</f>
        <v>6</v>
      </c>
      <c r="O22" t="e">
        <f>(G22-N22)/(L22-E22)</f>
        <v>#DIV/0!</v>
      </c>
      <c r="P22" t="e">
        <f>G22+E22*(G22-N22)/(L22-E22)</f>
        <v>#DIV/0!</v>
      </c>
    </row>
    <row r="23" spans="1:17" x14ac:dyDescent="0.3">
      <c r="A23" s="5">
        <v>-5</v>
      </c>
      <c r="B23" s="5">
        <v>6</v>
      </c>
      <c r="C23" s="5">
        <v>-3</v>
      </c>
      <c r="D23" s="5">
        <v>-2</v>
      </c>
      <c r="E23">
        <f>(D23-B23)/(C23-A23)</f>
        <v>-4</v>
      </c>
      <c r="F23">
        <f t="shared" si="7"/>
        <v>-3.5</v>
      </c>
      <c r="G23" s="11">
        <f>B23-A23*E23</f>
        <v>-14</v>
      </c>
      <c r="H23" s="24">
        <v>5.2</v>
      </c>
      <c r="I23" s="24">
        <v>6.1</v>
      </c>
      <c r="J23" s="24">
        <v>7.7</v>
      </c>
      <c r="K23" s="24">
        <v>-1.3</v>
      </c>
      <c r="L23" s="11">
        <f>(K23-I23)/(J23-H23)</f>
        <v>-2.96</v>
      </c>
      <c r="M23" s="11">
        <f t="shared" si="8"/>
        <v>7.2608108108108107</v>
      </c>
      <c r="N23" s="12">
        <f>I23-H23*L23</f>
        <v>21.491999999999997</v>
      </c>
      <c r="O23">
        <f>(G23-N23)/(L23-E23)</f>
        <v>-34.12692307692307</v>
      </c>
      <c r="P23">
        <f>G23+E23*(G23-N23)/(L23-E23)</f>
        <v>122.50769230769228</v>
      </c>
    </row>
    <row r="24" spans="1:17" x14ac:dyDescent="0.3">
      <c r="A24" s="5"/>
      <c r="B24" s="5"/>
      <c r="C24" s="5"/>
      <c r="D24" s="5"/>
      <c r="H24" s="24"/>
      <c r="I24" s="24"/>
      <c r="J24" s="24"/>
      <c r="K24" s="24"/>
      <c r="L24" s="11"/>
      <c r="M24" s="11"/>
      <c r="N24" s="11"/>
    </row>
    <row r="25" spans="1:17" x14ac:dyDescent="0.3">
      <c r="A25" s="5"/>
      <c r="B25" s="5"/>
      <c r="C25" s="5"/>
      <c r="D25" s="5"/>
      <c r="H25" s="24"/>
      <c r="I25" s="24"/>
      <c r="J25" s="24"/>
      <c r="K25" s="24"/>
      <c r="L25" s="11"/>
      <c r="M25" s="11"/>
      <c r="N25" s="11"/>
    </row>
    <row r="26" spans="1:17" x14ac:dyDescent="0.3">
      <c r="A26" s="5"/>
      <c r="B26" s="5"/>
      <c r="C26" s="5"/>
      <c r="D26" s="5"/>
      <c r="H26" s="24"/>
      <c r="I26" s="24"/>
      <c r="J26" s="24"/>
      <c r="K26" s="24"/>
      <c r="L26" s="11"/>
      <c r="M26" s="11"/>
      <c r="N26" s="11"/>
    </row>
    <row r="28" spans="1:17" s="2" customFormat="1" x14ac:dyDescent="0.3">
      <c r="A28" s="2" t="s">
        <v>40</v>
      </c>
    </row>
    <row r="29" spans="1:17" x14ac:dyDescent="0.3">
      <c r="A29" s="4" t="s">
        <v>5</v>
      </c>
      <c r="B29" s="4" t="s">
        <v>6</v>
      </c>
      <c r="C29" s="4" t="s">
        <v>7</v>
      </c>
      <c r="D29" s="4" t="s">
        <v>8</v>
      </c>
      <c r="E29" s="4" t="s">
        <v>38</v>
      </c>
      <c r="F29" s="4" t="s">
        <v>39</v>
      </c>
      <c r="G29" s="4" t="s">
        <v>4</v>
      </c>
      <c r="H29" s="4" t="s">
        <v>36</v>
      </c>
      <c r="I29" s="4" t="s">
        <v>37</v>
      </c>
    </row>
    <row r="30" spans="1:17" x14ac:dyDescent="0.3">
      <c r="A30" s="5">
        <v>1</v>
      </c>
      <c r="B30" s="5">
        <v>1</v>
      </c>
      <c r="C30" s="5">
        <v>2</v>
      </c>
      <c r="D30" s="5">
        <v>1</v>
      </c>
      <c r="E30">
        <f>C30-A30</f>
        <v>1</v>
      </c>
      <c r="F30">
        <f>D30-B30</f>
        <v>0</v>
      </c>
      <c r="G30">
        <f>SQRT(E30^2+F30^2)</f>
        <v>1</v>
      </c>
      <c r="H30">
        <f>0.5*(A30+C30)</f>
        <v>1.5</v>
      </c>
      <c r="I30">
        <f>0.5*(B30+D30)</f>
        <v>1</v>
      </c>
    </row>
    <row r="31" spans="1:17" x14ac:dyDescent="0.3">
      <c r="A31" s="5">
        <v>1</v>
      </c>
      <c r="B31" s="5">
        <v>1</v>
      </c>
      <c r="C31" s="5">
        <v>1</v>
      </c>
      <c r="D31" s="5">
        <v>2</v>
      </c>
      <c r="E31">
        <f t="shared" ref="E31:E34" si="9">C31-A31</f>
        <v>0</v>
      </c>
      <c r="F31">
        <f t="shared" ref="F31:F34" si="10">D31-B31</f>
        <v>1</v>
      </c>
      <c r="G31">
        <f t="shared" ref="G31:G34" si="11">SQRT(E31^2+F31^2)</f>
        <v>1</v>
      </c>
      <c r="H31">
        <f t="shared" ref="H31:H34" si="12">0.5*(A31+C31)</f>
        <v>1</v>
      </c>
      <c r="I31">
        <f t="shared" ref="I31:I34" si="13">0.5*(B31+D31)</f>
        <v>1.5</v>
      </c>
    </row>
    <row r="32" spans="1:17" x14ac:dyDescent="0.3">
      <c r="A32" s="5">
        <v>1</v>
      </c>
      <c r="B32" s="5">
        <v>2</v>
      </c>
      <c r="C32" s="5">
        <v>3</v>
      </c>
      <c r="D32" s="5">
        <v>4</v>
      </c>
      <c r="E32">
        <f t="shared" si="9"/>
        <v>2</v>
      </c>
      <c r="F32">
        <f t="shared" si="10"/>
        <v>2</v>
      </c>
      <c r="G32">
        <f t="shared" si="11"/>
        <v>2.8284271247461903</v>
      </c>
      <c r="H32">
        <f t="shared" si="12"/>
        <v>2</v>
      </c>
      <c r="I32">
        <f t="shared" si="13"/>
        <v>3</v>
      </c>
    </row>
    <row r="33" spans="1:18" x14ac:dyDescent="0.3">
      <c r="A33" s="5">
        <v>-1</v>
      </c>
      <c r="B33" s="5">
        <v>-2</v>
      </c>
      <c r="C33" s="5">
        <v>-3</v>
      </c>
      <c r="D33" s="5">
        <v>-4</v>
      </c>
      <c r="E33">
        <f t="shared" si="9"/>
        <v>-2</v>
      </c>
      <c r="F33">
        <f t="shared" si="10"/>
        <v>-2</v>
      </c>
      <c r="G33">
        <f t="shared" si="11"/>
        <v>2.8284271247461903</v>
      </c>
      <c r="H33">
        <f t="shared" si="12"/>
        <v>-2</v>
      </c>
      <c r="I33">
        <f t="shared" si="13"/>
        <v>-3</v>
      </c>
    </row>
    <row r="34" spans="1:18" x14ac:dyDescent="0.3">
      <c r="A34" s="5">
        <v>1</v>
      </c>
      <c r="B34" s="5">
        <v>2</v>
      </c>
      <c r="C34" s="5">
        <v>-3</v>
      </c>
      <c r="D34" s="5">
        <v>-4</v>
      </c>
      <c r="E34">
        <f t="shared" si="9"/>
        <v>-4</v>
      </c>
      <c r="F34">
        <f t="shared" si="10"/>
        <v>-6</v>
      </c>
      <c r="G34">
        <f t="shared" si="11"/>
        <v>7.2111025509279782</v>
      </c>
      <c r="H34">
        <f t="shared" si="12"/>
        <v>-1</v>
      </c>
      <c r="I34">
        <f t="shared" si="13"/>
        <v>-1</v>
      </c>
    </row>
    <row r="36" spans="1:18" s="2" customFormat="1" x14ac:dyDescent="0.3">
      <c r="A36" s="2" t="s">
        <v>41</v>
      </c>
    </row>
    <row r="37" spans="1:18" s="3" customFormat="1" x14ac:dyDescent="0.3">
      <c r="O37" s="14" t="s">
        <v>42</v>
      </c>
      <c r="P37" s="14"/>
      <c r="Q37" s="14" t="s">
        <v>43</v>
      </c>
      <c r="R37" s="14"/>
    </row>
    <row r="38" spans="1:18" x14ac:dyDescent="0.3">
      <c r="A38" s="4" t="s">
        <v>5</v>
      </c>
      <c r="B38" s="4" t="s">
        <v>6</v>
      </c>
      <c r="C38" s="4" t="s">
        <v>7</v>
      </c>
      <c r="D38" s="4" t="s">
        <v>8</v>
      </c>
      <c r="E38" s="4" t="s">
        <v>31</v>
      </c>
      <c r="F38" s="4" t="s">
        <v>19</v>
      </c>
      <c r="G38" s="4" t="s">
        <v>20</v>
      </c>
      <c r="H38" s="21" t="s">
        <v>2</v>
      </c>
      <c r="I38" s="21" t="s">
        <v>3</v>
      </c>
      <c r="J38" s="4" t="s">
        <v>12</v>
      </c>
      <c r="K38" s="21" t="s">
        <v>12</v>
      </c>
      <c r="L38" s="4" t="s">
        <v>38</v>
      </c>
      <c r="M38" s="4" t="s">
        <v>39</v>
      </c>
      <c r="N38" s="4" t="s">
        <v>4</v>
      </c>
      <c r="O38" s="21" t="s">
        <v>2</v>
      </c>
      <c r="P38" s="21" t="s">
        <v>3</v>
      </c>
      <c r="Q38" s="21" t="s">
        <v>2</v>
      </c>
      <c r="R38" s="21" t="s">
        <v>3</v>
      </c>
    </row>
    <row r="39" spans="1:18" x14ac:dyDescent="0.3">
      <c r="A39" s="5">
        <v>1</v>
      </c>
      <c r="B39" s="5">
        <v>1</v>
      </c>
      <c r="C39" s="5">
        <v>2</v>
      </c>
      <c r="D39" s="5">
        <v>1</v>
      </c>
      <c r="E39">
        <f>(D39-B39)/(C39-A39)</f>
        <v>0</v>
      </c>
      <c r="F39" t="e">
        <f>A39-B39/E39</f>
        <v>#DIV/0!</v>
      </c>
      <c r="G39">
        <f>B39-A39*E39</f>
        <v>1</v>
      </c>
      <c r="H39" s="13">
        <f>A39+J39*(C39-A39)</f>
        <v>1.25</v>
      </c>
      <c r="I39" s="13">
        <f>B39+J39*(D39-B39)</f>
        <v>1</v>
      </c>
      <c r="J39" s="5">
        <v>0.25</v>
      </c>
      <c r="K39" s="13">
        <f>SQRT((H39-A39)^2+(I39-B39)^2)/SQRT((C39-A39)^2+(D39-B39)^2)</f>
        <v>0.25</v>
      </c>
      <c r="L39">
        <f>C39-A39</f>
        <v>1</v>
      </c>
      <c r="M39">
        <f>D39-B39</f>
        <v>0</v>
      </c>
      <c r="N39">
        <f>SQRT(L39^2+M39^2)</f>
        <v>1</v>
      </c>
      <c r="O39" s="13">
        <f>-M39/$N39</f>
        <v>0</v>
      </c>
      <c r="P39" s="13">
        <f>L39/$N39</f>
        <v>1</v>
      </c>
      <c r="Q39" s="13">
        <f>L39/$N39</f>
        <v>1</v>
      </c>
      <c r="R39" s="13">
        <f>M39/$N39</f>
        <v>0</v>
      </c>
    </row>
    <row r="40" spans="1:18" x14ac:dyDescent="0.3">
      <c r="A40" s="5">
        <v>1</v>
      </c>
      <c r="B40" s="5">
        <v>1</v>
      </c>
      <c r="C40" s="5">
        <v>1</v>
      </c>
      <c r="D40" s="5">
        <v>2</v>
      </c>
      <c r="E40" t="e">
        <f t="shared" ref="E40:E47" si="14">(D40-B40)/(C40-A40)</f>
        <v>#DIV/0!</v>
      </c>
      <c r="F40" t="e">
        <f t="shared" ref="F40:F47" si="15">A40-B40/E40</f>
        <v>#DIV/0!</v>
      </c>
      <c r="G40" t="e">
        <f t="shared" ref="G40:G47" si="16">B40-A40*E40</f>
        <v>#DIV/0!</v>
      </c>
      <c r="H40" s="13">
        <f t="shared" ref="H40:H43" si="17">A40+J40*(C40-A40)</f>
        <v>1</v>
      </c>
      <c r="I40" s="13">
        <f t="shared" ref="I40:I43" si="18">B40+J40*(D40-B40)</f>
        <v>1.25</v>
      </c>
      <c r="J40" s="5">
        <v>0.25</v>
      </c>
      <c r="K40" s="13">
        <f>SQRT((H40-A40)^2+(I40-B40)^2)/SQRT((C40-A40)^2+(D40-B40)^2)</f>
        <v>0.25</v>
      </c>
      <c r="L40">
        <f t="shared" ref="L40:L47" si="19">C40-A40</f>
        <v>0</v>
      </c>
      <c r="M40">
        <f t="shared" ref="M40:M47" si="20">D40-B40</f>
        <v>1</v>
      </c>
      <c r="N40">
        <f t="shared" ref="N40:N47" si="21">SQRT(L40^2+M40^2)</f>
        <v>1</v>
      </c>
      <c r="O40" s="13">
        <f t="shared" ref="O40:O47" si="22">-M40/$N40</f>
        <v>-1</v>
      </c>
      <c r="P40" s="13">
        <f t="shared" ref="P40:P47" si="23">L40/$N40</f>
        <v>0</v>
      </c>
      <c r="Q40" s="13">
        <f t="shared" ref="Q40:Q47" si="24">L40/$N40</f>
        <v>0</v>
      </c>
      <c r="R40" s="13">
        <f t="shared" ref="R40:R47" si="25">M40/$N40</f>
        <v>1</v>
      </c>
    </row>
    <row r="41" spans="1:18" x14ac:dyDescent="0.3">
      <c r="A41" s="5">
        <v>1</v>
      </c>
      <c r="B41" s="5">
        <v>2</v>
      </c>
      <c r="C41" s="5">
        <v>3</v>
      </c>
      <c r="D41" s="5">
        <v>4</v>
      </c>
      <c r="E41">
        <f t="shared" si="14"/>
        <v>1</v>
      </c>
      <c r="F41">
        <f t="shared" si="15"/>
        <v>-1</v>
      </c>
      <c r="G41">
        <f t="shared" si="16"/>
        <v>1</v>
      </c>
      <c r="H41" s="13">
        <f t="shared" si="17"/>
        <v>1.5</v>
      </c>
      <c r="I41" s="13">
        <f t="shared" si="18"/>
        <v>2.5</v>
      </c>
      <c r="J41" s="5">
        <v>0.25</v>
      </c>
      <c r="K41" s="13">
        <f>SQRT((H41-A41)^2+(I41-B41)^2)/SQRT((C41-A41)^2+(D41-B41)^2)</f>
        <v>0.25</v>
      </c>
      <c r="L41">
        <f t="shared" si="19"/>
        <v>2</v>
      </c>
      <c r="M41">
        <f t="shared" si="20"/>
        <v>2</v>
      </c>
      <c r="N41">
        <f t="shared" si="21"/>
        <v>2.8284271247461903</v>
      </c>
      <c r="O41" s="22">
        <f t="shared" si="22"/>
        <v>-0.70710678118654746</v>
      </c>
      <c r="P41" s="22">
        <f t="shared" si="23"/>
        <v>0.70710678118654746</v>
      </c>
      <c r="Q41" s="13">
        <f t="shared" si="24"/>
        <v>0.70710678118654746</v>
      </c>
      <c r="R41" s="13">
        <f t="shared" si="25"/>
        <v>0.70710678118654746</v>
      </c>
    </row>
    <row r="42" spans="1:18" x14ac:dyDescent="0.3">
      <c r="A42" s="5">
        <v>-1</v>
      </c>
      <c r="B42" s="5">
        <v>-2</v>
      </c>
      <c r="C42" s="5">
        <v>-3</v>
      </c>
      <c r="D42" s="5">
        <v>-4</v>
      </c>
      <c r="E42">
        <f t="shared" si="14"/>
        <v>1</v>
      </c>
      <c r="F42">
        <f t="shared" si="15"/>
        <v>1</v>
      </c>
      <c r="G42">
        <f t="shared" si="16"/>
        <v>-1</v>
      </c>
      <c r="H42" s="13">
        <f t="shared" si="17"/>
        <v>-1.5</v>
      </c>
      <c r="I42" s="13">
        <f t="shared" si="18"/>
        <v>-2.5</v>
      </c>
      <c r="J42" s="5">
        <v>0.25</v>
      </c>
      <c r="K42" s="13">
        <f>SQRT((H42-A42)^2+(I42-B42)^2)/SQRT((C42-A42)^2+(D42-B42)^2)</f>
        <v>0.25</v>
      </c>
      <c r="L42">
        <f t="shared" si="19"/>
        <v>-2</v>
      </c>
      <c r="M42">
        <f t="shared" si="20"/>
        <v>-2</v>
      </c>
      <c r="N42">
        <f t="shared" si="21"/>
        <v>2.8284271247461903</v>
      </c>
      <c r="O42" s="22">
        <f t="shared" si="22"/>
        <v>0.70710678118654746</v>
      </c>
      <c r="P42" s="22">
        <f t="shared" si="23"/>
        <v>-0.70710678118654746</v>
      </c>
      <c r="Q42" s="22">
        <f t="shared" si="24"/>
        <v>-0.70710678118654746</v>
      </c>
      <c r="R42" s="22">
        <f t="shared" si="25"/>
        <v>-0.70710678118654746</v>
      </c>
    </row>
    <row r="43" spans="1:18" x14ac:dyDescent="0.3">
      <c r="A43" s="5">
        <v>1</v>
      </c>
      <c r="B43" s="5">
        <v>2</v>
      </c>
      <c r="C43" s="5">
        <v>-3</v>
      </c>
      <c r="D43" s="5">
        <v>-4</v>
      </c>
      <c r="E43">
        <f t="shared" si="14"/>
        <v>1.5</v>
      </c>
      <c r="F43">
        <f t="shared" si="15"/>
        <v>-0.33333333333333326</v>
      </c>
      <c r="G43">
        <f t="shared" si="16"/>
        <v>0.5</v>
      </c>
      <c r="H43" s="13">
        <f t="shared" si="17"/>
        <v>-0.19999999999999996</v>
      </c>
      <c r="I43" s="13">
        <f t="shared" si="18"/>
        <v>0.20000000000000018</v>
      </c>
      <c r="J43" s="5">
        <v>0.3</v>
      </c>
      <c r="K43" s="13">
        <f>SQRT((H43-A43)^2+(I43-B43)^2)/SQRT((C43-A43)^2+(D43-B43)^2)</f>
        <v>0.3</v>
      </c>
      <c r="L43">
        <f t="shared" si="19"/>
        <v>-4</v>
      </c>
      <c r="M43">
        <f t="shared" si="20"/>
        <v>-6</v>
      </c>
      <c r="N43">
        <f t="shared" si="21"/>
        <v>7.2111025509279782</v>
      </c>
      <c r="O43" s="22">
        <f t="shared" si="22"/>
        <v>0.83205029433784372</v>
      </c>
      <c r="P43" s="22">
        <f t="shared" si="23"/>
        <v>-0.55470019622522915</v>
      </c>
      <c r="Q43" s="22">
        <f t="shared" si="24"/>
        <v>-0.55470019622522915</v>
      </c>
      <c r="R43" s="22">
        <f t="shared" si="25"/>
        <v>-0.83205029433784372</v>
      </c>
    </row>
    <row r="44" spans="1:18" x14ac:dyDescent="0.3">
      <c r="A44" s="5">
        <v>3</v>
      </c>
      <c r="B44" s="5">
        <v>4</v>
      </c>
      <c r="C44" s="5">
        <v>1</v>
      </c>
      <c r="D44" s="5">
        <v>2</v>
      </c>
      <c r="E44">
        <f t="shared" si="14"/>
        <v>1</v>
      </c>
      <c r="F44">
        <f t="shared" si="15"/>
        <v>-1</v>
      </c>
      <c r="G44">
        <f t="shared" si="16"/>
        <v>1</v>
      </c>
      <c r="H44" s="13">
        <f t="shared" ref="H44:H47" si="26">A44+J44*(C44-A44)</f>
        <v>2</v>
      </c>
      <c r="I44" s="13">
        <f t="shared" ref="I44:I46" si="27">B44+J44*(D44-B44)</f>
        <v>3</v>
      </c>
      <c r="J44" s="5">
        <v>0.5</v>
      </c>
      <c r="L44">
        <f t="shared" si="19"/>
        <v>-2</v>
      </c>
      <c r="M44">
        <f t="shared" si="20"/>
        <v>-2</v>
      </c>
      <c r="N44">
        <f t="shared" si="21"/>
        <v>2.8284271247461903</v>
      </c>
      <c r="O44" s="22">
        <f t="shared" si="22"/>
        <v>0.70710678118654746</v>
      </c>
      <c r="P44" s="22">
        <f t="shared" si="23"/>
        <v>-0.70710678118654746</v>
      </c>
      <c r="Q44" s="22">
        <f t="shared" si="24"/>
        <v>-0.70710678118654746</v>
      </c>
      <c r="R44" s="22">
        <f t="shared" si="25"/>
        <v>-0.70710678118654746</v>
      </c>
    </row>
    <row r="45" spans="1:18" x14ac:dyDescent="0.3">
      <c r="A45" s="5">
        <v>1</v>
      </c>
      <c r="B45" s="5">
        <v>1</v>
      </c>
      <c r="C45" s="5">
        <v>3</v>
      </c>
      <c r="D45" s="5">
        <v>1</v>
      </c>
      <c r="E45">
        <f t="shared" si="14"/>
        <v>0</v>
      </c>
      <c r="F45" t="e">
        <f t="shared" si="15"/>
        <v>#DIV/0!</v>
      </c>
      <c r="G45">
        <f t="shared" si="16"/>
        <v>1</v>
      </c>
      <c r="H45" s="13">
        <f t="shared" si="26"/>
        <v>2</v>
      </c>
      <c r="I45" s="13">
        <f t="shared" si="27"/>
        <v>1</v>
      </c>
      <c r="J45" s="5">
        <v>0.5</v>
      </c>
      <c r="L45">
        <f t="shared" si="19"/>
        <v>2</v>
      </c>
      <c r="M45">
        <f t="shared" si="20"/>
        <v>0</v>
      </c>
      <c r="N45">
        <f t="shared" si="21"/>
        <v>2</v>
      </c>
      <c r="O45" s="22">
        <f t="shared" si="22"/>
        <v>0</v>
      </c>
      <c r="P45" s="22">
        <f t="shared" si="23"/>
        <v>1</v>
      </c>
      <c r="Q45" s="22">
        <f t="shared" si="24"/>
        <v>1</v>
      </c>
      <c r="R45" s="22">
        <f t="shared" si="25"/>
        <v>0</v>
      </c>
    </row>
    <row r="46" spans="1:18" x14ac:dyDescent="0.3">
      <c r="A46" s="5">
        <v>1</v>
      </c>
      <c r="B46" s="5">
        <v>2</v>
      </c>
      <c r="C46" s="5">
        <v>1</v>
      </c>
      <c r="D46" s="5">
        <v>4</v>
      </c>
      <c r="E46" t="e">
        <f t="shared" si="14"/>
        <v>#DIV/0!</v>
      </c>
      <c r="F46" t="e">
        <f t="shared" si="15"/>
        <v>#DIV/0!</v>
      </c>
      <c r="G46" t="e">
        <f t="shared" si="16"/>
        <v>#DIV/0!</v>
      </c>
      <c r="H46" s="13">
        <f t="shared" si="26"/>
        <v>1</v>
      </c>
      <c r="I46" s="13">
        <f t="shared" si="27"/>
        <v>3</v>
      </c>
      <c r="J46" s="5">
        <v>0.5</v>
      </c>
      <c r="L46">
        <f t="shared" si="19"/>
        <v>0</v>
      </c>
      <c r="M46">
        <f t="shared" si="20"/>
        <v>2</v>
      </c>
      <c r="N46">
        <f t="shared" si="21"/>
        <v>2</v>
      </c>
      <c r="O46" s="22">
        <f t="shared" si="22"/>
        <v>-1</v>
      </c>
      <c r="P46" s="22">
        <f t="shared" si="23"/>
        <v>0</v>
      </c>
      <c r="Q46" s="22">
        <f t="shared" si="24"/>
        <v>0</v>
      </c>
      <c r="R46" s="22">
        <f t="shared" si="25"/>
        <v>1</v>
      </c>
    </row>
    <row r="47" spans="1:18" x14ac:dyDescent="0.3">
      <c r="A47" s="5">
        <v>1</v>
      </c>
      <c r="B47" s="5">
        <v>2</v>
      </c>
      <c r="C47" s="5">
        <v>3</v>
      </c>
      <c r="D47" s="5">
        <v>4</v>
      </c>
      <c r="E47">
        <f t="shared" si="14"/>
        <v>1</v>
      </c>
      <c r="F47">
        <f t="shared" si="15"/>
        <v>-1</v>
      </c>
      <c r="G47">
        <f t="shared" si="16"/>
        <v>1</v>
      </c>
      <c r="H47" s="13">
        <f t="shared" si="26"/>
        <v>2</v>
      </c>
      <c r="I47" s="13">
        <f>B47+J47*(D47-B47)</f>
        <v>3</v>
      </c>
      <c r="J47" s="5">
        <v>0.5</v>
      </c>
      <c r="L47">
        <f t="shared" si="19"/>
        <v>2</v>
      </c>
      <c r="M47">
        <f t="shared" si="20"/>
        <v>2</v>
      </c>
      <c r="N47">
        <f t="shared" si="21"/>
        <v>2.8284271247461903</v>
      </c>
      <c r="O47" s="22">
        <f t="shared" si="22"/>
        <v>-0.70710678118654746</v>
      </c>
      <c r="P47" s="22">
        <f t="shared" si="23"/>
        <v>0.70710678118654746</v>
      </c>
      <c r="Q47" s="22">
        <f t="shared" si="24"/>
        <v>0.70710678118654746</v>
      </c>
      <c r="R47" s="22">
        <f t="shared" si="25"/>
        <v>0.70710678118654746</v>
      </c>
    </row>
    <row r="48" spans="1:18" x14ac:dyDescent="0.3">
      <c r="A48" s="5">
        <v>1.2</v>
      </c>
      <c r="B48" s="5">
        <v>3.4</v>
      </c>
      <c r="C48" s="5">
        <v>6.7</v>
      </c>
      <c r="D48" s="5">
        <v>9.1</v>
      </c>
      <c r="E48">
        <f t="shared" ref="E48" si="28">(D48-B48)/(C48-A48)</f>
        <v>1.0363636363636362</v>
      </c>
      <c r="F48">
        <f t="shared" ref="F48" si="29">A48-B48/E48</f>
        <v>-2.0807017543859656</v>
      </c>
      <c r="G48">
        <f t="shared" ref="G48" si="30">B48-A48*E48</f>
        <v>2.1563636363636363</v>
      </c>
      <c r="H48" s="13">
        <f t="shared" ref="H48" si="31">A48+J48*(C48-A48)</f>
        <v>2.8499999999999996</v>
      </c>
      <c r="I48" s="13">
        <f t="shared" ref="I48" si="32">B48+J48*(D48-B48)</f>
        <v>5.1099999999999994</v>
      </c>
      <c r="J48" s="5">
        <v>0.3</v>
      </c>
      <c r="L48">
        <f t="shared" ref="L48" si="33">C48-A48</f>
        <v>5.5</v>
      </c>
      <c r="M48">
        <f t="shared" ref="M48" si="34">D48-B48</f>
        <v>5.6999999999999993</v>
      </c>
      <c r="N48">
        <f t="shared" ref="N48" si="35">SQRT(L48^2+M48^2)</f>
        <v>7.9208585393251401</v>
      </c>
    </row>
  </sheetData>
  <mergeCells count="4">
    <mergeCell ref="H13:N13"/>
    <mergeCell ref="A13:G13"/>
    <mergeCell ref="O37:P37"/>
    <mergeCell ref="Q37:R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Extents</vt:lpstr>
      <vt:lpstr>LineSegment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Thomas</dc:creator>
  <cp:lastModifiedBy>Mark Thomas</cp:lastModifiedBy>
  <dcterms:created xsi:type="dcterms:W3CDTF">2015-06-05T18:17:20Z</dcterms:created>
  <dcterms:modified xsi:type="dcterms:W3CDTF">2020-06-10T23:34:13Z</dcterms:modified>
</cp:coreProperties>
</file>