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andice\Downloads\"/>
    </mc:Choice>
  </mc:AlternateContent>
  <bookViews>
    <workbookView xWindow="0" yWindow="0" windowWidth="16824" windowHeight="5772" tabRatio="785"/>
  </bookViews>
  <sheets>
    <sheet name="Data" sheetId="1" r:id="rId1"/>
    <sheet name="Simplified Average Allocation" sheetId="20" r:id="rId2"/>
    <sheet name="Complete Average Allocation" sheetId="21" r:id="rId3"/>
    <sheet name="Build Average Allocation" sheetId="22" r:id="rId4"/>
    <sheet name="Accept Average Allocation" sheetId="23" r:id="rId5"/>
  </sheets>
  <calcPr calcId="162913" calcMode="manual"/>
  <pivotCaches>
    <pivotCache cacheId="2" r:id="rId6"/>
  </pivotCaches>
</workbook>
</file>

<file path=xl/calcChain.xml><?xml version="1.0" encoding="utf-8"?>
<calcChain xmlns="http://schemas.openxmlformats.org/spreadsheetml/2006/main">
  <c r="J75" i="1" l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75" i="1"/>
  <c r="D74" i="1"/>
  <c r="G74" i="1"/>
  <c r="J74" i="1"/>
  <c r="K79" i="1" l="1"/>
  <c r="K74" i="1"/>
  <c r="K87" i="1"/>
  <c r="K85" i="1"/>
  <c r="K81" i="1"/>
  <c r="K77" i="1"/>
  <c r="K86" i="1"/>
  <c r="K82" i="1"/>
  <c r="K78" i="1"/>
  <c r="K75" i="1"/>
  <c r="K88" i="1"/>
  <c r="K84" i="1"/>
  <c r="K80" i="1"/>
  <c r="K83" i="1"/>
  <c r="K76" i="1"/>
  <c r="D4" i="1"/>
  <c r="G4" i="1"/>
  <c r="J4" i="1"/>
  <c r="D5" i="1"/>
  <c r="G5" i="1"/>
  <c r="J5" i="1"/>
  <c r="D6" i="1"/>
  <c r="G6" i="1"/>
  <c r="J6" i="1"/>
  <c r="D7" i="1"/>
  <c r="G7" i="1"/>
  <c r="J7" i="1"/>
  <c r="D8" i="1"/>
  <c r="G8" i="1"/>
  <c r="J8" i="1"/>
  <c r="D9" i="1"/>
  <c r="G9" i="1"/>
  <c r="J9" i="1"/>
  <c r="D10" i="1"/>
  <c r="G10" i="1"/>
  <c r="J10" i="1"/>
  <c r="D11" i="1"/>
  <c r="G11" i="1"/>
  <c r="J11" i="1"/>
  <c r="D12" i="1"/>
  <c r="G12" i="1"/>
  <c r="J12" i="1"/>
  <c r="D13" i="1"/>
  <c r="G13" i="1"/>
  <c r="J13" i="1"/>
  <c r="D14" i="1"/>
  <c r="G14" i="1"/>
  <c r="J14" i="1"/>
  <c r="D15" i="1"/>
  <c r="G15" i="1"/>
  <c r="J15" i="1"/>
  <c r="D16" i="1"/>
  <c r="G16" i="1"/>
  <c r="J16" i="1"/>
  <c r="D17" i="1"/>
  <c r="G17" i="1"/>
  <c r="J17" i="1"/>
  <c r="D18" i="1"/>
  <c r="G18" i="1"/>
  <c r="J18" i="1"/>
  <c r="D19" i="1"/>
  <c r="G19" i="1"/>
  <c r="J19" i="1"/>
  <c r="D20" i="1"/>
  <c r="G20" i="1"/>
  <c r="J20" i="1"/>
  <c r="D21" i="1"/>
  <c r="G21" i="1"/>
  <c r="J21" i="1"/>
  <c r="D22" i="1"/>
  <c r="G22" i="1"/>
  <c r="J22" i="1"/>
  <c r="D23" i="1"/>
  <c r="G23" i="1"/>
  <c r="J23" i="1"/>
  <c r="D24" i="1"/>
  <c r="G24" i="1"/>
  <c r="J24" i="1"/>
  <c r="D25" i="1"/>
  <c r="G25" i="1"/>
  <c r="J25" i="1"/>
  <c r="D26" i="1"/>
  <c r="G26" i="1"/>
  <c r="J26" i="1"/>
  <c r="D27" i="1"/>
  <c r="G27" i="1"/>
  <c r="J27" i="1"/>
  <c r="D28" i="1"/>
  <c r="G28" i="1"/>
  <c r="J28" i="1"/>
  <c r="D29" i="1"/>
  <c r="G29" i="1"/>
  <c r="J29" i="1"/>
  <c r="D30" i="1"/>
  <c r="G30" i="1"/>
  <c r="J30" i="1"/>
  <c r="D31" i="1"/>
  <c r="G31" i="1"/>
  <c r="J31" i="1"/>
  <c r="D32" i="1"/>
  <c r="G32" i="1"/>
  <c r="J32" i="1"/>
  <c r="D33" i="1"/>
  <c r="G33" i="1"/>
  <c r="J33" i="1"/>
  <c r="D34" i="1"/>
  <c r="G34" i="1"/>
  <c r="J34" i="1"/>
  <c r="D35" i="1"/>
  <c r="G35" i="1"/>
  <c r="J35" i="1"/>
  <c r="D36" i="1"/>
  <c r="G36" i="1"/>
  <c r="J36" i="1"/>
  <c r="D37" i="1"/>
  <c r="G37" i="1"/>
  <c r="J37" i="1"/>
  <c r="D38" i="1"/>
  <c r="G38" i="1"/>
  <c r="J38" i="1"/>
  <c r="D39" i="1"/>
  <c r="G39" i="1"/>
  <c r="J39" i="1"/>
  <c r="D40" i="1"/>
  <c r="G40" i="1"/>
  <c r="J40" i="1"/>
  <c r="D41" i="1"/>
  <c r="G41" i="1"/>
  <c r="J41" i="1"/>
  <c r="D42" i="1"/>
  <c r="G42" i="1"/>
  <c r="J42" i="1"/>
  <c r="D43" i="1"/>
  <c r="G43" i="1"/>
  <c r="J43" i="1"/>
  <c r="D44" i="1"/>
  <c r="G44" i="1"/>
  <c r="J44" i="1"/>
  <c r="D45" i="1"/>
  <c r="G45" i="1"/>
  <c r="J45" i="1"/>
  <c r="D46" i="1"/>
  <c r="G46" i="1"/>
  <c r="J46" i="1"/>
  <c r="D47" i="1"/>
  <c r="G47" i="1"/>
  <c r="J47" i="1"/>
  <c r="D48" i="1"/>
  <c r="G48" i="1"/>
  <c r="J48" i="1"/>
  <c r="D49" i="1"/>
  <c r="G49" i="1"/>
  <c r="J49" i="1"/>
  <c r="D50" i="1"/>
  <c r="G50" i="1"/>
  <c r="J50" i="1"/>
  <c r="D51" i="1"/>
  <c r="G51" i="1"/>
  <c r="J51" i="1"/>
  <c r="D52" i="1"/>
  <c r="G52" i="1"/>
  <c r="J52" i="1"/>
  <c r="D53" i="1"/>
  <c r="G53" i="1"/>
  <c r="J53" i="1"/>
  <c r="D54" i="1"/>
  <c r="G54" i="1"/>
  <c r="J54" i="1"/>
  <c r="D55" i="1"/>
  <c r="G55" i="1"/>
  <c r="J55" i="1"/>
  <c r="D56" i="1"/>
  <c r="G56" i="1"/>
  <c r="J56" i="1"/>
  <c r="D57" i="1"/>
  <c r="G57" i="1"/>
  <c r="J57" i="1"/>
  <c r="D58" i="1"/>
  <c r="G58" i="1"/>
  <c r="J58" i="1"/>
  <c r="D59" i="1"/>
  <c r="G59" i="1"/>
  <c r="J59" i="1"/>
  <c r="D60" i="1"/>
  <c r="G60" i="1"/>
  <c r="J60" i="1"/>
  <c r="D61" i="1"/>
  <c r="G61" i="1"/>
  <c r="J61" i="1"/>
  <c r="D62" i="1"/>
  <c r="G62" i="1"/>
  <c r="J62" i="1"/>
  <c r="D63" i="1"/>
  <c r="G63" i="1"/>
  <c r="J63" i="1"/>
  <c r="D64" i="1"/>
  <c r="G64" i="1"/>
  <c r="J64" i="1"/>
  <c r="D65" i="1"/>
  <c r="G65" i="1"/>
  <c r="J65" i="1"/>
  <c r="D66" i="1"/>
  <c r="G66" i="1"/>
  <c r="J66" i="1"/>
  <c r="D67" i="1"/>
  <c r="G67" i="1"/>
  <c r="J67" i="1"/>
  <c r="D68" i="1"/>
  <c r="G68" i="1"/>
  <c r="J68" i="1"/>
  <c r="D69" i="1"/>
  <c r="G69" i="1"/>
  <c r="J69" i="1"/>
  <c r="D70" i="1"/>
  <c r="G70" i="1"/>
  <c r="J70" i="1"/>
  <c r="D71" i="1"/>
  <c r="G71" i="1"/>
  <c r="J71" i="1"/>
  <c r="D72" i="1"/>
  <c r="G72" i="1"/>
  <c r="J72" i="1"/>
  <c r="D73" i="1"/>
  <c r="G73" i="1"/>
  <c r="J73" i="1"/>
  <c r="K68" i="1" l="1"/>
  <c r="K44" i="1"/>
  <c r="K32" i="1"/>
  <c r="K6" i="1"/>
  <c r="K72" i="1"/>
  <c r="K52" i="1"/>
  <c r="K48" i="1"/>
  <c r="K40" i="1"/>
  <c r="K36" i="1"/>
  <c r="K28" i="1"/>
  <c r="K24" i="1"/>
  <c r="K16" i="1"/>
  <c r="K12" i="1"/>
  <c r="K37" i="1"/>
  <c r="K33" i="1"/>
  <c r="K29" i="1"/>
  <c r="K25" i="1"/>
  <c r="K64" i="1"/>
  <c r="K60" i="1"/>
  <c r="K56" i="1"/>
  <c r="K45" i="1"/>
  <c r="K41" i="1"/>
  <c r="K21" i="1"/>
  <c r="K20" i="1"/>
  <c r="K17" i="1"/>
  <c r="K13" i="1"/>
  <c r="K73" i="1"/>
  <c r="K65" i="1"/>
  <c r="K61" i="1"/>
  <c r="K53" i="1"/>
  <c r="K49" i="1"/>
  <c r="K9" i="1"/>
  <c r="K69" i="1"/>
  <c r="K57" i="1"/>
  <c r="K8" i="1"/>
  <c r="K70" i="1"/>
  <c r="K66" i="1"/>
  <c r="K62" i="1"/>
  <c r="K58" i="1"/>
  <c r="K54" i="1"/>
  <c r="K50" i="1"/>
  <c r="K46" i="1"/>
  <c r="K42" i="1"/>
  <c r="K38" i="1"/>
  <c r="K34" i="1"/>
  <c r="K30" i="1"/>
  <c r="K26" i="1"/>
  <c r="K22" i="1"/>
  <c r="K18" i="1"/>
  <c r="K14" i="1"/>
  <c r="K10" i="1"/>
  <c r="K71" i="1"/>
  <c r="K67" i="1"/>
  <c r="K63" i="1"/>
  <c r="K59" i="1"/>
  <c r="K55" i="1"/>
  <c r="K51" i="1"/>
  <c r="K47" i="1"/>
  <c r="K43" i="1"/>
  <c r="K39" i="1"/>
  <c r="K35" i="1"/>
  <c r="K31" i="1"/>
  <c r="K27" i="1"/>
  <c r="K23" i="1"/>
  <c r="K19" i="1"/>
  <c r="K15" i="1"/>
  <c r="K11" i="1"/>
  <c r="K7" i="1"/>
  <c r="K5" i="1"/>
  <c r="K4" i="1"/>
  <c r="J3" i="1"/>
  <c r="G3" i="1"/>
  <c r="D3" i="1"/>
  <c r="K3" i="1" l="1"/>
</calcChain>
</file>

<file path=xl/sharedStrings.xml><?xml version="1.0" encoding="utf-8"?>
<sst xmlns="http://schemas.openxmlformats.org/spreadsheetml/2006/main" count="215" uniqueCount="126">
  <si>
    <t>Days in Build</t>
  </si>
  <si>
    <t>Days in Accept</t>
  </si>
  <si>
    <t>Days in Over Prod</t>
  </si>
  <si>
    <t>Date Started</t>
  </si>
  <si>
    <t>Date Finished</t>
  </si>
  <si>
    <t>Description</t>
  </si>
  <si>
    <t>KB #</t>
  </si>
  <si>
    <t>Date Planned</t>
  </si>
  <si>
    <t>Total</t>
  </si>
  <si>
    <t>Total OP</t>
  </si>
  <si>
    <t>Story</t>
  </si>
  <si>
    <t>Bug</t>
  </si>
  <si>
    <t>B Busy</t>
  </si>
  <si>
    <t>B Idle</t>
  </si>
  <si>
    <t>B Wait for A</t>
  </si>
  <si>
    <t>A Busy</t>
  </si>
  <si>
    <t>A Idle</t>
  </si>
  <si>
    <t>OP Busy</t>
  </si>
  <si>
    <t>OP Idle</t>
  </si>
  <si>
    <t>Total Build</t>
  </si>
  <si>
    <t>Total Accept</t>
  </si>
  <si>
    <t>Modify adjustments functionality to validate Trade ID</t>
  </si>
  <si>
    <t>Modify NCD Potential Violation alert Ask label to Offer</t>
  </si>
  <si>
    <t>Show current and previous adjustments in accountants combo</t>
  </si>
  <si>
    <t>Investigation</t>
  </si>
  <si>
    <t>Monitor sensor osticket</t>
  </si>
  <si>
    <t>Make common into nuget pkg and consume from there</t>
  </si>
  <si>
    <t>adTempus robocopy script instead of direct invocation</t>
  </si>
  <si>
    <t>Allow for the NCD potential violation alerts to be sent out only once</t>
  </si>
  <si>
    <t>Flag trades as violation if traded rate was not the published rate within 5 min</t>
  </si>
  <si>
    <t>HQLA breakdown email for Marta</t>
  </si>
  <si>
    <t>Quick report for FND average balances report</t>
  </si>
  <si>
    <t>Incorrect prime rate for nedbank in base rates report</t>
  </si>
  <si>
    <t xml:space="preserve">Investigate FRN Trades import from Smart for tammy </t>
  </si>
  <si>
    <t>Consolidate liquidity premium reports for 2015 for Shrinesan</t>
  </si>
  <si>
    <t>Support Turbo 6 for motonovo monthly runs</t>
  </si>
  <si>
    <t>Work type</t>
  </si>
  <si>
    <t>Trade level adjustments not working for non smart source system trades</t>
  </si>
  <si>
    <t>Provide Rada recon reports for STF treasury department</t>
  </si>
  <si>
    <t>Re-instate business unit column to daily deals extract data</t>
  </si>
  <si>
    <t>Feds summary dashboard: subtract clear funding values from pnl</t>
  </si>
  <si>
    <t>Motonovo turbo 6 takeon</t>
  </si>
  <si>
    <t>Automate thabo's valuation extended report for africa</t>
  </si>
  <si>
    <t>Modified acc backdated report to be able to run it for a date range</t>
  </si>
  <si>
    <t>Capture adjustments against accounts</t>
  </si>
  <si>
    <t>Portfolio level adjustments</t>
  </si>
  <si>
    <t>Remove TDS loader from ETL workflow and run it independently to improve efficiency</t>
  </si>
  <si>
    <t>Remove the send activity report to users command from ETL</t>
  </si>
  <si>
    <t>Team city issue</t>
  </si>
  <si>
    <t>TDS load is slow which causes us to fall behind quickly and catch up slowly</t>
  </si>
  <si>
    <t>Display correct error when SSIS package fails in keyblade</t>
  </si>
  <si>
    <t>Prevent file copy while in use for riskey files</t>
  </si>
  <si>
    <t>Rebuild trade position metrics index on pdv</t>
  </si>
  <si>
    <t>Delete unofficial datablocks from post dev</t>
  </si>
  <si>
    <t>Add investigate button on monitor</t>
  </si>
  <si>
    <t>Deploy settings separately from kb deploy</t>
  </si>
  <si>
    <t>Install OS ticket</t>
  </si>
  <si>
    <t>Team city 9</t>
  </si>
  <si>
    <t>Intraday liquidity risk management implement file format changes</t>
  </si>
  <si>
    <t>Remove K2 dependency from riskey</t>
  </si>
  <si>
    <t>Create monitor sensor to ensure that we regularly receive ncd files from calypso</t>
  </si>
  <si>
    <t>Update chart of accounts number series for oracle balance sheet entries</t>
  </si>
  <si>
    <t>Publish FTP rates sheet fails when file already exists</t>
  </si>
  <si>
    <t>Riskey process log revert logs to read the same way as the k2 process style</t>
  </si>
  <si>
    <t>Remove noise for blank file imports for riskey process log</t>
  </si>
  <si>
    <t>Read accrueal valuation from element in database</t>
  </si>
  <si>
    <t>Add additional net test for templated rate report</t>
  </si>
  <si>
    <t>CFC to recovery move to keyblade</t>
  </si>
  <si>
    <t>Investigate TDS values for feds monthend pnl</t>
  </si>
  <si>
    <t>Add gold and bullion counterparties to series list types table</t>
  </si>
  <si>
    <t>Fix ncd rate report blank line</t>
  </si>
  <si>
    <t>Modify the FTP rates monthly column to use the accrual rate instead of funding curve</t>
  </si>
  <si>
    <t>Investigate performance of MSQL 05 after 2014 install</t>
  </si>
  <si>
    <t>Daily deals duplicates in riskey</t>
  </si>
  <si>
    <t>Store potential violations alerts in the database to keep track of potential breaches</t>
  </si>
  <si>
    <t>Intraday liquidity risk management report enhancements</t>
  </si>
  <si>
    <t>Add business unit to daily deals extract for riskey</t>
  </si>
  <si>
    <t>Siebel import error</t>
  </si>
  <si>
    <t>Add the bid/ask diff to the potential violations alert details</t>
  </si>
  <si>
    <t>markitwire swaptions on keyblade</t>
  </si>
  <si>
    <t>Remove WF ETL from KB</t>
  </si>
  <si>
    <t>Operational Demand</t>
  </si>
  <si>
    <t>Create backup script to backup file by date</t>
  </si>
  <si>
    <t>Timeout errors on post dev communication listener</t>
  </si>
  <si>
    <t>Upgrade SQL on post dev</t>
  </si>
  <si>
    <t>Remove 5 day time window for maturity date of ncd to eliminate false postive breaches</t>
  </si>
  <si>
    <t>Linux box for wiki</t>
  </si>
  <si>
    <t>Failure Demand</t>
  </si>
  <si>
    <t>Investigate impact of calypso changes scheduled for 8 oct</t>
  </si>
  <si>
    <t>Pull oracle values (rada) for HQA from IBD for complete recon</t>
  </si>
  <si>
    <t>Make currency pnl work for any department</t>
  </si>
  <si>
    <t>Allow level ??? to be changed without code change</t>
  </si>
  <si>
    <t>Change africa cfc file format for nigreria to match the new file format</t>
  </si>
  <si>
    <t>Add ability to specify value date for currency pnl report</t>
  </si>
  <si>
    <t>Email micro service</t>
  </si>
  <si>
    <t>Select instruments for velocity clf instead of the entire portfolio for intraday as per the sarb approval</t>
  </si>
  <si>
    <t>Incentage profile combo report failure</t>
  </si>
  <si>
    <t>Investigate feds monthend pnl reconciliation</t>
  </si>
  <si>
    <t>SFTP command not working on some ftp servers due to path building not being platform independent</t>
  </si>
  <si>
    <t>Pnl reporting for rxx dept</t>
  </si>
  <si>
    <t>Riskey new desks not loading</t>
  </si>
  <si>
    <t>Add for clf to report on intraday liquidity</t>
  </si>
  <si>
    <t>Produce daily maximum usage for liquidity on intraday risk management report (zar)</t>
  </si>
  <si>
    <t>Add additional info to the NCD potential breaches report for efficient monitoring</t>
  </si>
  <si>
    <t>Greenmodel csv from automated ftp rates</t>
  </si>
  <si>
    <t>Add India to subs FTP reports</t>
  </si>
  <si>
    <t>Add and delete buttons on FTP subs screen</t>
  </si>
  <si>
    <t>Prepare intraday liquidity report for graphs</t>
  </si>
  <si>
    <t>Add the differences between new and previous ftp rates to automated ftp rates report</t>
  </si>
  <si>
    <t>Rada BS recon discrepency</t>
  </si>
  <si>
    <t>Update NCD Violation to 1000 million (upper limit)</t>
  </si>
  <si>
    <t>Average Days in Build</t>
  </si>
  <si>
    <t>Average Days in Accept</t>
  </si>
  <si>
    <t>Average Days in Over Production</t>
  </si>
  <si>
    <t>Build (Busy)</t>
  </si>
  <si>
    <t>Build (Not Busy)</t>
  </si>
  <si>
    <t>Build (Waiting for Accept)</t>
  </si>
  <si>
    <t>Accept (Busy)</t>
  </si>
  <si>
    <t>Accept (Not Busy)</t>
  </si>
  <si>
    <t>Over Prod (Busy)</t>
  </si>
  <si>
    <t>Over Production (Not Busy)</t>
  </si>
  <si>
    <t>Average of Bulid Busy</t>
  </si>
  <si>
    <t>Average of Build Idle</t>
  </si>
  <si>
    <t>Average of Build Wait for Accept</t>
  </si>
  <si>
    <t>Average of Accept Busy</t>
  </si>
  <si>
    <t>Average of Accept Idle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</si>
</sst>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Fill="1"/>
    <xf numFmtId="0" fontId="2" fillId="2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0" fillId="2" borderId="5" xfId="0" applyFill="1" applyBorder="1"/>
    <xf numFmtId="0" fontId="0" fillId="3" borderId="6" xfId="0" applyFill="1" applyBorder="1"/>
    <xf numFmtId="0" fontId="0" fillId="3" borderId="7" xfId="0" applyFill="1" applyBorder="1"/>
    <xf numFmtId="0" fontId="2" fillId="0" borderId="0" xfId="0" applyFont="1"/>
    <xf numFmtId="15" fontId="0" fillId="0" borderId="0" xfId="0" applyNumberFormat="1"/>
    <xf numFmtId="0" fontId="0" fillId="2" borderId="6" xfId="0" applyFill="1" applyBorder="1"/>
    <xf numFmtId="0" fontId="2" fillId="2" borderId="3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11" xfId="0" applyFill="1" applyBorder="1"/>
    <xf numFmtId="0" fontId="2" fillId="0" borderId="12" xfId="0" applyFont="1" applyFill="1" applyBorder="1" applyAlignment="1">
      <alignment horizontal="center"/>
    </xf>
    <xf numFmtId="0" fontId="1" fillId="4" borderId="12" xfId="0" applyFont="1" applyFill="1" applyBorder="1" applyAlignment="1">
      <alignment horizontal="center"/>
    </xf>
    <xf numFmtId="0" fontId="1" fillId="4" borderId="11" xfId="0" applyFont="1" applyFill="1" applyBorder="1"/>
    <xf numFmtId="0" fontId="0" fillId="0" borderId="0" xfId="0" pivotButton="1"/>
    <xf numFmtId="0" fontId="0" fillId="0" borderId="1" xfId="0" applyFill="1" applyBorder="1"/>
    <xf numFmtId="0" fontId="1" fillId="4" borderId="1" xfId="0" applyFont="1" applyFill="1" applyBorder="1"/>
    <xf numFmtId="0" fontId="0" fillId="2" borderId="2" xfId="0" applyFill="1" applyBorder="1"/>
    <xf numFmtId="0" fontId="0" fillId="3" borderId="3" xfId="0" applyFill="1" applyBorder="1"/>
    <xf numFmtId="0" fontId="0" fillId="2" borderId="3" xfId="0" applyFill="1" applyBorder="1"/>
    <xf numFmtId="0" fontId="0" fillId="3" borderId="4" xfId="0" applyFill="1" applyBorder="1"/>
    <xf numFmtId="164" fontId="0" fillId="0" borderId="0" xfId="0" applyNumberFormat="1"/>
    <xf numFmtId="1" fontId="0" fillId="0" borderId="0" xfId="0" applyNumberFormat="1" applyFont="1"/>
    <xf numFmtId="1" fontId="0" fillId="0" borderId="0" xfId="0" applyNumberFormat="1"/>
    <xf numFmtId="1" fontId="0" fillId="0" borderId="0" xfId="0" applyNumberFormat="1" applyFill="1" applyBorder="1"/>
    <xf numFmtId="0" fontId="2" fillId="0" borderId="3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4" xfId="0" applyFont="1" applyBorder="1" applyAlignment="1">
      <alignment horizontal="center"/>
    </xf>
  </cellXfs>
  <cellStyles count="1">
    <cellStyle name="Normal" xfId="0" builtinId="0"/>
  </cellStyles>
  <dxfs count="24">
    <dxf>
      <numFmt numFmtId="164" formatCode="0.0"/>
    </dxf>
    <dxf>
      <numFmt numFmtId="2" formatCode="0.00"/>
    </dxf>
    <dxf>
      <numFmt numFmtId="167" formatCode="0.000"/>
    </dxf>
    <dxf>
      <numFmt numFmtId="165" formatCode="0.0000"/>
    </dxf>
    <dxf>
      <numFmt numFmtId="166" formatCode="0.00000"/>
    </dxf>
    <dxf>
      <numFmt numFmtId="170" formatCode="0.000000"/>
    </dxf>
    <dxf>
      <numFmt numFmtId="169" formatCode="0.0000000"/>
    </dxf>
    <dxf>
      <numFmt numFmtId="168" formatCode="0.00000000"/>
    </dxf>
    <dxf>
      <numFmt numFmtId="164" formatCode="0.0"/>
    </dxf>
    <dxf>
      <numFmt numFmtId="2" formatCode="0.00"/>
    </dxf>
    <dxf>
      <numFmt numFmtId="167" formatCode="0.000"/>
    </dxf>
    <dxf>
      <numFmt numFmtId="165" formatCode="0.0000"/>
    </dxf>
    <dxf>
      <numFmt numFmtId="166" formatCode="0.00000"/>
    </dxf>
    <dxf>
      <numFmt numFmtId="165" formatCode="0.0000"/>
    </dxf>
    <dxf>
      <numFmt numFmtId="164" formatCode="0.0"/>
    </dxf>
    <dxf>
      <numFmt numFmtId="2" formatCode="0.00"/>
    </dxf>
    <dxf>
      <numFmt numFmtId="167" formatCode="0.000"/>
    </dxf>
    <dxf>
      <numFmt numFmtId="165" formatCode="0.0000"/>
    </dxf>
    <dxf>
      <numFmt numFmtId="166" formatCode="0.00000"/>
    </dxf>
    <dxf>
      <numFmt numFmtId="165" formatCode="0.0000"/>
    </dxf>
    <dxf>
      <numFmt numFmtId="164" formatCode="0.0"/>
    </dxf>
    <dxf>
      <numFmt numFmtId="2" formatCode="0.00"/>
    </dxf>
    <dxf>
      <numFmt numFmtId="167" formatCode="0.000"/>
    </dxf>
    <dxf>
      <numFmt numFmtId="165" formatCode="0.0000"/>
    </dxf>
  </dxfs>
  <tableStyles count="0" defaultTableStyle="TableStyleMedium2" defaultPivotStyle="PivotStyleLight16"/>
  <colors>
    <mruColors>
      <color rgb="FFB458B0"/>
      <color rgb="FF7F88DD"/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[Story Stats.xlsx]Simplified Average Allocation!PivotTable2</c:name>
    <c:fmtId val="7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'Simplified Average Allocation'!$A$4</c:f>
              <c:strCache>
                <c:ptCount val="1"/>
                <c:pt idx="0">
                  <c:v>Average Days in Build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'Simplified Average Allocation'!$A$5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'Simplified Average Allocation'!$A$5</c:f>
              <c:numCache>
                <c:formatCode>0.0</c:formatCode>
                <c:ptCount val="1"/>
                <c:pt idx="0">
                  <c:v>6.5409836065573774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BE-418A-B43F-B0EFEE2B93CB}"/>
            </c:ext>
          </c:extLst>
        </c:ser>
        <c:ser>
          <c:idx val="1"/>
          <c:order val="1"/>
          <c:tx>
            <c:strRef>
              <c:f>'Simplified Average Allocation'!$B$4</c:f>
              <c:strCache>
                <c:ptCount val="1"/>
                <c:pt idx="0">
                  <c:v>Average Days in Accept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'Simplified Average Allocation'!$A$5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'Simplified Average Allocation'!$B$5</c:f>
              <c:numCache>
                <c:formatCode>0.0</c:formatCode>
                <c:ptCount val="1"/>
                <c:pt idx="0">
                  <c:v>3.0655737704918034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BE-418A-B43F-B0EFEE2B93CB}"/>
            </c:ext>
          </c:extLst>
        </c:ser>
        <c:ser>
          <c:idx val="2"/>
          <c:order val="2"/>
          <c:tx>
            <c:strRef>
              <c:f>'Simplified Average Allocation'!$C$4</c:f>
              <c:strCache>
                <c:ptCount val="1"/>
                <c:pt idx="0">
                  <c:v>Average Days in Over Production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'Simplified Average Allocation'!$A$5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'Simplified Average Allocation'!$C$5</c:f>
              <c:numCache>
                <c:formatCode>0.0</c:formatCode>
                <c:ptCount val="1"/>
                <c:pt idx="0">
                  <c:v>0.14754098360655737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BE-418A-B43F-B0EFEE2B93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0579240"/>
        <c:axId val="460578912"/>
      </c:barChart>
      <c:catAx>
        <c:axId val="460579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578912"/>
        <c:crosses val="autoZero"/>
        <c:auto val="1"/>
        <c:lblAlgn val="ctr"/>
        <c:lblOffset val="100"/>
        <c:noMultiLvlLbl val="0"/>
      </c:catAx>
      <c:valAx>
        <c:axId val="46057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579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[Story Stats.xlsx]Simplified Average Allocation!PivotTable2</c:name>
    <c:fmtId val="8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'Simplified Average Allocation'!$A$4</c:f>
              <c:strCache>
                <c:ptCount val="1"/>
                <c:pt idx="0">
                  <c:v>Average Days in Build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'Simplified Average Allocation'!$A$5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'Simplified Average Allocation'!$A$5</c:f>
              <c:numCache>
                <c:formatCode>0.0</c:formatCode>
                <c:ptCount val="1"/>
                <c:pt idx="0">
                  <c:v>6.5409836065573774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56-4A08-AE42-B649C6D95CEA}"/>
            </c:ext>
          </c:extLst>
        </c:ser>
        <c:ser>
          <c:idx val="1"/>
          <c:order val="1"/>
          <c:tx>
            <c:strRef>
              <c:f>'Simplified Average Allocation'!$B$4</c:f>
              <c:strCache>
                <c:ptCount val="1"/>
                <c:pt idx="0">
                  <c:v>Average Days in Accept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'Simplified Average Allocation'!$A$5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'Simplified Average Allocation'!$B$5</c:f>
              <c:numCache>
                <c:formatCode>0.0</c:formatCode>
                <c:ptCount val="1"/>
                <c:pt idx="0">
                  <c:v>3.0655737704918034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456-4A08-AE42-B649C6D95CEA}"/>
            </c:ext>
          </c:extLst>
        </c:ser>
        <c:ser>
          <c:idx val="2"/>
          <c:order val="2"/>
          <c:tx>
            <c:strRef>
              <c:f>'Simplified Average Allocation'!$C$4</c:f>
              <c:strCache>
                <c:ptCount val="1"/>
                <c:pt idx="0">
                  <c:v>Average Days in Over Production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'Simplified Average Allocation'!$A$5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'Simplified Average Allocation'!$C$5</c:f>
              <c:numCache>
                <c:formatCode>0.0</c:formatCode>
                <c:ptCount val="1"/>
                <c:pt idx="0">
                  <c:v>0.14754098360655737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456-4A08-AE42-B649C6D95C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0579240"/>
        <c:axId val="460578912"/>
      </c:barChart>
      <c:catAx>
        <c:axId val="460579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578912"/>
        <c:crosses val="autoZero"/>
        <c:auto val="1"/>
        <c:lblAlgn val="ctr"/>
        <c:lblOffset val="100"/>
        <c:noMultiLvlLbl val="0"/>
      </c:catAx>
      <c:valAx>
        <c:axId val="46057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579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[Story Stats.xlsx]Complete Average Allocation!PivotTable1</c:name>
    <c:fmtId val="15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>
              <a:lumMod val="60000"/>
            </a:schemeClr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'Complete Average Allocation'!$A$3</c:f>
              <c:strCache>
                <c:ptCount val="1"/>
                <c:pt idx="0">
                  <c:v>Build (Busy)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'Complete Average Allocation'!$A$4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'Complete Average Allocation'!$A$4</c:f>
              <c:numCache>
                <c:formatCode>0.0</c:formatCode>
                <c:ptCount val="1"/>
                <c:pt idx="0">
                  <c:v>4.9016393442622954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B22-4D8E-B0AE-CA9612CB923B}"/>
            </c:ext>
          </c:extLst>
        </c:ser>
        <c:ser>
          <c:idx val="1"/>
          <c:order val="1"/>
          <c:tx>
            <c:strRef>
              <c:f>'Complete Average Allocation'!$B$3</c:f>
              <c:strCache>
                <c:ptCount val="1"/>
                <c:pt idx="0">
                  <c:v>Build (Not Busy)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'Complete Average Allocation'!$A$4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'Complete Average Allocation'!$B$4</c:f>
              <c:numCache>
                <c:formatCode>0.0</c:formatCode>
                <c:ptCount val="1"/>
                <c:pt idx="0">
                  <c:v>1.4426229508196722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B22-4D8E-B0AE-CA9612CB923B}"/>
            </c:ext>
          </c:extLst>
        </c:ser>
        <c:ser>
          <c:idx val="2"/>
          <c:order val="2"/>
          <c:tx>
            <c:strRef>
              <c:f>'Complete Average Allocation'!$C$3</c:f>
              <c:strCache>
                <c:ptCount val="1"/>
                <c:pt idx="0">
                  <c:v>Build (Waiting for Accept)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'Complete Average Allocation'!$A$4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'Complete Average Allocation'!$C$4</c:f>
              <c:numCache>
                <c:formatCode>0.0</c:formatCode>
                <c:ptCount val="1"/>
                <c:pt idx="0">
                  <c:v>0.19672131147540983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B22-4D8E-B0AE-CA9612CB923B}"/>
            </c:ext>
          </c:extLst>
        </c:ser>
        <c:ser>
          <c:idx val="3"/>
          <c:order val="3"/>
          <c:tx>
            <c:strRef>
              <c:f>'Complete Average Allocation'!$D$3</c:f>
              <c:strCache>
                <c:ptCount val="1"/>
                <c:pt idx="0">
                  <c:v>Accept (Busy)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'Complete Average Allocation'!$A$4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'Complete Average Allocation'!$D$4</c:f>
              <c:numCache>
                <c:formatCode>0.0</c:formatCode>
                <c:ptCount val="1"/>
                <c:pt idx="0">
                  <c:v>2.6065573770491803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B22-4D8E-B0AE-CA9612CB923B}"/>
            </c:ext>
          </c:extLst>
        </c:ser>
        <c:ser>
          <c:idx val="4"/>
          <c:order val="4"/>
          <c:tx>
            <c:strRef>
              <c:f>'Complete Average Allocation'!$E$3</c:f>
              <c:strCache>
                <c:ptCount val="1"/>
                <c:pt idx="0">
                  <c:v>Accept (Not Busy)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'Complete Average Allocation'!$A$4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'Complete Average Allocation'!$E$4</c:f>
              <c:numCache>
                <c:formatCode>0.0</c:formatCode>
                <c:ptCount val="1"/>
                <c:pt idx="0">
                  <c:v>0.45901639344262296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B22-4D8E-B0AE-CA9612CB923B}"/>
            </c:ext>
          </c:extLst>
        </c:ser>
        <c:ser>
          <c:idx val="5"/>
          <c:order val="5"/>
          <c:tx>
            <c:strRef>
              <c:f>'Complete Average Allocation'!$F$3</c:f>
              <c:strCache>
                <c:ptCount val="1"/>
                <c:pt idx="0">
                  <c:v>Over Prod (Busy)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'Complete Average Allocation'!$A$4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'Complete Average Allocation'!$F$4</c:f>
              <c:numCache>
                <c:formatCode>0.0</c:formatCode>
                <c:ptCount val="1"/>
                <c:pt idx="0">
                  <c:v>9.8360655737704916E-2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B22-4D8E-B0AE-CA9612CB923B}"/>
            </c:ext>
          </c:extLst>
        </c:ser>
        <c:ser>
          <c:idx val="6"/>
          <c:order val="6"/>
          <c:tx>
            <c:strRef>
              <c:f>'Complete Average Allocation'!$G$3</c:f>
              <c:strCache>
                <c:ptCount val="1"/>
                <c:pt idx="0">
                  <c:v>Over Production (Not Busy)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'Complete Average Allocation'!$A$4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'Complete Average Allocation'!$G$4</c:f>
              <c:numCache>
                <c:formatCode>0.0</c:formatCode>
                <c:ptCount val="1"/>
                <c:pt idx="0">
                  <c:v>4.9180327868852458E-2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0B22-4D8E-B0AE-CA9612CB92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67428240"/>
        <c:axId val="567420040"/>
      </c:barChart>
      <c:catAx>
        <c:axId val="567428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420040"/>
        <c:crosses val="autoZero"/>
        <c:auto val="1"/>
        <c:lblAlgn val="ctr"/>
        <c:lblOffset val="100"/>
        <c:noMultiLvlLbl val="0"/>
      </c:catAx>
      <c:valAx>
        <c:axId val="567420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428240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[Story Stats.xlsx]Complete Average Allocation!PivotTable1</c:name>
    <c:fmtId val="19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>
              <a:lumMod val="6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30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</c:pivotFmt>
      <c:pivotFmt>
        <c:idx val="31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</c:pivotFmt>
      <c:pivotFmt>
        <c:idx val="32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</c:pivotFmt>
      <c:pivotFmt>
        <c:idx val="3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>
              <a:lumMod val="6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37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</c:pivotFmt>
      <c:pivotFmt>
        <c:idx val="38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</c:pivotFmt>
      <c:pivotFmt>
        <c:idx val="39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</c:pivotFmt>
      <c:pivotFmt>
        <c:idx val="4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41"/>
        <c:spPr>
          <a:solidFill>
            <a:schemeClr val="accent1">
              <a:lumMod val="6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44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</c:pivotFmt>
      <c:pivotFmt>
        <c:idx val="45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</c:pivotFmt>
      <c:pivotFmt>
        <c:idx val="46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</c:pivotFmt>
      <c:pivotFmt>
        <c:idx val="4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48"/>
        <c:spPr>
          <a:solidFill>
            <a:schemeClr val="accent1">
              <a:lumMod val="60000"/>
            </a:schemeClr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'Complete Average Allocation'!$A$3</c:f>
              <c:strCache>
                <c:ptCount val="1"/>
                <c:pt idx="0">
                  <c:v>Build (Busy)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'Complete Average Allocation'!$A$4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'Complete Average Allocation'!$A$4</c:f>
              <c:numCache>
                <c:formatCode>0.0</c:formatCode>
                <c:ptCount val="1"/>
                <c:pt idx="0">
                  <c:v>4.9016393442622954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78-4318-9AA2-D960B2153191}"/>
            </c:ext>
          </c:extLst>
        </c:ser>
        <c:ser>
          <c:idx val="1"/>
          <c:order val="1"/>
          <c:tx>
            <c:strRef>
              <c:f>'Complete Average Allocation'!$B$3</c:f>
              <c:strCache>
                <c:ptCount val="1"/>
                <c:pt idx="0">
                  <c:v>Build (Not Busy)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'Complete Average Allocation'!$A$4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'Complete Average Allocation'!$B$4</c:f>
              <c:numCache>
                <c:formatCode>0.0</c:formatCode>
                <c:ptCount val="1"/>
                <c:pt idx="0">
                  <c:v>1.4426229508196722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78-4318-9AA2-D960B2153191}"/>
            </c:ext>
          </c:extLst>
        </c:ser>
        <c:ser>
          <c:idx val="2"/>
          <c:order val="2"/>
          <c:tx>
            <c:strRef>
              <c:f>'Complete Average Allocation'!$C$3</c:f>
              <c:strCache>
                <c:ptCount val="1"/>
                <c:pt idx="0">
                  <c:v>Build (Waiting for Accept)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'Complete Average Allocation'!$A$4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'Complete Average Allocation'!$C$4</c:f>
              <c:numCache>
                <c:formatCode>0.0</c:formatCode>
                <c:ptCount val="1"/>
                <c:pt idx="0">
                  <c:v>0.19672131147540983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578-4318-9AA2-D960B2153191}"/>
            </c:ext>
          </c:extLst>
        </c:ser>
        <c:ser>
          <c:idx val="3"/>
          <c:order val="3"/>
          <c:tx>
            <c:strRef>
              <c:f>'Complete Average Allocation'!$D$3</c:f>
              <c:strCache>
                <c:ptCount val="1"/>
                <c:pt idx="0">
                  <c:v>Accept (Busy)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'Complete Average Allocation'!$A$4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'Complete Average Allocation'!$D$4</c:f>
              <c:numCache>
                <c:formatCode>0.0</c:formatCode>
                <c:ptCount val="1"/>
                <c:pt idx="0">
                  <c:v>2.6065573770491803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578-4318-9AA2-D960B2153191}"/>
            </c:ext>
          </c:extLst>
        </c:ser>
        <c:ser>
          <c:idx val="4"/>
          <c:order val="4"/>
          <c:tx>
            <c:strRef>
              <c:f>'Complete Average Allocation'!$E$3</c:f>
              <c:strCache>
                <c:ptCount val="1"/>
                <c:pt idx="0">
                  <c:v>Accept (Not Busy)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'Complete Average Allocation'!$A$4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'Complete Average Allocation'!$E$4</c:f>
              <c:numCache>
                <c:formatCode>0.0</c:formatCode>
                <c:ptCount val="1"/>
                <c:pt idx="0">
                  <c:v>0.45901639344262296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578-4318-9AA2-D960B2153191}"/>
            </c:ext>
          </c:extLst>
        </c:ser>
        <c:ser>
          <c:idx val="5"/>
          <c:order val="5"/>
          <c:tx>
            <c:strRef>
              <c:f>'Complete Average Allocation'!$F$3</c:f>
              <c:strCache>
                <c:ptCount val="1"/>
                <c:pt idx="0">
                  <c:v>Over Prod (Busy)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'Complete Average Allocation'!$A$4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'Complete Average Allocation'!$F$4</c:f>
              <c:numCache>
                <c:formatCode>0.0</c:formatCode>
                <c:ptCount val="1"/>
                <c:pt idx="0">
                  <c:v>9.8360655737704916E-2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578-4318-9AA2-D960B2153191}"/>
            </c:ext>
          </c:extLst>
        </c:ser>
        <c:ser>
          <c:idx val="6"/>
          <c:order val="6"/>
          <c:tx>
            <c:strRef>
              <c:f>'Complete Average Allocation'!$G$3</c:f>
              <c:strCache>
                <c:ptCount val="1"/>
                <c:pt idx="0">
                  <c:v>Over Production (Not Busy)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'Complete Average Allocation'!$A$4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'Complete Average Allocation'!$G$4</c:f>
              <c:numCache>
                <c:formatCode>0.0</c:formatCode>
                <c:ptCount val="1"/>
                <c:pt idx="0">
                  <c:v>4.9180327868852458E-2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578-4318-9AA2-D960B2153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67428240"/>
        <c:axId val="567420040"/>
      </c:barChart>
      <c:catAx>
        <c:axId val="567428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420040"/>
        <c:crosses val="autoZero"/>
        <c:auto val="1"/>
        <c:lblAlgn val="ctr"/>
        <c:lblOffset val="100"/>
        <c:noMultiLvlLbl val="0"/>
      </c:catAx>
      <c:valAx>
        <c:axId val="567420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428240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[Story Stats.xlsx]Build Average Allocation!PivotTable4</c:name>
    <c:fmtId val="6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'Build Average Allocation'!$A$4</c:f>
              <c:strCache>
                <c:ptCount val="1"/>
                <c:pt idx="0">
                  <c:v>Average of Bulid Busy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'Build Average Allocation'!$A$5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'Build Average Allocation'!$A$5</c:f>
              <c:numCache>
                <c:formatCode>0.0</c:formatCode>
                <c:ptCount val="1"/>
                <c:pt idx="0">
                  <c:v>4.9016393442622954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60-4C7F-B77D-0EC9E3F0033C}"/>
            </c:ext>
          </c:extLst>
        </c:ser>
        <c:ser>
          <c:idx val="1"/>
          <c:order val="1"/>
          <c:tx>
            <c:strRef>
              <c:f>'Build Average Allocation'!$B$4</c:f>
              <c:strCache>
                <c:ptCount val="1"/>
                <c:pt idx="0">
                  <c:v>Average of Build Idle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'Build Average Allocation'!$A$5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'Build Average Allocation'!$B$5</c:f>
              <c:numCache>
                <c:formatCode>0.0</c:formatCode>
                <c:ptCount val="1"/>
                <c:pt idx="0">
                  <c:v>1.4426229508196722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60-4C7F-B77D-0EC9E3F0033C}"/>
            </c:ext>
          </c:extLst>
        </c:ser>
        <c:ser>
          <c:idx val="2"/>
          <c:order val="2"/>
          <c:tx>
            <c:strRef>
              <c:f>'Build Average Allocation'!$C$4</c:f>
              <c:strCache>
                <c:ptCount val="1"/>
                <c:pt idx="0">
                  <c:v>Average of Build Wait for Accept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'Build Average Allocation'!$A$5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'Build Average Allocation'!$C$5</c:f>
              <c:numCache>
                <c:formatCode>0.0</c:formatCode>
                <c:ptCount val="1"/>
                <c:pt idx="0">
                  <c:v>0.19672131147540983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660-4C7F-B77D-0EC9E3F003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59363448"/>
        <c:axId val="359364104"/>
      </c:barChart>
      <c:catAx>
        <c:axId val="359363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364104"/>
        <c:crosses val="autoZero"/>
        <c:auto val="1"/>
        <c:lblAlgn val="ctr"/>
        <c:lblOffset val="100"/>
        <c:noMultiLvlLbl val="0"/>
      </c:catAx>
      <c:valAx>
        <c:axId val="359364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363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[Story Stats.xlsx]Build Average Allocation!PivotTable4</c:name>
    <c:fmtId val="7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'Build Average Allocation'!$A$4</c:f>
              <c:strCache>
                <c:ptCount val="1"/>
                <c:pt idx="0">
                  <c:v>Average of Bulid Busy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'Build Average Allocation'!$A$5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'Build Average Allocation'!$A$5</c:f>
              <c:numCache>
                <c:formatCode>0.0</c:formatCode>
                <c:ptCount val="1"/>
                <c:pt idx="0">
                  <c:v>4.9016393442622954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E1-4F68-9292-431ED447F6F2}"/>
            </c:ext>
          </c:extLst>
        </c:ser>
        <c:ser>
          <c:idx val="1"/>
          <c:order val="1"/>
          <c:tx>
            <c:strRef>
              <c:f>'Build Average Allocation'!$B$4</c:f>
              <c:strCache>
                <c:ptCount val="1"/>
                <c:pt idx="0">
                  <c:v>Average of Build Idle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'Build Average Allocation'!$A$5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'Build Average Allocation'!$B$5</c:f>
              <c:numCache>
                <c:formatCode>0.0</c:formatCode>
                <c:ptCount val="1"/>
                <c:pt idx="0">
                  <c:v>1.4426229508196722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E1-4F68-9292-431ED447F6F2}"/>
            </c:ext>
          </c:extLst>
        </c:ser>
        <c:ser>
          <c:idx val="2"/>
          <c:order val="2"/>
          <c:tx>
            <c:strRef>
              <c:f>'Build Average Allocation'!$C$4</c:f>
              <c:strCache>
                <c:ptCount val="1"/>
                <c:pt idx="0">
                  <c:v>Average of Build Wait for Accept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'Build Average Allocation'!$A$5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'Build Average Allocation'!$C$5</c:f>
              <c:numCache>
                <c:formatCode>0.0</c:formatCode>
                <c:ptCount val="1"/>
                <c:pt idx="0">
                  <c:v>0.19672131147540983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E1-4F68-9292-431ED447F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59363448"/>
        <c:axId val="359364104"/>
      </c:barChart>
      <c:catAx>
        <c:axId val="359363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364104"/>
        <c:crosses val="autoZero"/>
        <c:auto val="1"/>
        <c:lblAlgn val="ctr"/>
        <c:lblOffset val="100"/>
        <c:noMultiLvlLbl val="0"/>
      </c:catAx>
      <c:valAx>
        <c:axId val="359364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363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[Story Stats.xlsx]Accept Average Allocation!PivotTable4</c:name>
    <c:fmtId val="8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'Accept Average Allocation'!$A$4</c:f>
              <c:strCache>
                <c:ptCount val="1"/>
                <c:pt idx="0">
                  <c:v>Average of Accept Busy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'Accept Average Allocation'!$A$5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'Accept Average Allocation'!$A$5</c:f>
              <c:numCache>
                <c:formatCode>0.0</c:formatCode>
                <c:ptCount val="1"/>
                <c:pt idx="0">
                  <c:v>2.6065573770491803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14-41F7-929F-98EB16D66BC8}"/>
            </c:ext>
          </c:extLst>
        </c:ser>
        <c:ser>
          <c:idx val="1"/>
          <c:order val="1"/>
          <c:tx>
            <c:strRef>
              <c:f>'Accept Average Allocation'!$B$4</c:f>
              <c:strCache>
                <c:ptCount val="1"/>
                <c:pt idx="0">
                  <c:v>Average of Accept Idle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'Accept Average Allocation'!$A$5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'Accept Average Allocation'!$B$5</c:f>
              <c:numCache>
                <c:formatCode>0.0</c:formatCode>
                <c:ptCount val="1"/>
                <c:pt idx="0">
                  <c:v>0.45901639344262296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14-41F7-929F-98EB16D66B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59363448"/>
        <c:axId val="359364104"/>
      </c:barChart>
      <c:catAx>
        <c:axId val="359363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364104"/>
        <c:crosses val="autoZero"/>
        <c:auto val="1"/>
        <c:lblAlgn val="ctr"/>
        <c:lblOffset val="100"/>
        <c:noMultiLvlLbl val="0"/>
      </c:catAx>
      <c:valAx>
        <c:axId val="35936410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363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[Story Stats.xlsx]Accept Average Allocation!PivotTable4</c:name>
    <c:fmtId val="9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'Accept Average Allocation'!$A$4</c:f>
              <c:strCache>
                <c:ptCount val="1"/>
                <c:pt idx="0">
                  <c:v>Average of Accept Busy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'Accept Average Allocation'!$A$5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'Accept Average Allocation'!$A$5</c:f>
              <c:numCache>
                <c:formatCode>0.0</c:formatCode>
                <c:ptCount val="1"/>
                <c:pt idx="0">
                  <c:v>2.6065573770491803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6B-49FD-B110-226B1F8F1630}"/>
            </c:ext>
          </c:extLst>
        </c:ser>
        <c:ser>
          <c:idx val="1"/>
          <c:order val="1"/>
          <c:tx>
            <c:strRef>
              <c:f>'Accept Average Allocation'!$B$4</c:f>
              <c:strCache>
                <c:ptCount val="1"/>
                <c:pt idx="0">
                  <c:v>Average of Accept Idle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'Accept Average Allocation'!$A$5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'Accept Average Allocation'!$B$5</c:f>
              <c:numCache>
                <c:formatCode>0.0</c:formatCode>
                <c:ptCount val="1"/>
                <c:pt idx="0">
                  <c:v>0.45901639344262296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6B-49FD-B110-226B1F8F16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59363448"/>
        <c:axId val="359364104"/>
      </c:barChart>
      <c:catAx>
        <c:axId val="359363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364104"/>
        <c:crosses val="autoZero"/>
        <c:auto val="1"/>
        <c:lblAlgn val="ctr"/>
        <c:lblOffset val="100"/>
        <c:noMultiLvlLbl val="0"/>
      </c:catAx>
      <c:valAx>
        <c:axId val="35936410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363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346710</xdr:colOff>
      <xdr:row>6</xdr:row>
      <xdr:rowOff>163830</xdr:rowOff>
    </xdr:from>
    <xdr:to>
      <xdr:col>2</xdr:col>
      <xdr:colOff>1813560</xdr:colOff>
      <xdr:row>25</xdr:row>
      <xdr:rowOff>121920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1905000</xdr:colOff>
      <xdr:row>6</xdr:row>
      <xdr:rowOff>175260</xdr:rowOff>
    </xdr:from>
    <xdr:to>
      <xdr:col>9</xdr:col>
      <xdr:colOff>468630</xdr:colOff>
      <xdr:row>25</xdr:row>
      <xdr:rowOff>144780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476250</xdr:colOff>
      <xdr:row>5</xdr:row>
      <xdr:rowOff>41910</xdr:rowOff>
    </xdr:from>
    <xdr:to>
      <xdr:col>4</xdr:col>
      <xdr:colOff>857250</xdr:colOff>
      <xdr:row>25</xdr:row>
      <xdr:rowOff>144780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937260</xdr:colOff>
      <xdr:row>5</xdr:row>
      <xdr:rowOff>30480</xdr:rowOff>
    </xdr:from>
    <xdr:to>
      <xdr:col>8</xdr:col>
      <xdr:colOff>617220</xdr:colOff>
      <xdr:row>25</xdr:row>
      <xdr:rowOff>133350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278130</xdr:colOff>
      <xdr:row>6</xdr:row>
      <xdr:rowOff>72390</xdr:rowOff>
    </xdr:from>
    <xdr:to>
      <xdr:col>3</xdr:col>
      <xdr:colOff>76200</xdr:colOff>
      <xdr:row>25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228600</xdr:colOff>
      <xdr:row>6</xdr:row>
      <xdr:rowOff>106680</xdr:rowOff>
    </xdr:from>
    <xdr:to>
      <xdr:col>7</xdr:col>
      <xdr:colOff>361950</xdr:colOff>
      <xdr:row>25</xdr:row>
      <xdr:rowOff>72390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278130</xdr:colOff>
      <xdr:row>6</xdr:row>
      <xdr:rowOff>72390</xdr:rowOff>
    </xdr:from>
    <xdr:to>
      <xdr:col>3</xdr:col>
      <xdr:colOff>76200</xdr:colOff>
      <xdr:row>25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228600</xdr:colOff>
      <xdr:row>6</xdr:row>
      <xdr:rowOff>106680</xdr:rowOff>
    </xdr:from>
    <xdr:to>
      <xdr:col>7</xdr:col>
      <xdr:colOff>361950</xdr:colOff>
      <xdr:row>25</xdr:row>
      <xdr:rowOff>72390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andice" refreshedDate="42460.61366087963" createdVersion="6" refreshedVersion="6" minRefreshableVersion="3" recordCount="86">
  <cacheSource type="worksheet">
    <worksheetSource ref="A2:Q88" sheet="Data"/>
  </cacheSource>
  <cacheFields count="17">
    <cacheField name="B Busy" numFmtId="0">
      <sharedItems containsSemiMixedTypes="0" containsString="0" containsNumber="1" containsInteger="1" minValue="0" maxValue="40"/>
    </cacheField>
    <cacheField name="B Idle" numFmtId="0">
      <sharedItems containsSemiMixedTypes="0" containsString="0" containsNumber="1" containsInteger="1" minValue="0" maxValue="21"/>
    </cacheField>
    <cacheField name="B Wait for A" numFmtId="0">
      <sharedItems containsSemiMixedTypes="0" containsString="0" containsNumber="1" containsInteger="1" minValue="0" maxValue="3"/>
    </cacheField>
    <cacheField name="Total Build" numFmtId="0">
      <sharedItems containsSemiMixedTypes="0" containsString="0" containsNumber="1" containsInteger="1" minValue="0" maxValue="48"/>
    </cacheField>
    <cacheField name="A Busy" numFmtId="0">
      <sharedItems containsSemiMixedTypes="0" containsString="0" containsNumber="1" containsInteger="1" minValue="0" maxValue="31"/>
    </cacheField>
    <cacheField name="A Idle" numFmtId="0">
      <sharedItems containsSemiMixedTypes="0" containsString="0" containsNumber="1" containsInteger="1" minValue="0" maxValue="16"/>
    </cacheField>
    <cacheField name="Total Accept" numFmtId="0">
      <sharedItems containsSemiMixedTypes="0" containsString="0" containsNumber="1" containsInteger="1" minValue="0" maxValue="47"/>
    </cacheField>
    <cacheField name="OP Busy" numFmtId="0">
      <sharedItems containsSemiMixedTypes="0" containsString="0" containsNumber="1" containsInteger="1" minValue="0" maxValue="4"/>
    </cacheField>
    <cacheField name="OP Idle" numFmtId="0">
      <sharedItems containsSemiMixedTypes="0" containsString="0" containsNumber="1" containsInteger="1" minValue="0" maxValue="1"/>
    </cacheField>
    <cacheField name="Total OP" numFmtId="0">
      <sharedItems containsSemiMixedTypes="0" containsString="0" containsNumber="1" containsInteger="1" minValue="0" maxValue="4"/>
    </cacheField>
    <cacheField name="Total" numFmtId="0">
      <sharedItems containsSemiMixedTypes="0" containsString="0" containsNumber="1" containsInteger="1" minValue="0" maxValue="78"/>
    </cacheField>
    <cacheField name="Date Planned" numFmtId="0">
      <sharedItems containsNonDate="0" containsDate="1" containsString="0" containsBlank="1" minDate="2015-06-01T00:00:00" maxDate="2016-02-16T00:00:00"/>
    </cacheField>
    <cacheField name="Date Started" numFmtId="0">
      <sharedItems containsNonDate="0" containsDate="1" containsString="0" containsBlank="1" minDate="2015-06-01T00:00:00" maxDate="2016-03-02T00:00:00"/>
    </cacheField>
    <cacheField name="Date Finished" numFmtId="15">
      <sharedItems containsSemiMixedTypes="0" containsNonDate="0" containsDate="1" containsString="0" minDate="2015-07-28T00:00:00" maxDate="2016-03-12T00:00:00"/>
    </cacheField>
    <cacheField name="Work type" numFmtId="15">
      <sharedItems count="5">
        <s v="Story"/>
        <s v="Investigation"/>
        <s v="Bug"/>
        <s v="Operational Demand"/>
        <s v="Failure Demand"/>
      </sharedItems>
    </cacheField>
    <cacheField name="KB #" numFmtId="1">
      <sharedItems containsString="0" containsBlank="1" containsNumber="1" containsInteger="1" minValue="1222" maxValue="1758"/>
    </cacheField>
    <cacheField name="Descrip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6">
  <r>
    <n v="3"/>
    <n v="0"/>
    <n v="0"/>
    <n v="3"/>
    <n v="4"/>
    <n v="0"/>
    <n v="4"/>
    <n v="0"/>
    <n v="0"/>
    <n v="0"/>
    <n v="7"/>
    <d v="2015-07-13T00:00:00"/>
    <d v="2016-01-18T00:00:00"/>
    <d v="2016-01-29T00:00:00"/>
    <x v="0"/>
    <n v="1660"/>
    <s v="Modify adjustments functionality to validate Trade ID"/>
  </r>
  <r>
    <n v="0"/>
    <n v="0"/>
    <n v="0"/>
    <n v="0"/>
    <n v="0"/>
    <n v="0"/>
    <n v="0"/>
    <n v="0"/>
    <n v="0"/>
    <n v="0"/>
    <n v="0"/>
    <m/>
    <d v="2016-02-03T00:00:00"/>
    <d v="2016-02-05T00:00:00"/>
    <x v="0"/>
    <n v="1754"/>
    <s v="Modify NCD Potential Violation alert Ask label to Offer"/>
  </r>
  <r>
    <n v="3"/>
    <n v="0"/>
    <n v="0"/>
    <n v="3"/>
    <n v="5"/>
    <n v="1"/>
    <n v="6"/>
    <n v="0"/>
    <n v="0"/>
    <n v="0"/>
    <n v="9"/>
    <d v="2016-01-22T00:00:00"/>
    <d v="2016-01-22T00:00:00"/>
    <d v="2016-02-05T00:00:00"/>
    <x v="0"/>
    <n v="1750"/>
    <s v="Show current and previous adjustments in accountants combo"/>
  </r>
  <r>
    <n v="3"/>
    <n v="0"/>
    <n v="0"/>
    <n v="3"/>
    <n v="0"/>
    <n v="0"/>
    <n v="0"/>
    <n v="0"/>
    <n v="0"/>
    <n v="0"/>
    <n v="3"/>
    <m/>
    <d v="2016-02-18T00:00:00"/>
    <d v="2016-02-19T00:00:00"/>
    <x v="1"/>
    <m/>
    <s v="Monitor sensor osticket"/>
  </r>
  <r>
    <n v="8"/>
    <n v="7"/>
    <n v="0"/>
    <n v="15"/>
    <n v="2"/>
    <n v="1"/>
    <n v="3"/>
    <n v="0"/>
    <n v="0"/>
    <n v="0"/>
    <n v="18"/>
    <m/>
    <d v="2016-01-11T00:00:00"/>
    <d v="2016-03-11T00:00:00"/>
    <x v="0"/>
    <n v="1751"/>
    <s v="Make common into nuget pkg and consume from there"/>
  </r>
  <r>
    <n v="6"/>
    <n v="2"/>
    <n v="3"/>
    <n v="11"/>
    <n v="0"/>
    <n v="0"/>
    <n v="0"/>
    <n v="0"/>
    <n v="0"/>
    <n v="0"/>
    <n v="11"/>
    <m/>
    <d v="2016-02-10T00:00:00"/>
    <d v="2016-03-11T00:00:00"/>
    <x v="0"/>
    <m/>
    <s v="adTempus robocopy script instead of direct invocation"/>
  </r>
  <r>
    <n v="3"/>
    <n v="1"/>
    <n v="0"/>
    <n v="4"/>
    <n v="2"/>
    <n v="0"/>
    <n v="2"/>
    <n v="0"/>
    <n v="0"/>
    <n v="0"/>
    <n v="6"/>
    <m/>
    <d v="2016-02-25T00:00:00"/>
    <d v="2016-03-11T00:00:00"/>
    <x v="0"/>
    <n v="1713"/>
    <s v="Allow for the NCD potential violation alerts to be sent out only once"/>
  </r>
  <r>
    <n v="9"/>
    <n v="1"/>
    <n v="0"/>
    <n v="10"/>
    <n v="1"/>
    <n v="0"/>
    <n v="1"/>
    <n v="0"/>
    <n v="0"/>
    <n v="0"/>
    <n v="11"/>
    <d v="2015-10-09T00:00:00"/>
    <d v="2015-10-12T00:00:00"/>
    <d v="2016-03-11T00:00:00"/>
    <x v="0"/>
    <n v="1708"/>
    <s v="Flag trades as violation if traded rate was not the published rate within 5 min"/>
  </r>
  <r>
    <n v="2"/>
    <n v="0"/>
    <n v="0"/>
    <n v="2"/>
    <n v="0"/>
    <n v="0"/>
    <n v="0"/>
    <n v="0"/>
    <n v="0"/>
    <n v="0"/>
    <n v="2"/>
    <m/>
    <d v="2016-03-01T00:00:00"/>
    <d v="2016-03-11T00:00:00"/>
    <x v="1"/>
    <m/>
    <s v="HQLA breakdown email for Marta"/>
  </r>
  <r>
    <n v="3"/>
    <n v="0"/>
    <n v="0"/>
    <n v="3"/>
    <n v="0"/>
    <n v="0"/>
    <n v="0"/>
    <n v="0"/>
    <n v="0"/>
    <n v="0"/>
    <n v="3"/>
    <d v="2016-02-15T00:00:00"/>
    <d v="2016-02-15T00:00:00"/>
    <d v="2016-03-11T00:00:00"/>
    <x v="1"/>
    <m/>
    <s v="Quick report for FND average balances report"/>
  </r>
  <r>
    <n v="3"/>
    <n v="0"/>
    <n v="0"/>
    <n v="3"/>
    <n v="1"/>
    <n v="0"/>
    <n v="1"/>
    <n v="0"/>
    <n v="0"/>
    <n v="0"/>
    <n v="4"/>
    <m/>
    <d v="2016-02-22T00:00:00"/>
    <d v="2016-03-11T00:00:00"/>
    <x v="1"/>
    <m/>
    <s v="Incorrect prime rate for nedbank in base rates report"/>
  </r>
  <r>
    <n v="2"/>
    <n v="4"/>
    <n v="0"/>
    <n v="6"/>
    <n v="0"/>
    <n v="0"/>
    <n v="0"/>
    <n v="0"/>
    <n v="0"/>
    <n v="0"/>
    <n v="6"/>
    <m/>
    <d v="2016-02-22T00:00:00"/>
    <d v="2016-03-11T00:00:00"/>
    <x v="1"/>
    <m/>
    <s v="Investigate FRN Trades import from Smart for tammy "/>
  </r>
  <r>
    <n v="4"/>
    <n v="0"/>
    <n v="0"/>
    <n v="4"/>
    <n v="0"/>
    <n v="0"/>
    <n v="0"/>
    <n v="0"/>
    <n v="0"/>
    <n v="0"/>
    <n v="4"/>
    <m/>
    <d v="2016-02-26T00:00:00"/>
    <d v="2016-03-11T00:00:00"/>
    <x v="1"/>
    <m/>
    <s v="Consolidate liquidity premium reports for 2015 for Shrinesan"/>
  </r>
  <r>
    <n v="0"/>
    <n v="0"/>
    <n v="0"/>
    <n v="0"/>
    <n v="0"/>
    <n v="0"/>
    <n v="0"/>
    <n v="0"/>
    <n v="0"/>
    <n v="0"/>
    <n v="0"/>
    <m/>
    <d v="2016-02-22T00:00:00"/>
    <d v="2016-03-11T00:00:00"/>
    <x v="0"/>
    <m/>
    <s v="Support Turbo 6 for motonovo monthly runs"/>
  </r>
  <r>
    <n v="2"/>
    <n v="0"/>
    <n v="0"/>
    <n v="2"/>
    <n v="2"/>
    <n v="0"/>
    <n v="2"/>
    <n v="0"/>
    <n v="0"/>
    <n v="0"/>
    <n v="4"/>
    <m/>
    <d v="2016-01-29T00:00:00"/>
    <d v="2016-02-05T00:00:00"/>
    <x v="2"/>
    <n v="1753"/>
    <s v="Trade level adjustments not working for non smart source system trades"/>
  </r>
  <r>
    <n v="2"/>
    <n v="0"/>
    <n v="0"/>
    <n v="2"/>
    <n v="0"/>
    <n v="0"/>
    <n v="0"/>
    <n v="0"/>
    <n v="0"/>
    <n v="0"/>
    <n v="2"/>
    <d v="2016-02-09T00:00:00"/>
    <d v="2016-02-09T00:00:00"/>
    <d v="2016-03-11T00:00:00"/>
    <x v="0"/>
    <n v="1758"/>
    <s v="Provide Rada recon reports for STF treasury department"/>
  </r>
  <r>
    <n v="2"/>
    <n v="0"/>
    <n v="0"/>
    <n v="2"/>
    <n v="2"/>
    <n v="0"/>
    <n v="2"/>
    <n v="0"/>
    <n v="0"/>
    <n v="0"/>
    <n v="4"/>
    <d v="2016-02-04T00:00:00"/>
    <d v="2016-02-04T00:00:00"/>
    <d v="2016-03-11T00:00:00"/>
    <x v="0"/>
    <n v="1724"/>
    <s v="Re-instate business unit column to daily deals extract data"/>
  </r>
  <r>
    <n v="3"/>
    <n v="0"/>
    <n v="0"/>
    <n v="3"/>
    <n v="6"/>
    <n v="2"/>
    <n v="8"/>
    <n v="4"/>
    <n v="0"/>
    <n v="4"/>
    <n v="15"/>
    <m/>
    <d v="2016-01-04T00:00:00"/>
    <d v="2016-03-11T00:00:00"/>
    <x v="0"/>
    <n v="1743"/>
    <s v="Feds summary dashboard: subtract clear funding values from pnl"/>
  </r>
  <r>
    <n v="2"/>
    <n v="0"/>
    <n v="0"/>
    <n v="2"/>
    <n v="1"/>
    <n v="0"/>
    <n v="1"/>
    <n v="0"/>
    <n v="0"/>
    <n v="0"/>
    <n v="3"/>
    <m/>
    <d v="2016-02-16T00:00:00"/>
    <d v="2016-03-11T00:00:00"/>
    <x v="0"/>
    <m/>
    <s v="Motonovo turbo 6 takeon"/>
  </r>
  <r>
    <n v="2"/>
    <n v="1"/>
    <n v="0"/>
    <n v="3"/>
    <n v="2"/>
    <n v="0"/>
    <n v="2"/>
    <n v="0"/>
    <n v="0"/>
    <n v="0"/>
    <n v="5"/>
    <m/>
    <d v="2016-01-08T00:00:00"/>
    <d v="2016-03-11T00:00:00"/>
    <x v="0"/>
    <n v="1746"/>
    <s v="Automate thabo's valuation extended report for africa"/>
  </r>
  <r>
    <n v="0"/>
    <n v="0"/>
    <n v="0"/>
    <n v="0"/>
    <n v="0"/>
    <n v="0"/>
    <n v="0"/>
    <n v="0"/>
    <n v="0"/>
    <n v="0"/>
    <n v="0"/>
    <m/>
    <d v="2016-02-04T00:00:00"/>
    <d v="2016-02-05T00:00:00"/>
    <x v="0"/>
    <n v="1755"/>
    <s v="Modified acc backdated report to be able to run it for a date range"/>
  </r>
  <r>
    <n v="1"/>
    <n v="0"/>
    <n v="0"/>
    <n v="1"/>
    <n v="1"/>
    <n v="0"/>
    <n v="1"/>
    <n v="0"/>
    <n v="0"/>
    <n v="0"/>
    <n v="2"/>
    <d v="2016-01-14T00:00:00"/>
    <d v="2016-01-18T00:00:00"/>
    <d v="2016-01-29T00:00:00"/>
    <x v="0"/>
    <n v="1747"/>
    <s v="Capture adjustments against accounts"/>
  </r>
  <r>
    <n v="2"/>
    <n v="0"/>
    <n v="0"/>
    <n v="2"/>
    <n v="3"/>
    <n v="0"/>
    <n v="3"/>
    <n v="0"/>
    <n v="0"/>
    <n v="0"/>
    <n v="5"/>
    <d v="2016-01-14T00:00:00"/>
    <d v="2016-01-14T00:00:00"/>
    <d v="2016-01-29T00:00:00"/>
    <x v="0"/>
    <n v="1748"/>
    <s v="Portfolio level adjustments"/>
  </r>
  <r>
    <n v="1"/>
    <n v="0"/>
    <n v="0"/>
    <n v="1"/>
    <n v="2"/>
    <n v="0"/>
    <n v="2"/>
    <n v="0"/>
    <n v="0"/>
    <n v="0"/>
    <n v="3"/>
    <m/>
    <d v="2015-10-19T00:00:00"/>
    <d v="2015-10-23T00:00:00"/>
    <x v="0"/>
    <n v="1222"/>
    <s v="Remove TDS loader from ETL workflow and run it independently to improve efficiency"/>
  </r>
  <r>
    <n v="2"/>
    <n v="0"/>
    <n v="0"/>
    <n v="2"/>
    <n v="3"/>
    <n v="0"/>
    <n v="3"/>
    <n v="0"/>
    <n v="0"/>
    <n v="0"/>
    <n v="5"/>
    <m/>
    <d v="2015-10-23T00:00:00"/>
    <d v="2015-10-29T00:00:00"/>
    <x v="0"/>
    <n v="1717"/>
    <s v="Remove the send activity report to users command from ETL"/>
  </r>
  <r>
    <n v="1"/>
    <n v="0"/>
    <n v="0"/>
    <n v="1"/>
    <n v="1"/>
    <n v="0"/>
    <n v="1"/>
    <n v="0"/>
    <n v="0"/>
    <n v="0"/>
    <n v="2"/>
    <m/>
    <d v="2015-10-04T00:00:00"/>
    <d v="2015-10-04T00:00:00"/>
    <x v="1"/>
    <m/>
    <s v="Team city issue"/>
  </r>
  <r>
    <n v="1"/>
    <n v="0"/>
    <n v="0"/>
    <n v="1"/>
    <n v="0"/>
    <n v="0"/>
    <n v="0"/>
    <n v="0"/>
    <n v="0"/>
    <n v="0"/>
    <n v="1"/>
    <m/>
    <d v="2015-11-16T00:00:00"/>
    <d v="2016-01-21T00:00:00"/>
    <x v="1"/>
    <m/>
    <s v="TDS load is slow which causes us to fall behind quickly and catch up slowly"/>
  </r>
  <r>
    <n v="1"/>
    <n v="0"/>
    <n v="0"/>
    <n v="1"/>
    <n v="2"/>
    <n v="0"/>
    <n v="2"/>
    <n v="0"/>
    <n v="1"/>
    <n v="1"/>
    <n v="4"/>
    <m/>
    <m/>
    <d v="2016-01-21T00:00:00"/>
    <x v="0"/>
    <n v="1728"/>
    <s v="Display correct error when SSIS package fails in keyblade"/>
  </r>
  <r>
    <n v="3"/>
    <n v="0"/>
    <n v="0"/>
    <n v="3"/>
    <n v="1"/>
    <n v="0"/>
    <n v="1"/>
    <n v="0"/>
    <n v="0"/>
    <n v="0"/>
    <n v="4"/>
    <m/>
    <m/>
    <d v="2016-01-21T00:00:00"/>
    <x v="1"/>
    <m/>
    <s v="Prevent file copy while in use for riskey files"/>
  </r>
  <r>
    <n v="2"/>
    <n v="0"/>
    <n v="0"/>
    <n v="2"/>
    <n v="0"/>
    <n v="0"/>
    <n v="0"/>
    <n v="0"/>
    <n v="0"/>
    <n v="0"/>
    <n v="2"/>
    <m/>
    <m/>
    <d v="2016-01-21T00:00:00"/>
    <x v="1"/>
    <m/>
    <s v="Rebuild trade position metrics index on pdv"/>
  </r>
  <r>
    <n v="8"/>
    <n v="6"/>
    <n v="0"/>
    <n v="14"/>
    <n v="0"/>
    <n v="0"/>
    <n v="0"/>
    <n v="0"/>
    <n v="0"/>
    <n v="0"/>
    <n v="14"/>
    <d v="2015-11-30T00:00:00"/>
    <d v="2015-11-30T00:00:00"/>
    <d v="2016-01-21T00:00:00"/>
    <x v="0"/>
    <n v="1730"/>
    <s v="Delete unofficial datablocks from post dev"/>
  </r>
  <r>
    <n v="2"/>
    <n v="3"/>
    <n v="0"/>
    <n v="5"/>
    <n v="0"/>
    <n v="0"/>
    <n v="0"/>
    <n v="0"/>
    <n v="0"/>
    <n v="0"/>
    <n v="5"/>
    <d v="2015-07-16T00:00:00"/>
    <d v="2015-07-16T00:00:00"/>
    <d v="2016-01-21T00:00:00"/>
    <x v="0"/>
    <n v="1664"/>
    <s v="Add investigate button on monitor"/>
  </r>
  <r>
    <n v="4"/>
    <n v="0"/>
    <n v="0"/>
    <n v="4"/>
    <n v="1"/>
    <n v="0"/>
    <n v="1"/>
    <n v="0"/>
    <n v="0"/>
    <n v="0"/>
    <n v="5"/>
    <m/>
    <d v="2016-01-05T00:00:00"/>
    <d v="2016-01-21T00:00:00"/>
    <x v="0"/>
    <n v="1744"/>
    <s v="Deploy settings separately from kb deploy"/>
  </r>
  <r>
    <n v="6"/>
    <n v="4"/>
    <n v="0"/>
    <n v="10"/>
    <n v="0"/>
    <n v="0"/>
    <n v="0"/>
    <n v="0"/>
    <n v="0"/>
    <n v="0"/>
    <n v="10"/>
    <m/>
    <d v="2016-01-06T00:00:00"/>
    <d v="2016-01-21T00:00:00"/>
    <x v="0"/>
    <n v="1745"/>
    <s v="Install OS ticket"/>
  </r>
  <r>
    <n v="5"/>
    <n v="0"/>
    <n v="0"/>
    <n v="5"/>
    <n v="0"/>
    <n v="0"/>
    <n v="0"/>
    <n v="0"/>
    <n v="0"/>
    <n v="0"/>
    <n v="5"/>
    <d v="2015-12-22T00:00:00"/>
    <d v="2015-12-22T00:00:00"/>
    <d v="2016-01-21T00:00:00"/>
    <x v="0"/>
    <m/>
    <s v="Team city 9"/>
  </r>
  <r>
    <n v="5"/>
    <n v="1"/>
    <n v="0"/>
    <n v="6"/>
    <n v="2"/>
    <n v="0"/>
    <n v="2"/>
    <n v="0"/>
    <n v="0"/>
    <n v="0"/>
    <n v="8"/>
    <d v="2015-10-26T00:00:00"/>
    <m/>
    <d v="2016-01-21T00:00:00"/>
    <x v="0"/>
    <n v="1716"/>
    <s v="Intraday liquidity risk management implement file format changes"/>
  </r>
  <r>
    <n v="11"/>
    <n v="3"/>
    <n v="1"/>
    <n v="15"/>
    <n v="4"/>
    <n v="0"/>
    <n v="4"/>
    <n v="0"/>
    <n v="0"/>
    <n v="0"/>
    <n v="19"/>
    <m/>
    <d v="2015-10-26T00:00:00"/>
    <d v="2015-11-10T00:00:00"/>
    <x v="0"/>
    <n v="1718"/>
    <s v="Remove K2 dependency from riskey"/>
  </r>
  <r>
    <n v="7"/>
    <n v="0"/>
    <n v="2"/>
    <n v="9"/>
    <n v="0"/>
    <n v="0"/>
    <n v="0"/>
    <n v="0"/>
    <n v="0"/>
    <n v="0"/>
    <n v="9"/>
    <d v="2015-10-09T00:00:00"/>
    <m/>
    <d v="2016-01-21T00:00:00"/>
    <x v="0"/>
    <n v="1709"/>
    <s v="Create monitor sensor to ensure that we regularly receive ncd files from calypso"/>
  </r>
  <r>
    <n v="3"/>
    <n v="0"/>
    <n v="0"/>
    <n v="3"/>
    <n v="2"/>
    <n v="0"/>
    <n v="2"/>
    <n v="0"/>
    <n v="0"/>
    <n v="0"/>
    <n v="5"/>
    <d v="2015-11-26T00:00:00"/>
    <m/>
    <d v="2016-01-21T00:00:00"/>
    <x v="0"/>
    <n v="1727"/>
    <s v="Update chart of accounts number series for oracle balance sheet entries"/>
  </r>
  <r>
    <n v="8"/>
    <n v="7"/>
    <n v="0"/>
    <n v="15"/>
    <n v="4"/>
    <n v="1"/>
    <n v="5"/>
    <n v="0"/>
    <n v="0"/>
    <n v="0"/>
    <n v="20"/>
    <d v="2015-09-22T00:00:00"/>
    <m/>
    <d v="2016-01-21T00:00:00"/>
    <x v="2"/>
    <n v="1702"/>
    <s v="Publish FTP rates sheet fails when file already exists"/>
  </r>
  <r>
    <n v="4"/>
    <n v="0"/>
    <n v="0"/>
    <n v="4"/>
    <n v="0"/>
    <n v="0"/>
    <n v="0"/>
    <n v="0"/>
    <n v="0"/>
    <n v="0"/>
    <n v="4"/>
    <m/>
    <d v="2015-11-20T00:00:00"/>
    <d v="2016-01-21T00:00:00"/>
    <x v="2"/>
    <m/>
    <s v="Riskey process log revert logs to read the same way as the k2 process style"/>
  </r>
  <r>
    <n v="6"/>
    <n v="0"/>
    <n v="0"/>
    <n v="6"/>
    <n v="2"/>
    <n v="0"/>
    <n v="2"/>
    <n v="0"/>
    <n v="0"/>
    <n v="0"/>
    <n v="8"/>
    <d v="2015-11-23T00:00:00"/>
    <d v="2015-11-23T00:00:00"/>
    <d v="2016-01-21T00:00:00"/>
    <x v="0"/>
    <n v="1725"/>
    <s v="Remove noise for blank file imports for riskey process log"/>
  </r>
  <r>
    <n v="1"/>
    <n v="0"/>
    <n v="0"/>
    <n v="1"/>
    <n v="1"/>
    <n v="0"/>
    <n v="1"/>
    <n v="0"/>
    <n v="0"/>
    <n v="0"/>
    <n v="2"/>
    <m/>
    <d v="2015-12-11T00:00:00"/>
    <d v="2016-01-21T00:00:00"/>
    <x v="0"/>
    <n v="1739"/>
    <s v="Read accrueal valuation from element in database"/>
  </r>
  <r>
    <n v="7"/>
    <n v="0"/>
    <n v="0"/>
    <n v="7"/>
    <n v="0"/>
    <n v="0"/>
    <n v="0"/>
    <n v="0"/>
    <n v="0"/>
    <n v="0"/>
    <n v="7"/>
    <m/>
    <d v="2015-12-09T00:00:00"/>
    <d v="2016-01-21T00:00:00"/>
    <x v="0"/>
    <n v="1738"/>
    <s v="Add additional net test for templated rate report"/>
  </r>
  <r>
    <n v="3"/>
    <n v="0"/>
    <n v="0"/>
    <n v="3"/>
    <n v="1"/>
    <n v="0"/>
    <n v="1"/>
    <n v="0"/>
    <n v="0"/>
    <n v="0"/>
    <n v="4"/>
    <d v="2015-12-18T00:00:00"/>
    <d v="2015-12-18T00:00:00"/>
    <d v="2016-01-21T00:00:00"/>
    <x v="0"/>
    <m/>
    <s v="CFC to recovery move to keyblade"/>
  </r>
  <r>
    <n v="8"/>
    <n v="21"/>
    <n v="2"/>
    <n v="31"/>
    <n v="31"/>
    <n v="16"/>
    <n v="47"/>
    <n v="0"/>
    <n v="0"/>
    <n v="0"/>
    <n v="78"/>
    <d v="2015-09-07T00:00:00"/>
    <d v="2015-09-08T00:00:00"/>
    <d v="2016-01-21T00:00:00"/>
    <x v="0"/>
    <n v="1695"/>
    <s v="Investigate TDS values for feds monthend pnl"/>
  </r>
  <r>
    <n v="1"/>
    <n v="0"/>
    <n v="0"/>
    <n v="1"/>
    <n v="1"/>
    <n v="0"/>
    <n v="1"/>
    <n v="0"/>
    <n v="0"/>
    <n v="0"/>
    <n v="2"/>
    <d v="2015-12-17T00:00:00"/>
    <d v="2015-12-17T00:00:00"/>
    <d v="2016-01-21T00:00:00"/>
    <x v="0"/>
    <n v="1742"/>
    <s v="Add gold and bullion counterparties to series list types table"/>
  </r>
  <r>
    <n v="1"/>
    <n v="0"/>
    <n v="0"/>
    <n v="1"/>
    <n v="1"/>
    <n v="0"/>
    <n v="1"/>
    <n v="0"/>
    <n v="0"/>
    <n v="0"/>
    <n v="2"/>
    <m/>
    <m/>
    <d v="2016-01-21T00:00:00"/>
    <x v="2"/>
    <n v="1749"/>
    <s v="Fix ncd rate report blank line"/>
  </r>
  <r>
    <n v="2"/>
    <n v="0"/>
    <n v="0"/>
    <n v="2"/>
    <n v="0"/>
    <n v="1"/>
    <n v="1"/>
    <n v="0"/>
    <n v="0"/>
    <n v="0"/>
    <n v="3"/>
    <m/>
    <d v="2015-12-08T00:00:00"/>
    <d v="2016-01-21T00:00:00"/>
    <x v="0"/>
    <n v="1732"/>
    <s v="Modify the FTP rates monthly column to use the accrual rate instead of funding curve"/>
  </r>
  <r>
    <n v="1"/>
    <n v="0"/>
    <n v="0"/>
    <n v="1"/>
    <n v="0"/>
    <n v="0"/>
    <n v="0"/>
    <n v="0"/>
    <n v="0"/>
    <n v="0"/>
    <n v="1"/>
    <m/>
    <d v="2015-10-04T00:00:00"/>
    <d v="2015-10-04T00:00:00"/>
    <x v="1"/>
    <m/>
    <s v="Investigate performance of MSQL 05 after 2014 install"/>
  </r>
  <r>
    <n v="1"/>
    <n v="0"/>
    <n v="0"/>
    <n v="1"/>
    <n v="1"/>
    <n v="0"/>
    <n v="1"/>
    <n v="0"/>
    <n v="0"/>
    <n v="0"/>
    <n v="2"/>
    <m/>
    <m/>
    <d v="2016-01-21T00:00:00"/>
    <x v="2"/>
    <n v="1737"/>
    <s v="Daily deals duplicates in riskey"/>
  </r>
  <r>
    <n v="3"/>
    <n v="0"/>
    <n v="0"/>
    <n v="3"/>
    <n v="1"/>
    <n v="0"/>
    <n v="1"/>
    <n v="0"/>
    <n v="0"/>
    <n v="0"/>
    <n v="4"/>
    <d v="2015-12-04T00:00:00"/>
    <m/>
    <d v="2016-01-21T00:00:00"/>
    <x v="0"/>
    <n v="1714"/>
    <s v="Store potential violations alerts in the database to keep track of potential breaches"/>
  </r>
  <r>
    <n v="14"/>
    <n v="0"/>
    <n v="0"/>
    <n v="14"/>
    <n v="16"/>
    <n v="4"/>
    <n v="20"/>
    <n v="0"/>
    <n v="0"/>
    <n v="0"/>
    <n v="34"/>
    <m/>
    <d v="2015-11-02T00:00:00"/>
    <d v="2016-01-21T00:00:00"/>
    <x v="0"/>
    <n v="1720"/>
    <s v="Intraday liquidity risk management report enhancements"/>
  </r>
  <r>
    <n v="1"/>
    <n v="0"/>
    <n v="0"/>
    <n v="1"/>
    <n v="1"/>
    <n v="0"/>
    <n v="1"/>
    <n v="0"/>
    <n v="1"/>
    <n v="1"/>
    <n v="3"/>
    <m/>
    <m/>
    <d v="2016-01-21T00:00:00"/>
    <x v="0"/>
    <n v="1724"/>
    <s v="Add business unit to daily deals extract for riskey"/>
  </r>
  <r>
    <n v="2"/>
    <n v="0"/>
    <n v="0"/>
    <n v="2"/>
    <n v="1"/>
    <n v="0"/>
    <n v="1"/>
    <n v="0"/>
    <n v="1"/>
    <n v="1"/>
    <n v="4"/>
    <d v="2015-11-30T00:00:00"/>
    <m/>
    <d v="2016-01-21T00:00:00"/>
    <x v="0"/>
    <n v="1731"/>
    <s v="Siebel import error"/>
  </r>
  <r>
    <n v="1"/>
    <n v="0"/>
    <n v="0"/>
    <n v="1"/>
    <n v="1"/>
    <n v="0"/>
    <n v="1"/>
    <n v="0"/>
    <n v="0"/>
    <n v="0"/>
    <n v="2"/>
    <m/>
    <d v="2015-12-03T00:00:00"/>
    <d v="2015-12-08T00:00:00"/>
    <x v="0"/>
    <n v="1726"/>
    <s v="Add the bid/ask diff to the potential violations alert details"/>
  </r>
  <r>
    <n v="2"/>
    <n v="1"/>
    <n v="0"/>
    <n v="3"/>
    <n v="3"/>
    <n v="0"/>
    <n v="3"/>
    <n v="0"/>
    <n v="0"/>
    <n v="0"/>
    <n v="6"/>
    <m/>
    <d v="2015-12-01T00:00:00"/>
    <d v="2016-01-21T00:00:00"/>
    <x v="1"/>
    <m/>
    <s v="markitwire swaptions on keyblade"/>
  </r>
  <r>
    <n v="3"/>
    <n v="2"/>
    <n v="1"/>
    <n v="6"/>
    <n v="1"/>
    <n v="0"/>
    <n v="1"/>
    <n v="1"/>
    <n v="0"/>
    <n v="1"/>
    <n v="8"/>
    <m/>
    <d v="2015-09-22T00:00:00"/>
    <d v="2015-10-26T00:00:00"/>
    <x v="0"/>
    <n v="1699"/>
    <s v="Remove WF ETL from KB"/>
  </r>
  <r>
    <n v="8"/>
    <n v="1"/>
    <n v="0"/>
    <n v="9"/>
    <n v="0"/>
    <n v="0"/>
    <n v="0"/>
    <n v="0"/>
    <n v="0"/>
    <n v="0"/>
    <n v="9"/>
    <m/>
    <d v="2015-10-12T00:00:00"/>
    <d v="2015-10-26T00:00:00"/>
    <x v="3"/>
    <n v="1712"/>
    <s v="Create backup script to backup file by date"/>
  </r>
  <r>
    <n v="2"/>
    <n v="4"/>
    <n v="0"/>
    <n v="6"/>
    <n v="0"/>
    <n v="0"/>
    <n v="0"/>
    <n v="0"/>
    <n v="0"/>
    <n v="0"/>
    <n v="6"/>
    <d v="2015-10-02T00:00:00"/>
    <d v="2015-10-02T00:00:00"/>
    <d v="2015-10-26T00:00:00"/>
    <x v="2"/>
    <m/>
    <s v="Timeout errors on post dev communication listener"/>
  </r>
  <r>
    <n v="3"/>
    <n v="0"/>
    <n v="0"/>
    <n v="3"/>
    <n v="0"/>
    <n v="0"/>
    <n v="0"/>
    <n v="0"/>
    <n v="0"/>
    <n v="0"/>
    <n v="3"/>
    <d v="2015-10-06T00:00:00"/>
    <d v="2015-10-08T00:00:00"/>
    <d v="2015-10-26T00:00:00"/>
    <x v="0"/>
    <m/>
    <s v="Upgrade SQL on post dev"/>
  </r>
  <r>
    <n v="1"/>
    <n v="0"/>
    <n v="0"/>
    <n v="1"/>
    <n v="1"/>
    <n v="0"/>
    <n v="1"/>
    <n v="0"/>
    <n v="0"/>
    <n v="0"/>
    <n v="2"/>
    <d v="2015-10-09T00:00:00"/>
    <m/>
    <d v="2015-10-26T00:00:00"/>
    <x v="0"/>
    <n v="1707"/>
    <s v="Remove 5 day time window for maturity date of ncd to eliminate false postive breaches"/>
  </r>
  <r>
    <n v="7"/>
    <n v="1"/>
    <n v="0"/>
    <n v="8"/>
    <n v="0"/>
    <n v="0"/>
    <n v="0"/>
    <n v="0"/>
    <n v="0"/>
    <n v="0"/>
    <n v="8"/>
    <m/>
    <m/>
    <d v="2015-10-26T00:00:00"/>
    <x v="0"/>
    <m/>
    <s v="Linux box for wiki"/>
  </r>
  <r>
    <n v="4"/>
    <n v="2"/>
    <n v="0"/>
    <n v="6"/>
    <n v="0"/>
    <n v="0"/>
    <n v="0"/>
    <n v="0"/>
    <n v="0"/>
    <n v="0"/>
    <n v="6"/>
    <d v="2015-09-22T00:00:00"/>
    <m/>
    <d v="2015-10-26T00:00:00"/>
    <x v="4"/>
    <m/>
    <s v="Investigate impact of calypso changes scheduled for 8 oct"/>
  </r>
  <r>
    <n v="3"/>
    <n v="1"/>
    <n v="0"/>
    <n v="4"/>
    <n v="0"/>
    <n v="0"/>
    <n v="0"/>
    <n v="0"/>
    <n v="0"/>
    <n v="0"/>
    <n v="4"/>
    <d v="2015-09-11T00:00:00"/>
    <d v="2015-09-11T00:00:00"/>
    <d v="2015-09-15T00:00:00"/>
    <x v="0"/>
    <n v="1697"/>
    <s v="Pull oracle values (rada) for HQA from IBD for complete recon"/>
  </r>
  <r>
    <n v="1"/>
    <n v="2"/>
    <n v="0"/>
    <n v="3"/>
    <n v="5"/>
    <n v="0"/>
    <n v="5"/>
    <n v="0"/>
    <n v="0"/>
    <n v="0"/>
    <n v="8"/>
    <d v="2015-08-21T00:00:00"/>
    <d v="2015-08-22T00:00:00"/>
    <d v="2015-10-26T00:00:00"/>
    <x v="0"/>
    <n v="1700"/>
    <s v="Make currency pnl work for any department"/>
  </r>
  <r>
    <n v="2"/>
    <n v="0"/>
    <n v="0"/>
    <n v="2"/>
    <n v="1"/>
    <n v="0"/>
    <n v="1"/>
    <n v="0"/>
    <n v="0"/>
    <n v="0"/>
    <n v="3"/>
    <d v="2015-10-06T00:00:00"/>
    <d v="2015-10-06T00:00:00"/>
    <d v="2015-10-06T00:00:00"/>
    <x v="0"/>
    <n v="1704"/>
    <s v="Allow level ??? to be changed without code change"/>
  </r>
  <r>
    <n v="2"/>
    <n v="2"/>
    <n v="0"/>
    <n v="4"/>
    <n v="0"/>
    <n v="0"/>
    <n v="0"/>
    <n v="0"/>
    <n v="0"/>
    <n v="0"/>
    <n v="4"/>
    <d v="2015-10-06T00:00:00"/>
    <d v="2015-10-06T00:00:00"/>
    <d v="2015-10-26T00:00:00"/>
    <x v="0"/>
    <n v="1705"/>
    <s v="Change africa cfc file format for nigreria to match the new file format"/>
  </r>
  <r>
    <n v="3"/>
    <n v="0"/>
    <n v="0"/>
    <n v="3"/>
    <n v="0"/>
    <n v="0"/>
    <n v="0"/>
    <n v="0"/>
    <n v="0"/>
    <n v="0"/>
    <n v="3"/>
    <m/>
    <d v="2015-10-01T00:00:00"/>
    <d v="2015-10-01T00:00:00"/>
    <x v="0"/>
    <n v="1703"/>
    <s v="Add ability to specify value date for currency pnl report"/>
  </r>
  <r>
    <n v="25"/>
    <n v="15"/>
    <n v="1"/>
    <n v="41"/>
    <n v="2"/>
    <n v="0"/>
    <n v="2"/>
    <n v="0"/>
    <n v="0"/>
    <n v="0"/>
    <n v="43"/>
    <d v="2015-08-19T00:00:00"/>
    <d v="2015-08-19T00:00:00"/>
    <d v="2015-10-26T00:00:00"/>
    <x v="0"/>
    <n v="1680"/>
    <s v="Email micro service"/>
  </r>
  <r>
    <n v="2"/>
    <n v="0"/>
    <n v="0"/>
    <n v="2"/>
    <n v="0"/>
    <n v="0"/>
    <n v="0"/>
    <n v="0"/>
    <n v="0"/>
    <n v="0"/>
    <n v="2"/>
    <m/>
    <d v="2015-10-02T00:00:00"/>
    <d v="2015-10-26T00:00:00"/>
    <x v="0"/>
    <n v="1710"/>
    <s v="Select instruments for velocity clf instead of the entire portfolio for intraday as per the sarb approval"/>
  </r>
  <r>
    <n v="4"/>
    <n v="1"/>
    <n v="0"/>
    <n v="5"/>
    <n v="1"/>
    <n v="0"/>
    <n v="1"/>
    <n v="0"/>
    <n v="0"/>
    <n v="0"/>
    <n v="6"/>
    <d v="2015-08-31T00:00:00"/>
    <m/>
    <d v="2015-10-05T00:00:00"/>
    <x v="2"/>
    <n v="1686"/>
    <s v="Incentage profile combo report failure"/>
  </r>
  <r>
    <n v="8"/>
    <n v="7"/>
    <n v="0"/>
    <n v="15"/>
    <n v="1"/>
    <n v="0"/>
    <n v="1"/>
    <n v="0"/>
    <n v="0"/>
    <n v="0"/>
    <n v="16"/>
    <d v="2015-08-04T00:00:00"/>
    <d v="2015-08-05T00:00:00"/>
    <d v="2015-10-05T00:00:00"/>
    <x v="4"/>
    <m/>
    <s v="Investigate feds monthend pnl reconciliation"/>
  </r>
  <r>
    <n v="2"/>
    <n v="0"/>
    <n v="0"/>
    <n v="2"/>
    <n v="0"/>
    <n v="0"/>
    <n v="0"/>
    <n v="0"/>
    <n v="0"/>
    <n v="0"/>
    <n v="2"/>
    <d v="2015-09-15T00:00:00"/>
    <d v="2015-09-15T00:00:00"/>
    <d v="2015-09-16T00:00:00"/>
    <x v="2"/>
    <n v="1693"/>
    <s v="SFTP command not working on some ftp servers due to path building not being platform independent"/>
  </r>
  <r>
    <n v="6"/>
    <n v="6"/>
    <n v="0"/>
    <n v="12"/>
    <n v="1"/>
    <n v="0"/>
    <n v="1"/>
    <n v="0"/>
    <n v="0"/>
    <n v="0"/>
    <n v="13"/>
    <d v="2015-09-03T00:00:00"/>
    <d v="2015-09-03T00:00:00"/>
    <d v="2015-10-05T00:00:00"/>
    <x v="0"/>
    <n v="1691"/>
    <s v="Pnl reporting for rxx dept"/>
  </r>
  <r>
    <n v="1"/>
    <n v="0"/>
    <n v="0"/>
    <n v="1"/>
    <n v="0"/>
    <n v="0"/>
    <n v="0"/>
    <n v="0"/>
    <n v="0"/>
    <n v="0"/>
    <n v="1"/>
    <m/>
    <m/>
    <d v="2015-10-05T00:00:00"/>
    <x v="4"/>
    <m/>
    <s v="Riskey new desks not loading"/>
  </r>
  <r>
    <n v="1"/>
    <n v="0"/>
    <n v="0"/>
    <n v="1"/>
    <n v="0"/>
    <n v="0"/>
    <n v="0"/>
    <n v="0"/>
    <n v="0"/>
    <n v="0"/>
    <n v="1"/>
    <d v="2015-09-04T00:00:00"/>
    <d v="2015-09-04T00:00:00"/>
    <d v="2015-09-14T00:00:00"/>
    <x v="0"/>
    <n v="1692"/>
    <s v="Add for clf to report on intraday liquidity"/>
  </r>
  <r>
    <n v="40"/>
    <n v="6"/>
    <n v="2"/>
    <n v="48"/>
    <n v="5"/>
    <n v="2"/>
    <n v="7"/>
    <n v="0"/>
    <n v="0"/>
    <n v="0"/>
    <n v="55"/>
    <d v="2015-06-17T00:00:00"/>
    <d v="2015-06-17T00:00:00"/>
    <d v="2015-09-14T00:00:00"/>
    <x v="0"/>
    <n v="1642"/>
    <s v="Produce daily maximum usage for liquidity on intraday risk management report (zar)"/>
  </r>
  <r>
    <n v="1"/>
    <n v="0"/>
    <n v="0"/>
    <n v="1"/>
    <n v="2"/>
    <n v="0"/>
    <n v="2"/>
    <n v="0"/>
    <n v="0"/>
    <n v="0"/>
    <n v="3"/>
    <d v="2015-09-09T00:00:00"/>
    <d v="2015-09-10T00:00:00"/>
    <d v="2015-09-14T00:00:00"/>
    <x v="0"/>
    <n v="1694"/>
    <s v="Add additional info to the NCD potential breaches report for efficient monitoring"/>
  </r>
  <r>
    <n v="13"/>
    <n v="2"/>
    <n v="0"/>
    <n v="15"/>
    <n v="9"/>
    <n v="0"/>
    <n v="9"/>
    <n v="0"/>
    <n v="0"/>
    <n v="0"/>
    <n v="24"/>
    <d v="2015-06-01T00:00:00"/>
    <d v="2015-06-01T00:00:00"/>
    <d v="2015-07-28T00:00:00"/>
    <x v="0"/>
    <n v="1636"/>
    <s v="Greenmodel csv from automated ftp rates"/>
  </r>
  <r>
    <n v="8"/>
    <n v="0"/>
    <n v="0"/>
    <n v="8"/>
    <n v="3"/>
    <n v="0"/>
    <n v="3"/>
    <n v="1"/>
    <n v="0"/>
    <n v="1"/>
    <n v="12"/>
    <d v="2015-08-12T00:00:00"/>
    <d v="2015-08-19T00:00:00"/>
    <d v="2015-09-09T00:00:00"/>
    <x v="0"/>
    <n v="1674"/>
    <s v="Add India to subs FTP reports"/>
  </r>
  <r>
    <n v="4"/>
    <n v="0"/>
    <n v="0"/>
    <n v="4"/>
    <n v="3"/>
    <n v="0"/>
    <n v="3"/>
    <n v="0"/>
    <n v="0"/>
    <n v="0"/>
    <n v="7"/>
    <d v="2015-08-31T00:00:00"/>
    <d v="2015-08-31T00:00:00"/>
    <d v="2015-09-09T00:00:00"/>
    <x v="0"/>
    <n v="1685"/>
    <s v="Add and delete buttons on FTP subs screen"/>
  </r>
  <r>
    <n v="16"/>
    <n v="1"/>
    <n v="0"/>
    <n v="17"/>
    <n v="14"/>
    <n v="1"/>
    <n v="15"/>
    <n v="0"/>
    <n v="0"/>
    <n v="0"/>
    <n v="32"/>
    <d v="2015-06-10T00:00:00"/>
    <d v="2015-06-10T00:00:00"/>
    <d v="2015-07-28T00:00:00"/>
    <x v="0"/>
    <n v="1647"/>
    <s v="Prepare intraday liquidity report for graphs"/>
  </r>
  <r>
    <n v="7"/>
    <n v="0"/>
    <n v="0"/>
    <n v="7"/>
    <n v="8"/>
    <n v="0"/>
    <n v="8"/>
    <n v="0"/>
    <n v="0"/>
    <n v="0"/>
    <n v="15"/>
    <d v="2015-06-18T00:00:00"/>
    <d v="2015-06-18T00:00:00"/>
    <d v="2015-07-28T00:00:00"/>
    <x v="0"/>
    <n v="1649"/>
    <s v="Add the differences between new and previous ftp rates to automated ftp rates report"/>
  </r>
  <r>
    <n v="5"/>
    <n v="1"/>
    <n v="0"/>
    <n v="6"/>
    <n v="0"/>
    <n v="0"/>
    <n v="0"/>
    <n v="0"/>
    <n v="0"/>
    <n v="0"/>
    <n v="6"/>
    <d v="2015-08-28T00:00:00"/>
    <d v="2015-08-28T00:00:00"/>
    <d v="2015-09-09T00:00:00"/>
    <x v="2"/>
    <n v="1684"/>
    <s v="Rada BS recon discrepency"/>
  </r>
  <r>
    <n v="1"/>
    <n v="0"/>
    <n v="0"/>
    <n v="1"/>
    <n v="3"/>
    <n v="0"/>
    <n v="3"/>
    <n v="0"/>
    <n v="0"/>
    <n v="0"/>
    <n v="4"/>
    <d v="2015-08-31T00:00:00"/>
    <d v="2015-08-31T00:00:00"/>
    <d v="2015-09-09T00:00:00"/>
    <x v="0"/>
    <n v="1687"/>
    <s v="Update NCD Violation to 1000 million (upper limit)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3">
  <location ref="A4:C5" firstHeaderRow="0" firstDataRow="1" firstDataCol="0" rowPageCount="1" colPageCount="1"/>
  <pivotFields count="17">
    <pivotField showAll="0"/>
    <pivotField showAll="0"/>
    <pivotField showAll="0"/>
    <pivotField dataField="1" showAll="0" defaultSubtotal="0"/>
    <pivotField showAll="0"/>
    <pivotField showAll="0"/>
    <pivotField dataField="1" showAll="0" defaultSubtotal="0"/>
    <pivotField showAll="0"/>
    <pivotField showAll="0"/>
    <pivotField dataField="1" showAll="0"/>
    <pivotField showAll="0"/>
    <pivotField showAll="0"/>
    <pivotField showAll="0"/>
    <pivotField showAll="0"/>
    <pivotField axis="axisPage" showAll="0" defaultSubtotal="0">
      <items count="5">
        <item x="2"/>
        <item x="4"/>
        <item x="1"/>
        <item x="3"/>
        <item x="0"/>
      </items>
    </pivotField>
    <pivotField showAll="0"/>
    <pivotField showAll="0"/>
  </pivotFields>
  <rowItems count="1">
    <i/>
  </rowItems>
  <colFields count="1">
    <field x="-2"/>
  </colFields>
  <colItems count="3">
    <i>
      <x/>
    </i>
    <i i="1">
      <x v="1"/>
    </i>
    <i i="2">
      <x v="2"/>
    </i>
  </colItems>
  <pageFields count="1">
    <pageField fld="14" item="4" hier="-1"/>
  </pageFields>
  <dataFields count="3">
    <dataField name="Average Days in Build" fld="3" subtotal="average" baseField="0" baseItem="1"/>
    <dataField name="Average Days in Accept" fld="6" subtotal="average" baseField="0" baseItem="1"/>
    <dataField name="Average Days in Over Production" fld="9" subtotal="average" baseField="0" baseItem="1"/>
  </dataFields>
  <formats count="8">
    <format dxfId="7">
      <pivotArea outline="0" collapsedLevelsAreSubtotals="1" fieldPosition="0"/>
    </format>
    <format dxfId="6">
      <pivotArea outline="0" collapsedLevelsAreSubtotals="1" fieldPosition="0"/>
    </format>
    <format dxfId="5">
      <pivotArea outline="0" collapsedLevelsAreSubtotals="1" fieldPosition="0"/>
    </format>
    <format dxfId="4">
      <pivotArea outline="0" collapsedLevelsAreSubtotals="1" fieldPosition="0"/>
    </format>
    <format dxfId="3">
      <pivotArea outline="0" collapsedLevelsAreSubtotals="1" fieldPosition="0"/>
    </format>
    <format dxfId="2">
      <pivotArea outline="0" collapsedLevelsAreSubtotals="1" fieldPosition="0"/>
    </format>
    <format dxfId="1">
      <pivotArea outline="0" collapsedLevelsAreSubtotals="1" fieldPosition="0"/>
    </format>
    <format dxfId="0">
      <pivotArea outline="0" collapsedLevelsAreSubtotals="1" fieldPosition="0"/>
    </format>
  </formats>
  <chartFormats count="14">
    <chartFormat chart="0" format="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1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8" format="1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8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1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0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1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0" format="16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4">
  <location ref="A3:G4" firstHeaderRow="0" firstDataRow="1" firstDataCol="0" rowPageCount="1" colPageCount="1"/>
  <pivotFields count="17">
    <pivotField dataField="1" showAll="0" defaultSubtotal="0"/>
    <pivotField dataField="1" showAll="0" defaultSubtotal="0"/>
    <pivotField dataField="1" showAll="0" defaultSubtotal="0"/>
    <pivotField showAll="0" defaultSubtotal="0"/>
    <pivotField dataField="1" showAll="0"/>
    <pivotField dataField="1" showAll="0"/>
    <pivotField showAll="0" defaultSubtotal="0"/>
    <pivotField dataField="1" showAll="0"/>
    <pivotField dataField="1" showAll="0"/>
    <pivotField showAll="0"/>
    <pivotField showAll="0"/>
    <pivotField showAll="0"/>
    <pivotField showAll="0"/>
    <pivotField showAll="0"/>
    <pivotField axis="axisPage" showAll="0" defaultSubtotal="0">
      <items count="5">
        <item x="2"/>
        <item x="4"/>
        <item x="1"/>
        <item x="3"/>
        <item x="0"/>
      </items>
    </pivotField>
    <pivotField showAll="0"/>
    <pivotField showAll="0"/>
  </pivotFields>
  <rowItems count="1">
    <i/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pageFields count="1">
    <pageField fld="14" item="4" hier="-1"/>
  </pageFields>
  <dataFields count="7">
    <dataField name="Build (Busy)" fld="0" subtotal="average" baseField="0" baseItem="1"/>
    <dataField name="Build (Not Busy)" fld="1" subtotal="average" baseField="0" baseItem="1"/>
    <dataField name="Build (Waiting for Accept)" fld="2" subtotal="average" baseField="0" baseItem="1"/>
    <dataField name="Accept (Busy)" fld="4" subtotal="average" baseField="0" baseItem="1"/>
    <dataField name="Accept (Not Busy)" fld="5" subtotal="average" baseField="0" baseItem="1"/>
    <dataField name="Over Prod (Busy)" fld="7" subtotal="average" baseField="0" baseItem="1"/>
    <dataField name="Over Production (Not Busy)" fld="8" subtotal="average" baseField="0" baseItem="1"/>
  </dataFields>
  <formats count="4">
    <format dxfId="23">
      <pivotArea outline="0" collapsedLevelsAreSubtotals="1" fieldPosition="0"/>
    </format>
    <format dxfId="22">
      <pivotArea outline="0" collapsedLevelsAreSubtotals="1" fieldPosition="0"/>
    </format>
    <format dxfId="21">
      <pivotArea outline="0" collapsedLevelsAreSubtotals="1" fieldPosition="0"/>
    </format>
    <format dxfId="20">
      <pivotArea outline="0" collapsedLevelsAreSubtotals="1" fieldPosition="0"/>
    </format>
  </formats>
  <chartFormats count="49">
    <chartFormat chart="1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1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1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" format="1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" format="16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1" format="17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8" format="4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4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" format="4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8" format="49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8" format="50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8" format="52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8" format="53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9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2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9" format="22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9" format="23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9" format="2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9" format="2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10" format="2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2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0" format="30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0" format="31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0" format="32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0" format="34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10" format="35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14" format="5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5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4" format="57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4" format="58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4" format="59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4" format="61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14" format="62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15" format="2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2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5" format="2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5" format="24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5" format="25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5" format="26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15" format="27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19" format="4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4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9" format="4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9" format="45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9" format="46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9" format="47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19" format="48" series="1">
      <pivotArea type="data" outline="0" fieldPosition="0">
        <references count="1">
          <reference field="4294967294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4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8">
  <location ref="A4:C5" firstHeaderRow="0" firstDataRow="1" firstDataCol="0" rowPageCount="1" colPageCount="1"/>
  <pivotFields count="17">
    <pivotField dataField="1" showAll="0"/>
    <pivotField dataField="1" showAll="0"/>
    <pivotField dataField="1" showAll="0"/>
    <pivotField showAll="0" defaultSubtotal="0"/>
    <pivotField showAll="0"/>
    <pivotField showAll="0"/>
    <pivotField showAll="0" defaultSubtotal="0"/>
    <pivotField showAll="0"/>
    <pivotField showAll="0"/>
    <pivotField showAll="0"/>
    <pivotField showAll="0"/>
    <pivotField showAll="0"/>
    <pivotField showAll="0"/>
    <pivotField showAll="0"/>
    <pivotField axis="axisPage" showAll="0" defaultSubtotal="0">
      <items count="5">
        <item x="2"/>
        <item x="4"/>
        <item x="1"/>
        <item x="3"/>
        <item x="0"/>
      </items>
    </pivotField>
    <pivotField showAll="0"/>
    <pivotField showAll="0"/>
  </pivotFields>
  <rowItems count="1">
    <i/>
  </rowItems>
  <colFields count="1">
    <field x="-2"/>
  </colFields>
  <colItems count="3">
    <i>
      <x/>
    </i>
    <i i="1">
      <x v="1"/>
    </i>
    <i i="2">
      <x v="2"/>
    </i>
  </colItems>
  <pageFields count="1">
    <pageField fld="14" item="4" hier="-1"/>
  </pageFields>
  <dataFields count="3">
    <dataField name="Average of Bulid Busy" fld="0" subtotal="average" baseField="0" baseItem="1"/>
    <dataField name="Average of Build Idle" fld="1" subtotal="average" baseField="0" baseItem="1"/>
    <dataField name="Average of Build Wait for Accept" fld="2" subtotal="average" baseField="0" baseItem="1"/>
  </dataFields>
  <formats count="6">
    <format dxfId="19">
      <pivotArea outline="0" collapsedLevelsAreSubtotals="1" fieldPosition="0"/>
    </format>
    <format dxfId="18">
      <pivotArea outline="0" collapsedLevelsAreSubtotals="1" fieldPosition="0"/>
    </format>
    <format dxfId="17">
      <pivotArea outline="0" collapsedLevelsAreSubtotals="1" fieldPosition="0"/>
    </format>
    <format dxfId="16">
      <pivotArea outline="0" collapsedLevelsAreSubtotals="1" fieldPosition="0"/>
    </format>
    <format dxfId="15">
      <pivotArea outline="0" collapsedLevelsAreSubtotals="1" fieldPosition="0"/>
    </format>
    <format dxfId="14">
      <pivotArea outline="0" collapsedLevelsAreSubtotals="1" fieldPosition="0"/>
    </format>
  </formats>
  <chartFormats count="12">
    <chartFormat chart="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7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19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6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1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" format="2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23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4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0">
  <location ref="A4:B5" firstHeaderRow="0" firstDataRow="1" firstDataCol="0" rowPageCount="1" colPageCount="1"/>
  <pivotFields count="17">
    <pivotField showAll="0"/>
    <pivotField showAll="0"/>
    <pivotField showAll="0"/>
    <pivotField showAll="0" defaultSubtotal="0"/>
    <pivotField dataField="1" showAll="0"/>
    <pivotField dataField="1" showAll="0"/>
    <pivotField showAll="0" defaultSubtotal="0"/>
    <pivotField showAll="0"/>
    <pivotField showAll="0"/>
    <pivotField showAll="0"/>
    <pivotField showAll="0"/>
    <pivotField showAll="0"/>
    <pivotField showAll="0"/>
    <pivotField showAll="0"/>
    <pivotField axis="axisPage" showAll="0" defaultSubtotal="0">
      <items count="5">
        <item x="2"/>
        <item x="4"/>
        <item x="1"/>
        <item x="3"/>
        <item x="0"/>
      </items>
    </pivotField>
    <pivotField showAll="0"/>
    <pivotField showAll="0"/>
  </pivotFields>
  <rowItems count="1">
    <i/>
  </rowItems>
  <colFields count="1">
    <field x="-2"/>
  </colFields>
  <colItems count="2">
    <i>
      <x/>
    </i>
    <i i="1">
      <x v="1"/>
    </i>
  </colItems>
  <pageFields count="1">
    <pageField fld="14" item="4" hier="-1"/>
  </pageFields>
  <dataFields count="2">
    <dataField name="Average of Accept Busy" fld="4" subtotal="average" baseField="0" baseItem="1"/>
    <dataField name="Average of Accept Idle" fld="5" subtotal="average" baseField="0" baseItem="1"/>
  </dataFields>
  <formats count="6">
    <format dxfId="13">
      <pivotArea outline="0" collapsedLevelsAreSubtotals="1" fieldPosition="0"/>
    </format>
    <format dxfId="12">
      <pivotArea outline="0" collapsedLevelsAreSubtotals="1" fieldPosition="0"/>
    </format>
    <format dxfId="11">
      <pivotArea outline="0" collapsedLevelsAreSubtotals="1" fieldPosition="0"/>
    </format>
    <format dxfId="10">
      <pivotArea outline="0" collapsedLevelsAreSubtotals="1" fieldPosition="0"/>
    </format>
    <format dxfId="9">
      <pivotArea outline="0" collapsedLevelsAreSubtotals="1" fieldPosition="0"/>
    </format>
    <format dxfId="8">
      <pivotArea outline="0" collapsedLevelsAreSubtotals="1" fieldPosition="0"/>
    </format>
  </formats>
  <chartFormats count="8">
    <chartFormat chart="7" format="2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2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8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8"/>
  <sheetViews>
    <sheetView tabSelected="1" workbookViewId="0">
      <pane ySplit="2" topLeftCell="A3" activePane="bottomLeft" state="frozenSplit"/>
      <selection sqref="A1:XFD2"/>
      <selection pane="bottomLeft" activeCell="J10" sqref="J10"/>
    </sheetView>
  </sheetViews>
  <sheetFormatPr defaultRowHeight="14.4" x14ac:dyDescent="0.3"/>
  <cols>
    <col min="1" max="11" width="9.109375" style="1"/>
    <col min="12" max="12" width="12" customWidth="1"/>
    <col min="13" max="13" width="12" bestFit="1" customWidth="1"/>
    <col min="14" max="14" width="13.33203125" bestFit="1" customWidth="1"/>
    <col min="15" max="15" width="13.33203125" customWidth="1"/>
    <col min="16" max="16" width="9.88671875" bestFit="1" customWidth="1"/>
    <col min="17" max="17" width="57.33203125" bestFit="1" customWidth="1"/>
  </cols>
  <sheetData>
    <row r="1" spans="1:17" ht="15" thickBot="1" x14ac:dyDescent="0.35">
      <c r="A1" s="32" t="s">
        <v>0</v>
      </c>
      <c r="B1" s="31"/>
      <c r="C1" s="33"/>
      <c r="D1" s="15"/>
      <c r="E1" s="31" t="s">
        <v>1</v>
      </c>
      <c r="F1" s="31"/>
      <c r="G1" s="15"/>
      <c r="H1" s="32" t="s">
        <v>2</v>
      </c>
      <c r="I1" s="33"/>
      <c r="J1" s="15"/>
      <c r="K1" s="15"/>
    </row>
    <row r="2" spans="1:17" ht="15" thickBot="1" x14ac:dyDescent="0.35">
      <c r="A2" s="12" t="s">
        <v>12</v>
      </c>
      <c r="B2" s="13" t="s">
        <v>13</v>
      </c>
      <c r="C2" s="14" t="s">
        <v>14</v>
      </c>
      <c r="D2" s="17" t="s">
        <v>19</v>
      </c>
      <c r="E2" s="11" t="s">
        <v>15</v>
      </c>
      <c r="F2" s="3" t="s">
        <v>16</v>
      </c>
      <c r="G2" s="17" t="s">
        <v>20</v>
      </c>
      <c r="H2" s="2" t="s">
        <v>17</v>
      </c>
      <c r="I2" s="4" t="s">
        <v>18</v>
      </c>
      <c r="J2" s="17" t="s">
        <v>9</v>
      </c>
      <c r="K2" s="18" t="s">
        <v>8</v>
      </c>
      <c r="L2" s="8" t="s">
        <v>7</v>
      </c>
      <c r="M2" s="8" t="s">
        <v>3</v>
      </c>
      <c r="N2" s="8" t="s">
        <v>4</v>
      </c>
      <c r="O2" s="8" t="s">
        <v>36</v>
      </c>
      <c r="P2" s="8" t="s">
        <v>6</v>
      </c>
      <c r="Q2" s="8" t="s">
        <v>5</v>
      </c>
    </row>
    <row r="3" spans="1:17" ht="15" thickBot="1" x14ac:dyDescent="0.35">
      <c r="A3" s="5">
        <v>3</v>
      </c>
      <c r="B3" s="6">
        <v>0</v>
      </c>
      <c r="C3" s="6">
        <v>0</v>
      </c>
      <c r="D3" s="16">
        <f t="shared" ref="D3:D34" si="0">SUM(A3:C3)</f>
        <v>3</v>
      </c>
      <c r="E3" s="10">
        <v>4</v>
      </c>
      <c r="F3" s="6">
        <v>0</v>
      </c>
      <c r="G3" s="16">
        <f t="shared" ref="G3:G34" si="1">SUM(E3:F3)</f>
        <v>4</v>
      </c>
      <c r="H3" s="5">
        <v>0</v>
      </c>
      <c r="I3" s="7">
        <v>0</v>
      </c>
      <c r="J3" s="16">
        <f>SUM(H3:I3)</f>
        <v>0</v>
      </c>
      <c r="K3" s="19">
        <f t="shared" ref="K3:K34" si="2">SUM(D3,G3,J3)</f>
        <v>7</v>
      </c>
      <c r="L3" s="9">
        <v>42198</v>
      </c>
      <c r="M3" s="9">
        <v>42387</v>
      </c>
      <c r="N3" s="9">
        <v>42398</v>
      </c>
      <c r="O3" s="9" t="s">
        <v>10</v>
      </c>
      <c r="P3" s="28">
        <v>1660</v>
      </c>
      <c r="Q3" t="s">
        <v>21</v>
      </c>
    </row>
    <row r="4" spans="1:17" ht="15" thickBot="1" x14ac:dyDescent="0.35">
      <c r="A4" s="5">
        <v>0</v>
      </c>
      <c r="B4" s="6">
        <v>0</v>
      </c>
      <c r="C4" s="6">
        <v>0</v>
      </c>
      <c r="D4" s="16">
        <f t="shared" si="0"/>
        <v>0</v>
      </c>
      <c r="E4" s="10">
        <v>0</v>
      </c>
      <c r="F4" s="6">
        <v>0</v>
      </c>
      <c r="G4" s="16">
        <f t="shared" si="1"/>
        <v>0</v>
      </c>
      <c r="H4" s="5">
        <v>0</v>
      </c>
      <c r="I4" s="7">
        <v>0</v>
      </c>
      <c r="J4" s="16">
        <f t="shared" ref="J4:J67" si="3">SUM(H4:I4)</f>
        <v>0</v>
      </c>
      <c r="K4" s="19">
        <f t="shared" si="2"/>
        <v>0</v>
      </c>
      <c r="L4" s="9"/>
      <c r="M4" s="9">
        <v>42403</v>
      </c>
      <c r="N4" s="9">
        <v>42405</v>
      </c>
      <c r="O4" s="9" t="s">
        <v>10</v>
      </c>
      <c r="P4" s="28">
        <v>1754</v>
      </c>
      <c r="Q4" t="s">
        <v>22</v>
      </c>
    </row>
    <row r="5" spans="1:17" ht="15" thickBot="1" x14ac:dyDescent="0.35">
      <c r="A5" s="5">
        <v>3</v>
      </c>
      <c r="B5" s="6">
        <v>0</v>
      </c>
      <c r="C5" s="6">
        <v>0</v>
      </c>
      <c r="D5" s="16">
        <f t="shared" si="0"/>
        <v>3</v>
      </c>
      <c r="E5" s="10">
        <v>5</v>
      </c>
      <c r="F5" s="6">
        <v>1</v>
      </c>
      <c r="G5" s="16">
        <f t="shared" si="1"/>
        <v>6</v>
      </c>
      <c r="H5" s="5">
        <v>0</v>
      </c>
      <c r="I5" s="7">
        <v>0</v>
      </c>
      <c r="J5" s="16">
        <f t="shared" si="3"/>
        <v>0</v>
      </c>
      <c r="K5" s="19">
        <f t="shared" si="2"/>
        <v>9</v>
      </c>
      <c r="L5" s="9">
        <v>42391</v>
      </c>
      <c r="M5" s="9">
        <v>42391</v>
      </c>
      <c r="N5" s="9">
        <v>42405</v>
      </c>
      <c r="O5" s="9" t="s">
        <v>10</v>
      </c>
      <c r="P5" s="28">
        <v>1750</v>
      </c>
      <c r="Q5" t="s">
        <v>23</v>
      </c>
    </row>
    <row r="6" spans="1:17" ht="15" thickBot="1" x14ac:dyDescent="0.35">
      <c r="A6" s="5">
        <v>3</v>
      </c>
      <c r="B6" s="6">
        <v>0</v>
      </c>
      <c r="C6" s="6">
        <v>0</v>
      </c>
      <c r="D6" s="16">
        <f t="shared" si="0"/>
        <v>3</v>
      </c>
      <c r="E6" s="10">
        <v>0</v>
      </c>
      <c r="F6" s="6">
        <v>0</v>
      </c>
      <c r="G6" s="16">
        <f t="shared" si="1"/>
        <v>0</v>
      </c>
      <c r="H6" s="5">
        <v>0</v>
      </c>
      <c r="I6" s="7">
        <v>0</v>
      </c>
      <c r="J6" s="16">
        <f t="shared" si="3"/>
        <v>0</v>
      </c>
      <c r="K6" s="19">
        <f t="shared" si="2"/>
        <v>3</v>
      </c>
      <c r="L6" s="9"/>
      <c r="M6" s="9">
        <v>42418</v>
      </c>
      <c r="N6" s="9">
        <v>42419</v>
      </c>
      <c r="O6" s="9" t="s">
        <v>24</v>
      </c>
      <c r="P6" s="28"/>
      <c r="Q6" t="s">
        <v>25</v>
      </c>
    </row>
    <row r="7" spans="1:17" ht="15" thickBot="1" x14ac:dyDescent="0.35">
      <c r="A7" s="5">
        <v>8</v>
      </c>
      <c r="B7" s="6">
        <v>7</v>
      </c>
      <c r="C7" s="6">
        <v>0</v>
      </c>
      <c r="D7" s="16">
        <f t="shared" si="0"/>
        <v>15</v>
      </c>
      <c r="E7" s="10">
        <v>2</v>
      </c>
      <c r="F7" s="6">
        <v>1</v>
      </c>
      <c r="G7" s="16">
        <f t="shared" si="1"/>
        <v>3</v>
      </c>
      <c r="H7" s="5">
        <v>0</v>
      </c>
      <c r="I7" s="7">
        <v>0</v>
      </c>
      <c r="J7" s="16">
        <f t="shared" si="3"/>
        <v>0</v>
      </c>
      <c r="K7" s="19">
        <f t="shared" si="2"/>
        <v>18</v>
      </c>
      <c r="L7" s="9"/>
      <c r="M7" s="9">
        <v>42380</v>
      </c>
      <c r="N7" s="9">
        <v>42440</v>
      </c>
      <c r="O7" s="9" t="s">
        <v>10</v>
      </c>
      <c r="P7" s="28">
        <v>1751</v>
      </c>
      <c r="Q7" t="s">
        <v>26</v>
      </c>
    </row>
    <row r="8" spans="1:17" ht="15" thickBot="1" x14ac:dyDescent="0.35">
      <c r="A8" s="5">
        <v>6</v>
      </c>
      <c r="B8" s="6">
        <v>2</v>
      </c>
      <c r="C8" s="6">
        <v>3</v>
      </c>
      <c r="D8" s="16">
        <f t="shared" si="0"/>
        <v>11</v>
      </c>
      <c r="E8" s="10">
        <v>0</v>
      </c>
      <c r="F8" s="6">
        <v>0</v>
      </c>
      <c r="G8" s="16">
        <f t="shared" si="1"/>
        <v>0</v>
      </c>
      <c r="H8" s="5">
        <v>0</v>
      </c>
      <c r="I8" s="7">
        <v>0</v>
      </c>
      <c r="J8" s="16">
        <f t="shared" si="3"/>
        <v>0</v>
      </c>
      <c r="K8" s="19">
        <f t="shared" si="2"/>
        <v>11</v>
      </c>
      <c r="L8" s="9"/>
      <c r="M8" s="9">
        <v>42410</v>
      </c>
      <c r="N8" s="9">
        <v>42440</v>
      </c>
      <c r="O8" s="9" t="s">
        <v>10</v>
      </c>
      <c r="P8" s="28"/>
      <c r="Q8" s="9" t="s">
        <v>27</v>
      </c>
    </row>
    <row r="9" spans="1:17" ht="15" thickBot="1" x14ac:dyDescent="0.35">
      <c r="A9" s="5">
        <v>3</v>
      </c>
      <c r="B9" s="6">
        <v>1</v>
      </c>
      <c r="C9" s="6">
        <v>0</v>
      </c>
      <c r="D9" s="16">
        <f t="shared" si="0"/>
        <v>4</v>
      </c>
      <c r="E9" s="10">
        <v>2</v>
      </c>
      <c r="F9" s="6">
        <v>0</v>
      </c>
      <c r="G9" s="16">
        <f t="shared" si="1"/>
        <v>2</v>
      </c>
      <c r="H9" s="5">
        <v>0</v>
      </c>
      <c r="I9" s="7">
        <v>0</v>
      </c>
      <c r="J9" s="16">
        <f t="shared" si="3"/>
        <v>0</v>
      </c>
      <c r="K9" s="19">
        <f t="shared" si="2"/>
        <v>6</v>
      </c>
      <c r="L9" s="9"/>
      <c r="M9" s="9">
        <v>42425</v>
      </c>
      <c r="N9" s="9">
        <v>42440</v>
      </c>
      <c r="O9" s="9" t="s">
        <v>10</v>
      </c>
      <c r="P9" s="28">
        <v>1713</v>
      </c>
      <c r="Q9" t="s">
        <v>28</v>
      </c>
    </row>
    <row r="10" spans="1:17" ht="15" thickBot="1" x14ac:dyDescent="0.35">
      <c r="A10" s="5">
        <v>9</v>
      </c>
      <c r="B10" s="6">
        <v>1</v>
      </c>
      <c r="C10" s="6">
        <v>0</v>
      </c>
      <c r="D10" s="16">
        <f t="shared" si="0"/>
        <v>10</v>
      </c>
      <c r="E10" s="10">
        <v>1</v>
      </c>
      <c r="F10" s="6">
        <v>0</v>
      </c>
      <c r="G10" s="16">
        <f t="shared" si="1"/>
        <v>1</v>
      </c>
      <c r="H10" s="5">
        <v>0</v>
      </c>
      <c r="I10" s="7">
        <v>0</v>
      </c>
      <c r="J10" s="16">
        <f t="shared" si="3"/>
        <v>0</v>
      </c>
      <c r="K10" s="19">
        <f t="shared" si="2"/>
        <v>11</v>
      </c>
      <c r="L10" s="9">
        <v>42286</v>
      </c>
      <c r="M10" s="9">
        <v>42289</v>
      </c>
      <c r="N10" s="9">
        <v>42440</v>
      </c>
      <c r="O10" s="9" t="s">
        <v>10</v>
      </c>
      <c r="P10" s="28">
        <v>1708</v>
      </c>
      <c r="Q10" t="s">
        <v>29</v>
      </c>
    </row>
    <row r="11" spans="1:17" ht="15" thickBot="1" x14ac:dyDescent="0.35">
      <c r="A11" s="5">
        <v>2</v>
      </c>
      <c r="B11" s="6">
        <v>0</v>
      </c>
      <c r="C11" s="6">
        <v>0</v>
      </c>
      <c r="D11" s="16">
        <f t="shared" si="0"/>
        <v>2</v>
      </c>
      <c r="E11" s="10">
        <v>0</v>
      </c>
      <c r="F11" s="6">
        <v>0</v>
      </c>
      <c r="G11" s="16">
        <f t="shared" si="1"/>
        <v>0</v>
      </c>
      <c r="H11" s="5">
        <v>0</v>
      </c>
      <c r="I11" s="7">
        <v>0</v>
      </c>
      <c r="J11" s="16">
        <f t="shared" si="3"/>
        <v>0</v>
      </c>
      <c r="K11" s="19">
        <f t="shared" si="2"/>
        <v>2</v>
      </c>
      <c r="L11" s="9"/>
      <c r="M11" s="9">
        <v>42430</v>
      </c>
      <c r="N11" s="9">
        <v>42440</v>
      </c>
      <c r="O11" s="9" t="s">
        <v>24</v>
      </c>
      <c r="P11" s="28"/>
      <c r="Q11" t="s">
        <v>30</v>
      </c>
    </row>
    <row r="12" spans="1:17" ht="15" thickBot="1" x14ac:dyDescent="0.35">
      <c r="A12" s="5">
        <v>3</v>
      </c>
      <c r="B12" s="6">
        <v>0</v>
      </c>
      <c r="C12" s="6">
        <v>0</v>
      </c>
      <c r="D12" s="16">
        <f t="shared" si="0"/>
        <v>3</v>
      </c>
      <c r="E12" s="10">
        <v>0</v>
      </c>
      <c r="F12" s="6">
        <v>0</v>
      </c>
      <c r="G12" s="16">
        <f t="shared" si="1"/>
        <v>0</v>
      </c>
      <c r="H12" s="5">
        <v>0</v>
      </c>
      <c r="I12" s="7">
        <v>0</v>
      </c>
      <c r="J12" s="16">
        <f t="shared" si="3"/>
        <v>0</v>
      </c>
      <c r="K12" s="19">
        <f t="shared" si="2"/>
        <v>3</v>
      </c>
      <c r="L12" s="9">
        <v>42415</v>
      </c>
      <c r="M12" s="9">
        <v>42415</v>
      </c>
      <c r="N12" s="9">
        <v>42440</v>
      </c>
      <c r="O12" s="9" t="s">
        <v>24</v>
      </c>
      <c r="P12" s="28"/>
      <c r="Q12" t="s">
        <v>31</v>
      </c>
    </row>
    <row r="13" spans="1:17" ht="15" thickBot="1" x14ac:dyDescent="0.35">
      <c r="A13" s="5">
        <v>3</v>
      </c>
      <c r="B13" s="6">
        <v>0</v>
      </c>
      <c r="C13" s="6">
        <v>0</v>
      </c>
      <c r="D13" s="16">
        <f t="shared" si="0"/>
        <v>3</v>
      </c>
      <c r="E13" s="10">
        <v>1</v>
      </c>
      <c r="F13" s="6">
        <v>0</v>
      </c>
      <c r="G13" s="16">
        <f t="shared" si="1"/>
        <v>1</v>
      </c>
      <c r="H13" s="5">
        <v>0</v>
      </c>
      <c r="I13" s="7">
        <v>0</v>
      </c>
      <c r="J13" s="16">
        <f t="shared" si="3"/>
        <v>0</v>
      </c>
      <c r="K13" s="19">
        <f t="shared" si="2"/>
        <v>4</v>
      </c>
      <c r="L13" s="9"/>
      <c r="M13" s="9">
        <v>42422</v>
      </c>
      <c r="N13" s="9">
        <v>42440</v>
      </c>
      <c r="O13" s="9" t="s">
        <v>24</v>
      </c>
      <c r="P13" s="28"/>
      <c r="Q13" t="s">
        <v>32</v>
      </c>
    </row>
    <row r="14" spans="1:17" ht="15" thickBot="1" x14ac:dyDescent="0.35">
      <c r="A14" s="5">
        <v>2</v>
      </c>
      <c r="B14" s="6">
        <v>4</v>
      </c>
      <c r="C14" s="6">
        <v>0</v>
      </c>
      <c r="D14" s="16">
        <f t="shared" si="0"/>
        <v>6</v>
      </c>
      <c r="E14" s="10">
        <v>0</v>
      </c>
      <c r="F14" s="6">
        <v>0</v>
      </c>
      <c r="G14" s="16">
        <f t="shared" si="1"/>
        <v>0</v>
      </c>
      <c r="H14" s="5">
        <v>0</v>
      </c>
      <c r="I14" s="7">
        <v>0</v>
      </c>
      <c r="J14" s="16">
        <f t="shared" si="3"/>
        <v>0</v>
      </c>
      <c r="K14" s="19">
        <f t="shared" si="2"/>
        <v>6</v>
      </c>
      <c r="L14" s="9"/>
      <c r="M14" s="9">
        <v>42422</v>
      </c>
      <c r="N14" s="9">
        <v>42440</v>
      </c>
      <c r="O14" s="9" t="s">
        <v>24</v>
      </c>
      <c r="P14" s="28"/>
      <c r="Q14" t="s">
        <v>33</v>
      </c>
    </row>
    <row r="15" spans="1:17" ht="15" thickBot="1" x14ac:dyDescent="0.35">
      <c r="A15" s="5">
        <v>4</v>
      </c>
      <c r="B15" s="6">
        <v>0</v>
      </c>
      <c r="C15" s="6">
        <v>0</v>
      </c>
      <c r="D15" s="16">
        <f t="shared" si="0"/>
        <v>4</v>
      </c>
      <c r="E15" s="10">
        <v>0</v>
      </c>
      <c r="F15" s="6">
        <v>0</v>
      </c>
      <c r="G15" s="16">
        <f t="shared" si="1"/>
        <v>0</v>
      </c>
      <c r="H15" s="5">
        <v>0</v>
      </c>
      <c r="I15" s="7">
        <v>0</v>
      </c>
      <c r="J15" s="16">
        <f t="shared" si="3"/>
        <v>0</v>
      </c>
      <c r="K15" s="19">
        <f t="shared" si="2"/>
        <v>4</v>
      </c>
      <c r="L15" s="9"/>
      <c r="M15" s="9">
        <v>42426</v>
      </c>
      <c r="N15" s="9">
        <v>42440</v>
      </c>
      <c r="O15" s="9" t="s">
        <v>24</v>
      </c>
      <c r="P15" s="28"/>
      <c r="Q15" t="s">
        <v>34</v>
      </c>
    </row>
    <row r="16" spans="1:17" ht="15" thickBot="1" x14ac:dyDescent="0.35">
      <c r="A16" s="5">
        <v>0</v>
      </c>
      <c r="B16" s="6">
        <v>0</v>
      </c>
      <c r="C16" s="6">
        <v>0</v>
      </c>
      <c r="D16" s="16">
        <f t="shared" si="0"/>
        <v>0</v>
      </c>
      <c r="E16" s="10">
        <v>0</v>
      </c>
      <c r="F16" s="6">
        <v>0</v>
      </c>
      <c r="G16" s="16">
        <f t="shared" si="1"/>
        <v>0</v>
      </c>
      <c r="H16" s="5">
        <v>0</v>
      </c>
      <c r="I16" s="7">
        <v>0</v>
      </c>
      <c r="J16" s="16">
        <f t="shared" si="3"/>
        <v>0</v>
      </c>
      <c r="K16" s="19">
        <f t="shared" si="2"/>
        <v>0</v>
      </c>
      <c r="L16" s="9"/>
      <c r="M16" s="9">
        <v>42422</v>
      </c>
      <c r="N16" s="9">
        <v>42440</v>
      </c>
      <c r="O16" s="9" t="s">
        <v>10</v>
      </c>
      <c r="P16" s="28"/>
      <c r="Q16" t="s">
        <v>35</v>
      </c>
    </row>
    <row r="17" spans="1:17" ht="15" thickBot="1" x14ac:dyDescent="0.35">
      <c r="A17" s="5">
        <v>2</v>
      </c>
      <c r="B17" s="6">
        <v>0</v>
      </c>
      <c r="C17" s="6">
        <v>0</v>
      </c>
      <c r="D17" s="16">
        <f t="shared" si="0"/>
        <v>2</v>
      </c>
      <c r="E17" s="10">
        <v>2</v>
      </c>
      <c r="F17" s="6">
        <v>0</v>
      </c>
      <c r="G17" s="16">
        <f t="shared" si="1"/>
        <v>2</v>
      </c>
      <c r="H17" s="5">
        <v>0</v>
      </c>
      <c r="I17" s="7">
        <v>0</v>
      </c>
      <c r="J17" s="16">
        <f t="shared" si="3"/>
        <v>0</v>
      </c>
      <c r="K17" s="19">
        <f t="shared" si="2"/>
        <v>4</v>
      </c>
      <c r="L17" s="9"/>
      <c r="M17" s="9">
        <v>42398</v>
      </c>
      <c r="N17" s="9">
        <v>42405</v>
      </c>
      <c r="O17" s="9" t="s">
        <v>11</v>
      </c>
      <c r="P17" s="28">
        <v>1753</v>
      </c>
      <c r="Q17" t="s">
        <v>37</v>
      </c>
    </row>
    <row r="18" spans="1:17" ht="15" thickBot="1" x14ac:dyDescent="0.35">
      <c r="A18" s="5">
        <v>2</v>
      </c>
      <c r="B18" s="6">
        <v>0</v>
      </c>
      <c r="C18" s="6">
        <v>0</v>
      </c>
      <c r="D18" s="16">
        <f t="shared" si="0"/>
        <v>2</v>
      </c>
      <c r="E18" s="10">
        <v>0</v>
      </c>
      <c r="F18" s="6">
        <v>0</v>
      </c>
      <c r="G18" s="16">
        <f t="shared" si="1"/>
        <v>0</v>
      </c>
      <c r="H18" s="5">
        <v>0</v>
      </c>
      <c r="I18" s="7">
        <v>0</v>
      </c>
      <c r="J18" s="16">
        <f t="shared" si="3"/>
        <v>0</v>
      </c>
      <c r="K18" s="19">
        <f t="shared" si="2"/>
        <v>2</v>
      </c>
      <c r="L18" s="9">
        <v>42409</v>
      </c>
      <c r="M18" s="9">
        <v>42409</v>
      </c>
      <c r="N18" s="9">
        <v>42440</v>
      </c>
      <c r="O18" s="9" t="s">
        <v>10</v>
      </c>
      <c r="P18" s="28">
        <v>1758</v>
      </c>
      <c r="Q18" t="s">
        <v>38</v>
      </c>
    </row>
    <row r="19" spans="1:17" ht="15" thickBot="1" x14ac:dyDescent="0.35">
      <c r="A19" s="5">
        <v>2</v>
      </c>
      <c r="B19" s="6">
        <v>0</v>
      </c>
      <c r="C19" s="6">
        <v>0</v>
      </c>
      <c r="D19" s="16">
        <f t="shared" si="0"/>
        <v>2</v>
      </c>
      <c r="E19" s="10">
        <v>2</v>
      </c>
      <c r="F19" s="6">
        <v>0</v>
      </c>
      <c r="G19" s="16">
        <f t="shared" si="1"/>
        <v>2</v>
      </c>
      <c r="H19" s="5">
        <v>0</v>
      </c>
      <c r="I19" s="7">
        <v>0</v>
      </c>
      <c r="J19" s="16">
        <f t="shared" si="3"/>
        <v>0</v>
      </c>
      <c r="K19" s="19">
        <f t="shared" si="2"/>
        <v>4</v>
      </c>
      <c r="L19" s="9">
        <v>42404</v>
      </c>
      <c r="M19" s="9">
        <v>42404</v>
      </c>
      <c r="N19" s="9">
        <v>42440</v>
      </c>
      <c r="O19" s="9" t="s">
        <v>10</v>
      </c>
      <c r="P19" s="28">
        <v>1724</v>
      </c>
      <c r="Q19" t="s">
        <v>39</v>
      </c>
    </row>
    <row r="20" spans="1:17" ht="15" thickBot="1" x14ac:dyDescent="0.35">
      <c r="A20" s="5">
        <v>3</v>
      </c>
      <c r="B20" s="6">
        <v>0</v>
      </c>
      <c r="C20" s="6">
        <v>0</v>
      </c>
      <c r="D20" s="16">
        <f t="shared" si="0"/>
        <v>3</v>
      </c>
      <c r="E20" s="10">
        <v>6</v>
      </c>
      <c r="F20" s="6">
        <v>2</v>
      </c>
      <c r="G20" s="16">
        <f t="shared" si="1"/>
        <v>8</v>
      </c>
      <c r="H20" s="5">
        <v>4</v>
      </c>
      <c r="I20" s="7">
        <v>0</v>
      </c>
      <c r="J20" s="16">
        <f t="shared" si="3"/>
        <v>4</v>
      </c>
      <c r="K20" s="19">
        <f t="shared" si="2"/>
        <v>15</v>
      </c>
      <c r="L20" s="9"/>
      <c r="M20" s="9">
        <v>42373</v>
      </c>
      <c r="N20" s="9">
        <v>42440</v>
      </c>
      <c r="O20" s="9" t="s">
        <v>10</v>
      </c>
      <c r="P20" s="28">
        <v>1743</v>
      </c>
      <c r="Q20" t="s">
        <v>40</v>
      </c>
    </row>
    <row r="21" spans="1:17" ht="15" thickBot="1" x14ac:dyDescent="0.35">
      <c r="A21" s="5">
        <v>2</v>
      </c>
      <c r="B21" s="6">
        <v>0</v>
      </c>
      <c r="C21" s="6">
        <v>0</v>
      </c>
      <c r="D21" s="16">
        <f t="shared" si="0"/>
        <v>2</v>
      </c>
      <c r="E21" s="10">
        <v>1</v>
      </c>
      <c r="F21" s="6">
        <v>0</v>
      </c>
      <c r="G21" s="16">
        <f t="shared" si="1"/>
        <v>1</v>
      </c>
      <c r="H21" s="5">
        <v>0</v>
      </c>
      <c r="I21" s="7">
        <v>0</v>
      </c>
      <c r="J21" s="16">
        <f t="shared" si="3"/>
        <v>0</v>
      </c>
      <c r="K21" s="19">
        <f t="shared" si="2"/>
        <v>3</v>
      </c>
      <c r="L21" s="9"/>
      <c r="M21" s="9">
        <v>42416</v>
      </c>
      <c r="N21" s="9">
        <v>42440</v>
      </c>
      <c r="O21" s="9" t="s">
        <v>10</v>
      </c>
      <c r="P21" s="28"/>
      <c r="Q21" t="s">
        <v>41</v>
      </c>
    </row>
    <row r="22" spans="1:17" ht="15" thickBot="1" x14ac:dyDescent="0.35">
      <c r="A22" s="5">
        <v>2</v>
      </c>
      <c r="B22" s="6">
        <v>1</v>
      </c>
      <c r="C22" s="6">
        <v>0</v>
      </c>
      <c r="D22" s="16">
        <f t="shared" si="0"/>
        <v>3</v>
      </c>
      <c r="E22" s="10">
        <v>2</v>
      </c>
      <c r="F22" s="6">
        <v>0</v>
      </c>
      <c r="G22" s="16">
        <f t="shared" si="1"/>
        <v>2</v>
      </c>
      <c r="H22" s="5">
        <v>0</v>
      </c>
      <c r="I22" s="7">
        <v>0</v>
      </c>
      <c r="J22" s="16">
        <f t="shared" si="3"/>
        <v>0</v>
      </c>
      <c r="K22" s="19">
        <f t="shared" si="2"/>
        <v>5</v>
      </c>
      <c r="L22" s="9"/>
      <c r="M22" s="9">
        <v>42377</v>
      </c>
      <c r="N22" s="9">
        <v>42440</v>
      </c>
      <c r="O22" s="9" t="s">
        <v>10</v>
      </c>
      <c r="P22" s="28">
        <v>1746</v>
      </c>
      <c r="Q22" t="s">
        <v>42</v>
      </c>
    </row>
    <row r="23" spans="1:17" ht="15" thickBot="1" x14ac:dyDescent="0.35">
      <c r="A23" s="5">
        <v>0</v>
      </c>
      <c r="B23" s="6">
        <v>0</v>
      </c>
      <c r="C23" s="6">
        <v>0</v>
      </c>
      <c r="D23" s="16">
        <f t="shared" si="0"/>
        <v>0</v>
      </c>
      <c r="E23" s="10">
        <v>0</v>
      </c>
      <c r="F23" s="6">
        <v>0</v>
      </c>
      <c r="G23" s="16">
        <f t="shared" si="1"/>
        <v>0</v>
      </c>
      <c r="H23" s="5">
        <v>0</v>
      </c>
      <c r="I23" s="7">
        <v>0</v>
      </c>
      <c r="J23" s="16">
        <f t="shared" si="3"/>
        <v>0</v>
      </c>
      <c r="K23" s="19">
        <f t="shared" si="2"/>
        <v>0</v>
      </c>
      <c r="L23" s="9"/>
      <c r="M23" s="9">
        <v>42404</v>
      </c>
      <c r="N23" s="9">
        <v>42405</v>
      </c>
      <c r="O23" s="9" t="s">
        <v>10</v>
      </c>
      <c r="P23" s="28">
        <v>1755</v>
      </c>
      <c r="Q23" t="s">
        <v>43</v>
      </c>
    </row>
    <row r="24" spans="1:17" ht="15" thickBot="1" x14ac:dyDescent="0.35">
      <c r="A24" s="5">
        <v>1</v>
      </c>
      <c r="B24" s="6">
        <v>0</v>
      </c>
      <c r="C24" s="6">
        <v>0</v>
      </c>
      <c r="D24" s="16">
        <f t="shared" si="0"/>
        <v>1</v>
      </c>
      <c r="E24" s="10">
        <v>1</v>
      </c>
      <c r="F24" s="6">
        <v>0</v>
      </c>
      <c r="G24" s="16">
        <f t="shared" si="1"/>
        <v>1</v>
      </c>
      <c r="H24" s="5">
        <v>0</v>
      </c>
      <c r="I24" s="7">
        <v>0</v>
      </c>
      <c r="J24" s="16">
        <f t="shared" si="3"/>
        <v>0</v>
      </c>
      <c r="K24" s="19">
        <f t="shared" si="2"/>
        <v>2</v>
      </c>
      <c r="L24" s="9">
        <v>42383</v>
      </c>
      <c r="M24" s="9">
        <v>42387</v>
      </c>
      <c r="N24" s="9">
        <v>42398</v>
      </c>
      <c r="O24" s="9" t="s">
        <v>10</v>
      </c>
      <c r="P24" s="28">
        <v>1747</v>
      </c>
      <c r="Q24" t="s">
        <v>44</v>
      </c>
    </row>
    <row r="25" spans="1:17" ht="15" thickBot="1" x14ac:dyDescent="0.35">
      <c r="A25" s="5">
        <v>2</v>
      </c>
      <c r="B25" s="6">
        <v>0</v>
      </c>
      <c r="C25" s="6">
        <v>0</v>
      </c>
      <c r="D25" s="16">
        <f t="shared" si="0"/>
        <v>2</v>
      </c>
      <c r="E25" s="10">
        <v>3</v>
      </c>
      <c r="F25" s="6">
        <v>0</v>
      </c>
      <c r="G25" s="16">
        <f t="shared" si="1"/>
        <v>3</v>
      </c>
      <c r="H25" s="5">
        <v>0</v>
      </c>
      <c r="I25" s="7">
        <v>0</v>
      </c>
      <c r="J25" s="16">
        <f t="shared" si="3"/>
        <v>0</v>
      </c>
      <c r="K25" s="19">
        <f t="shared" si="2"/>
        <v>5</v>
      </c>
      <c r="L25" s="9">
        <v>42383</v>
      </c>
      <c r="M25" s="9">
        <v>42383</v>
      </c>
      <c r="N25" s="9">
        <v>42398</v>
      </c>
      <c r="O25" s="9" t="s">
        <v>10</v>
      </c>
      <c r="P25" s="28">
        <v>1748</v>
      </c>
      <c r="Q25" t="s">
        <v>45</v>
      </c>
    </row>
    <row r="26" spans="1:17" ht="15" thickBot="1" x14ac:dyDescent="0.35">
      <c r="A26" s="5">
        <v>1</v>
      </c>
      <c r="B26" s="6">
        <v>0</v>
      </c>
      <c r="C26" s="6">
        <v>0</v>
      </c>
      <c r="D26" s="16">
        <f t="shared" si="0"/>
        <v>1</v>
      </c>
      <c r="E26" s="10">
        <v>2</v>
      </c>
      <c r="F26" s="6">
        <v>0</v>
      </c>
      <c r="G26" s="16">
        <f t="shared" si="1"/>
        <v>2</v>
      </c>
      <c r="H26" s="5">
        <v>0</v>
      </c>
      <c r="I26" s="7">
        <v>0</v>
      </c>
      <c r="J26" s="16">
        <f t="shared" si="3"/>
        <v>0</v>
      </c>
      <c r="K26" s="19">
        <f t="shared" si="2"/>
        <v>3</v>
      </c>
      <c r="M26" s="9">
        <v>42296</v>
      </c>
      <c r="N26" s="9">
        <v>42300</v>
      </c>
      <c r="O26" s="9" t="s">
        <v>10</v>
      </c>
      <c r="P26" s="28">
        <v>1222</v>
      </c>
      <c r="Q26" t="s">
        <v>46</v>
      </c>
    </row>
    <row r="27" spans="1:17" ht="15" thickBot="1" x14ac:dyDescent="0.35">
      <c r="A27" s="5">
        <v>2</v>
      </c>
      <c r="B27" s="6">
        <v>0</v>
      </c>
      <c r="C27" s="6">
        <v>0</v>
      </c>
      <c r="D27" s="16">
        <f t="shared" si="0"/>
        <v>2</v>
      </c>
      <c r="E27" s="10">
        <v>3</v>
      </c>
      <c r="F27" s="6">
        <v>0</v>
      </c>
      <c r="G27" s="16">
        <f t="shared" si="1"/>
        <v>3</v>
      </c>
      <c r="H27" s="5">
        <v>0</v>
      </c>
      <c r="I27" s="7">
        <v>0</v>
      </c>
      <c r="J27" s="16">
        <f t="shared" si="3"/>
        <v>0</v>
      </c>
      <c r="K27" s="19">
        <f t="shared" si="2"/>
        <v>5</v>
      </c>
      <c r="L27" s="9"/>
      <c r="M27" s="9">
        <v>42300</v>
      </c>
      <c r="N27" s="9">
        <v>42306</v>
      </c>
      <c r="O27" s="9" t="s">
        <v>10</v>
      </c>
      <c r="P27" s="28">
        <v>1717</v>
      </c>
      <c r="Q27" t="s">
        <v>47</v>
      </c>
    </row>
    <row r="28" spans="1:17" ht="15" thickBot="1" x14ac:dyDescent="0.35">
      <c r="A28" s="5">
        <v>1</v>
      </c>
      <c r="B28" s="6">
        <v>0</v>
      </c>
      <c r="C28" s="6">
        <v>0</v>
      </c>
      <c r="D28" s="16">
        <f t="shared" si="0"/>
        <v>1</v>
      </c>
      <c r="E28" s="10">
        <v>1</v>
      </c>
      <c r="F28" s="6">
        <v>0</v>
      </c>
      <c r="G28" s="16">
        <f t="shared" si="1"/>
        <v>1</v>
      </c>
      <c r="H28" s="5">
        <v>0</v>
      </c>
      <c r="I28" s="7">
        <v>0</v>
      </c>
      <c r="J28" s="16">
        <f t="shared" si="3"/>
        <v>0</v>
      </c>
      <c r="K28" s="19">
        <f t="shared" si="2"/>
        <v>2</v>
      </c>
      <c r="L28" s="9"/>
      <c r="M28" s="9">
        <v>42281</v>
      </c>
      <c r="N28" s="9">
        <v>42281</v>
      </c>
      <c r="O28" s="9" t="s">
        <v>24</v>
      </c>
      <c r="P28" s="28"/>
      <c r="Q28" t="s">
        <v>48</v>
      </c>
    </row>
    <row r="29" spans="1:17" ht="15" thickBot="1" x14ac:dyDescent="0.35">
      <c r="A29" s="5">
        <v>1</v>
      </c>
      <c r="B29" s="6">
        <v>0</v>
      </c>
      <c r="C29" s="6">
        <v>0</v>
      </c>
      <c r="D29" s="16">
        <f t="shared" si="0"/>
        <v>1</v>
      </c>
      <c r="E29" s="10">
        <v>0</v>
      </c>
      <c r="F29" s="6">
        <v>0</v>
      </c>
      <c r="G29" s="16">
        <f t="shared" si="1"/>
        <v>0</v>
      </c>
      <c r="H29" s="5">
        <v>0</v>
      </c>
      <c r="I29" s="7">
        <v>0</v>
      </c>
      <c r="J29" s="16">
        <f t="shared" si="3"/>
        <v>0</v>
      </c>
      <c r="K29" s="19">
        <f t="shared" si="2"/>
        <v>1</v>
      </c>
      <c r="L29" s="9"/>
      <c r="M29" s="9">
        <v>42324</v>
      </c>
      <c r="N29" s="9">
        <v>42390</v>
      </c>
      <c r="O29" s="9" t="s">
        <v>24</v>
      </c>
      <c r="P29" s="28"/>
      <c r="Q29" t="s">
        <v>49</v>
      </c>
    </row>
    <row r="30" spans="1:17" ht="15" thickBot="1" x14ac:dyDescent="0.35">
      <c r="A30" s="5">
        <v>1</v>
      </c>
      <c r="B30" s="6">
        <v>0</v>
      </c>
      <c r="C30" s="6">
        <v>0</v>
      </c>
      <c r="D30" s="16">
        <f t="shared" si="0"/>
        <v>1</v>
      </c>
      <c r="E30" s="10">
        <v>2</v>
      </c>
      <c r="F30" s="6">
        <v>0</v>
      </c>
      <c r="G30" s="16">
        <f t="shared" si="1"/>
        <v>2</v>
      </c>
      <c r="H30" s="5">
        <v>0</v>
      </c>
      <c r="I30" s="7">
        <v>1</v>
      </c>
      <c r="J30" s="16">
        <f t="shared" si="3"/>
        <v>1</v>
      </c>
      <c r="K30" s="19">
        <f t="shared" si="2"/>
        <v>4</v>
      </c>
      <c r="L30" s="9"/>
      <c r="M30" s="9"/>
      <c r="N30" s="9">
        <v>42390</v>
      </c>
      <c r="O30" s="9" t="s">
        <v>10</v>
      </c>
      <c r="P30" s="28">
        <v>1728</v>
      </c>
      <c r="Q30" t="s">
        <v>50</v>
      </c>
    </row>
    <row r="31" spans="1:17" ht="15" thickBot="1" x14ac:dyDescent="0.35">
      <c r="A31" s="5">
        <v>3</v>
      </c>
      <c r="B31" s="6">
        <v>0</v>
      </c>
      <c r="C31" s="6">
        <v>0</v>
      </c>
      <c r="D31" s="16">
        <f t="shared" si="0"/>
        <v>3</v>
      </c>
      <c r="E31" s="10">
        <v>1</v>
      </c>
      <c r="F31" s="6">
        <v>0</v>
      </c>
      <c r="G31" s="16">
        <f t="shared" si="1"/>
        <v>1</v>
      </c>
      <c r="H31" s="5">
        <v>0</v>
      </c>
      <c r="I31" s="7">
        <v>0</v>
      </c>
      <c r="J31" s="16">
        <f t="shared" si="3"/>
        <v>0</v>
      </c>
      <c r="K31" s="19">
        <f t="shared" si="2"/>
        <v>4</v>
      </c>
      <c r="L31" s="9"/>
      <c r="M31" s="9"/>
      <c r="N31" s="9">
        <v>42390</v>
      </c>
      <c r="O31" s="9" t="s">
        <v>24</v>
      </c>
      <c r="P31" s="28"/>
      <c r="Q31" t="s">
        <v>51</v>
      </c>
    </row>
    <row r="32" spans="1:17" ht="15" thickBot="1" x14ac:dyDescent="0.35">
      <c r="A32" s="5">
        <v>2</v>
      </c>
      <c r="B32" s="6">
        <v>0</v>
      </c>
      <c r="C32" s="6">
        <v>0</v>
      </c>
      <c r="D32" s="16">
        <f t="shared" si="0"/>
        <v>2</v>
      </c>
      <c r="E32" s="10">
        <v>0</v>
      </c>
      <c r="F32" s="6">
        <v>0</v>
      </c>
      <c r="G32" s="16">
        <f t="shared" si="1"/>
        <v>0</v>
      </c>
      <c r="H32" s="5">
        <v>0</v>
      </c>
      <c r="I32" s="7">
        <v>0</v>
      </c>
      <c r="J32" s="16">
        <f t="shared" si="3"/>
        <v>0</v>
      </c>
      <c r="K32" s="19">
        <f t="shared" si="2"/>
        <v>2</v>
      </c>
      <c r="L32" s="9"/>
      <c r="M32" s="9"/>
      <c r="N32" s="9">
        <v>42390</v>
      </c>
      <c r="O32" s="9" t="s">
        <v>24</v>
      </c>
      <c r="P32" s="28"/>
      <c r="Q32" t="s">
        <v>52</v>
      </c>
    </row>
    <row r="33" spans="1:17" ht="15" thickBot="1" x14ac:dyDescent="0.35">
      <c r="A33" s="5">
        <v>8</v>
      </c>
      <c r="B33" s="6">
        <v>6</v>
      </c>
      <c r="C33" s="6">
        <v>0</v>
      </c>
      <c r="D33" s="16">
        <f t="shared" si="0"/>
        <v>14</v>
      </c>
      <c r="E33" s="10">
        <v>0</v>
      </c>
      <c r="F33" s="6">
        <v>0</v>
      </c>
      <c r="G33" s="16">
        <f t="shared" si="1"/>
        <v>0</v>
      </c>
      <c r="H33" s="5">
        <v>0</v>
      </c>
      <c r="I33" s="7">
        <v>0</v>
      </c>
      <c r="J33" s="16">
        <f t="shared" si="3"/>
        <v>0</v>
      </c>
      <c r="K33" s="19">
        <f t="shared" si="2"/>
        <v>14</v>
      </c>
      <c r="L33" s="9">
        <v>42338</v>
      </c>
      <c r="M33" s="9">
        <v>42338</v>
      </c>
      <c r="N33" s="9">
        <v>42390</v>
      </c>
      <c r="O33" s="9" t="s">
        <v>10</v>
      </c>
      <c r="P33" s="28">
        <v>1730</v>
      </c>
      <c r="Q33" t="s">
        <v>53</v>
      </c>
    </row>
    <row r="34" spans="1:17" ht="15" thickBot="1" x14ac:dyDescent="0.35">
      <c r="A34" s="5">
        <v>2</v>
      </c>
      <c r="B34" s="6">
        <v>3</v>
      </c>
      <c r="C34" s="6">
        <v>0</v>
      </c>
      <c r="D34" s="16">
        <f t="shared" si="0"/>
        <v>5</v>
      </c>
      <c r="E34" s="10">
        <v>0</v>
      </c>
      <c r="F34" s="6">
        <v>0</v>
      </c>
      <c r="G34" s="16">
        <f t="shared" si="1"/>
        <v>0</v>
      </c>
      <c r="H34" s="5">
        <v>0</v>
      </c>
      <c r="I34" s="7">
        <v>0</v>
      </c>
      <c r="J34" s="16">
        <f t="shared" si="3"/>
        <v>0</v>
      </c>
      <c r="K34" s="19">
        <f t="shared" si="2"/>
        <v>5</v>
      </c>
      <c r="L34" s="9">
        <v>42201</v>
      </c>
      <c r="M34" s="9">
        <v>42201</v>
      </c>
      <c r="N34" s="9">
        <v>42390</v>
      </c>
      <c r="O34" s="9" t="s">
        <v>10</v>
      </c>
      <c r="P34" s="28">
        <v>1664</v>
      </c>
      <c r="Q34" t="s">
        <v>54</v>
      </c>
    </row>
    <row r="35" spans="1:17" ht="15" thickBot="1" x14ac:dyDescent="0.35">
      <c r="A35" s="5">
        <v>4</v>
      </c>
      <c r="B35" s="6">
        <v>0</v>
      </c>
      <c r="C35" s="6">
        <v>0</v>
      </c>
      <c r="D35" s="16">
        <f t="shared" ref="D35:D66" si="4">SUM(A35:C35)</f>
        <v>4</v>
      </c>
      <c r="E35" s="10">
        <v>1</v>
      </c>
      <c r="F35" s="6">
        <v>0</v>
      </c>
      <c r="G35" s="16">
        <f t="shared" ref="G35:G66" si="5">SUM(E35:F35)</f>
        <v>1</v>
      </c>
      <c r="H35" s="5">
        <v>0</v>
      </c>
      <c r="I35" s="7">
        <v>0</v>
      </c>
      <c r="J35" s="16">
        <f t="shared" si="3"/>
        <v>0</v>
      </c>
      <c r="K35" s="19">
        <f t="shared" ref="K35:K66" si="6">SUM(D35,G35,J35)</f>
        <v>5</v>
      </c>
      <c r="L35" s="9"/>
      <c r="M35" s="9">
        <v>42374</v>
      </c>
      <c r="N35" s="9">
        <v>42390</v>
      </c>
      <c r="O35" s="9" t="s">
        <v>10</v>
      </c>
      <c r="P35" s="28">
        <v>1744</v>
      </c>
      <c r="Q35" t="s">
        <v>55</v>
      </c>
    </row>
    <row r="36" spans="1:17" ht="15" thickBot="1" x14ac:dyDescent="0.35">
      <c r="A36" s="5">
        <v>6</v>
      </c>
      <c r="B36" s="6">
        <v>4</v>
      </c>
      <c r="C36" s="6">
        <v>0</v>
      </c>
      <c r="D36" s="16">
        <f t="shared" si="4"/>
        <v>10</v>
      </c>
      <c r="E36" s="10">
        <v>0</v>
      </c>
      <c r="F36" s="6">
        <v>0</v>
      </c>
      <c r="G36" s="16">
        <f t="shared" si="5"/>
        <v>0</v>
      </c>
      <c r="H36" s="5">
        <v>0</v>
      </c>
      <c r="I36" s="7">
        <v>0</v>
      </c>
      <c r="J36" s="16">
        <f t="shared" si="3"/>
        <v>0</v>
      </c>
      <c r="K36" s="19">
        <f t="shared" si="6"/>
        <v>10</v>
      </c>
      <c r="L36" s="9"/>
      <c r="M36" s="9">
        <v>42375</v>
      </c>
      <c r="N36" s="9">
        <v>42390</v>
      </c>
      <c r="O36" s="9" t="s">
        <v>10</v>
      </c>
      <c r="P36" s="28">
        <v>1745</v>
      </c>
      <c r="Q36" t="s">
        <v>56</v>
      </c>
    </row>
    <row r="37" spans="1:17" ht="15" thickBot="1" x14ac:dyDescent="0.35">
      <c r="A37" s="5">
        <v>5</v>
      </c>
      <c r="B37" s="6">
        <v>0</v>
      </c>
      <c r="C37" s="6">
        <v>0</v>
      </c>
      <c r="D37" s="16">
        <f t="shared" si="4"/>
        <v>5</v>
      </c>
      <c r="E37" s="10">
        <v>0</v>
      </c>
      <c r="F37" s="6">
        <v>0</v>
      </c>
      <c r="G37" s="16">
        <f t="shared" si="5"/>
        <v>0</v>
      </c>
      <c r="H37" s="5">
        <v>0</v>
      </c>
      <c r="I37" s="7">
        <v>0</v>
      </c>
      <c r="J37" s="16">
        <f t="shared" si="3"/>
        <v>0</v>
      </c>
      <c r="K37" s="19">
        <f t="shared" si="6"/>
        <v>5</v>
      </c>
      <c r="L37" s="9">
        <v>42360</v>
      </c>
      <c r="M37" s="9">
        <v>42360</v>
      </c>
      <c r="N37" s="9">
        <v>42390</v>
      </c>
      <c r="O37" s="9" t="s">
        <v>10</v>
      </c>
      <c r="P37" s="28"/>
      <c r="Q37" t="s">
        <v>57</v>
      </c>
    </row>
    <row r="38" spans="1:17" ht="15" thickBot="1" x14ac:dyDescent="0.35">
      <c r="A38" s="5">
        <v>5</v>
      </c>
      <c r="B38" s="6">
        <v>1</v>
      </c>
      <c r="C38" s="6">
        <v>0</v>
      </c>
      <c r="D38" s="16">
        <f t="shared" si="4"/>
        <v>6</v>
      </c>
      <c r="E38" s="10">
        <v>2</v>
      </c>
      <c r="F38" s="6">
        <v>0</v>
      </c>
      <c r="G38" s="16">
        <f t="shared" si="5"/>
        <v>2</v>
      </c>
      <c r="H38" s="5">
        <v>0</v>
      </c>
      <c r="I38" s="7">
        <v>0</v>
      </c>
      <c r="J38" s="16">
        <f t="shared" si="3"/>
        <v>0</v>
      </c>
      <c r="K38" s="19">
        <f t="shared" si="6"/>
        <v>8</v>
      </c>
      <c r="L38" s="9">
        <v>42303</v>
      </c>
      <c r="M38" s="9"/>
      <c r="N38" s="9">
        <v>42390</v>
      </c>
      <c r="O38" s="9" t="s">
        <v>10</v>
      </c>
      <c r="P38" s="28">
        <v>1716</v>
      </c>
      <c r="Q38" t="s">
        <v>58</v>
      </c>
    </row>
    <row r="39" spans="1:17" ht="15" thickBot="1" x14ac:dyDescent="0.35">
      <c r="A39" s="5">
        <v>11</v>
      </c>
      <c r="B39" s="6">
        <v>3</v>
      </c>
      <c r="C39" s="6">
        <v>1</v>
      </c>
      <c r="D39" s="16">
        <f t="shared" si="4"/>
        <v>15</v>
      </c>
      <c r="E39" s="10">
        <v>4</v>
      </c>
      <c r="F39" s="6">
        <v>0</v>
      </c>
      <c r="G39" s="16">
        <f t="shared" si="5"/>
        <v>4</v>
      </c>
      <c r="H39" s="5">
        <v>0</v>
      </c>
      <c r="I39" s="7">
        <v>0</v>
      </c>
      <c r="J39" s="16">
        <f t="shared" si="3"/>
        <v>0</v>
      </c>
      <c r="K39" s="19">
        <f t="shared" si="6"/>
        <v>19</v>
      </c>
      <c r="L39" s="9"/>
      <c r="M39" s="9">
        <v>42303</v>
      </c>
      <c r="N39" s="9">
        <v>42318</v>
      </c>
      <c r="O39" s="9" t="s">
        <v>10</v>
      </c>
      <c r="P39" s="28">
        <v>1718</v>
      </c>
      <c r="Q39" t="s">
        <v>59</v>
      </c>
    </row>
    <row r="40" spans="1:17" ht="15" thickBot="1" x14ac:dyDescent="0.35">
      <c r="A40" s="5">
        <v>7</v>
      </c>
      <c r="B40" s="6">
        <v>0</v>
      </c>
      <c r="C40" s="6">
        <v>2</v>
      </c>
      <c r="D40" s="16">
        <f t="shared" si="4"/>
        <v>9</v>
      </c>
      <c r="E40" s="10">
        <v>0</v>
      </c>
      <c r="F40" s="6">
        <v>0</v>
      </c>
      <c r="G40" s="16">
        <f t="shared" si="5"/>
        <v>0</v>
      </c>
      <c r="H40" s="5">
        <v>0</v>
      </c>
      <c r="I40" s="7">
        <v>0</v>
      </c>
      <c r="J40" s="16">
        <f t="shared" si="3"/>
        <v>0</v>
      </c>
      <c r="K40" s="19">
        <f t="shared" si="6"/>
        <v>9</v>
      </c>
      <c r="L40" s="9">
        <v>42286</v>
      </c>
      <c r="M40" s="9"/>
      <c r="N40" s="9">
        <v>42390</v>
      </c>
      <c r="O40" s="9" t="s">
        <v>10</v>
      </c>
      <c r="P40" s="28">
        <v>1709</v>
      </c>
      <c r="Q40" t="s">
        <v>60</v>
      </c>
    </row>
    <row r="41" spans="1:17" ht="15" thickBot="1" x14ac:dyDescent="0.35">
      <c r="A41" s="5">
        <v>3</v>
      </c>
      <c r="B41" s="6">
        <v>0</v>
      </c>
      <c r="C41" s="6">
        <v>0</v>
      </c>
      <c r="D41" s="16">
        <f t="shared" si="4"/>
        <v>3</v>
      </c>
      <c r="E41" s="10">
        <v>2</v>
      </c>
      <c r="F41" s="6">
        <v>0</v>
      </c>
      <c r="G41" s="16">
        <f t="shared" si="5"/>
        <v>2</v>
      </c>
      <c r="H41" s="5">
        <v>0</v>
      </c>
      <c r="I41" s="7">
        <v>0</v>
      </c>
      <c r="J41" s="16">
        <f t="shared" si="3"/>
        <v>0</v>
      </c>
      <c r="K41" s="19">
        <f t="shared" si="6"/>
        <v>5</v>
      </c>
      <c r="L41" s="9">
        <v>42334</v>
      </c>
      <c r="M41" s="9"/>
      <c r="N41" s="9">
        <v>42390</v>
      </c>
      <c r="O41" s="9" t="s">
        <v>10</v>
      </c>
      <c r="P41" s="28">
        <v>1727</v>
      </c>
      <c r="Q41" t="s">
        <v>61</v>
      </c>
    </row>
    <row r="42" spans="1:17" ht="15" thickBot="1" x14ac:dyDescent="0.35">
      <c r="A42" s="5">
        <v>8</v>
      </c>
      <c r="B42" s="6">
        <v>7</v>
      </c>
      <c r="C42" s="6">
        <v>0</v>
      </c>
      <c r="D42" s="16">
        <f t="shared" si="4"/>
        <v>15</v>
      </c>
      <c r="E42" s="10">
        <v>4</v>
      </c>
      <c r="F42" s="6">
        <v>1</v>
      </c>
      <c r="G42" s="16">
        <f t="shared" si="5"/>
        <v>5</v>
      </c>
      <c r="H42" s="5">
        <v>0</v>
      </c>
      <c r="I42" s="7">
        <v>0</v>
      </c>
      <c r="J42" s="16">
        <f t="shared" si="3"/>
        <v>0</v>
      </c>
      <c r="K42" s="19">
        <f t="shared" si="6"/>
        <v>20</v>
      </c>
      <c r="L42" s="9">
        <v>42269</v>
      </c>
      <c r="M42" s="9"/>
      <c r="N42" s="9">
        <v>42390</v>
      </c>
      <c r="O42" s="9" t="s">
        <v>11</v>
      </c>
      <c r="P42" s="28">
        <v>1702</v>
      </c>
      <c r="Q42" t="s">
        <v>62</v>
      </c>
    </row>
    <row r="43" spans="1:17" ht="15" thickBot="1" x14ac:dyDescent="0.35">
      <c r="A43" s="5">
        <v>4</v>
      </c>
      <c r="B43" s="6">
        <v>0</v>
      </c>
      <c r="C43" s="6">
        <v>0</v>
      </c>
      <c r="D43" s="16">
        <f t="shared" si="4"/>
        <v>4</v>
      </c>
      <c r="E43" s="10">
        <v>0</v>
      </c>
      <c r="F43" s="6">
        <v>0</v>
      </c>
      <c r="G43" s="16">
        <f t="shared" si="5"/>
        <v>0</v>
      </c>
      <c r="H43" s="5">
        <v>0</v>
      </c>
      <c r="I43" s="7">
        <v>0</v>
      </c>
      <c r="J43" s="16">
        <f t="shared" si="3"/>
        <v>0</v>
      </c>
      <c r="K43" s="19">
        <f t="shared" si="6"/>
        <v>4</v>
      </c>
      <c r="L43" s="9"/>
      <c r="M43" s="9">
        <v>42328</v>
      </c>
      <c r="N43" s="9">
        <v>42390</v>
      </c>
      <c r="O43" s="9" t="s">
        <v>11</v>
      </c>
      <c r="P43" s="28"/>
      <c r="Q43" t="s">
        <v>63</v>
      </c>
    </row>
    <row r="44" spans="1:17" ht="15" thickBot="1" x14ac:dyDescent="0.35">
      <c r="A44" s="5">
        <v>6</v>
      </c>
      <c r="B44" s="6">
        <v>0</v>
      </c>
      <c r="C44" s="6">
        <v>0</v>
      </c>
      <c r="D44" s="16">
        <f t="shared" si="4"/>
        <v>6</v>
      </c>
      <c r="E44" s="10">
        <v>2</v>
      </c>
      <c r="F44" s="6">
        <v>0</v>
      </c>
      <c r="G44" s="16">
        <f t="shared" si="5"/>
        <v>2</v>
      </c>
      <c r="H44" s="5">
        <v>0</v>
      </c>
      <c r="I44" s="7">
        <v>0</v>
      </c>
      <c r="J44" s="16">
        <f t="shared" si="3"/>
        <v>0</v>
      </c>
      <c r="K44" s="19">
        <f t="shared" si="6"/>
        <v>8</v>
      </c>
      <c r="L44" s="9">
        <v>42331</v>
      </c>
      <c r="M44" s="9">
        <v>42331</v>
      </c>
      <c r="N44" s="9">
        <v>42390</v>
      </c>
      <c r="O44" s="9" t="s">
        <v>10</v>
      </c>
      <c r="P44" s="28">
        <v>1725</v>
      </c>
      <c r="Q44" t="s">
        <v>64</v>
      </c>
    </row>
    <row r="45" spans="1:17" ht="15" thickBot="1" x14ac:dyDescent="0.35">
      <c r="A45" s="5">
        <v>1</v>
      </c>
      <c r="B45" s="6">
        <v>0</v>
      </c>
      <c r="C45" s="6">
        <v>0</v>
      </c>
      <c r="D45" s="16">
        <f t="shared" si="4"/>
        <v>1</v>
      </c>
      <c r="E45" s="10">
        <v>1</v>
      </c>
      <c r="F45" s="6">
        <v>0</v>
      </c>
      <c r="G45" s="16">
        <f t="shared" si="5"/>
        <v>1</v>
      </c>
      <c r="H45" s="5">
        <v>0</v>
      </c>
      <c r="I45" s="7">
        <v>0</v>
      </c>
      <c r="J45" s="16">
        <f t="shared" si="3"/>
        <v>0</v>
      </c>
      <c r="K45" s="19">
        <f t="shared" si="6"/>
        <v>2</v>
      </c>
      <c r="L45" s="9"/>
      <c r="M45" s="9">
        <v>42349</v>
      </c>
      <c r="N45" s="9">
        <v>42390</v>
      </c>
      <c r="O45" s="9" t="s">
        <v>10</v>
      </c>
      <c r="P45" s="28">
        <v>1739</v>
      </c>
      <c r="Q45" t="s">
        <v>65</v>
      </c>
    </row>
    <row r="46" spans="1:17" ht="15" thickBot="1" x14ac:dyDescent="0.35">
      <c r="A46" s="5">
        <v>7</v>
      </c>
      <c r="B46" s="6">
        <v>0</v>
      </c>
      <c r="C46" s="6">
        <v>0</v>
      </c>
      <c r="D46" s="16">
        <f t="shared" si="4"/>
        <v>7</v>
      </c>
      <c r="E46" s="10">
        <v>0</v>
      </c>
      <c r="F46" s="6">
        <v>0</v>
      </c>
      <c r="G46" s="16">
        <f t="shared" si="5"/>
        <v>0</v>
      </c>
      <c r="H46" s="5">
        <v>0</v>
      </c>
      <c r="I46" s="7">
        <v>0</v>
      </c>
      <c r="J46" s="16">
        <f t="shared" si="3"/>
        <v>0</v>
      </c>
      <c r="K46" s="19">
        <f t="shared" si="6"/>
        <v>7</v>
      </c>
      <c r="L46" s="9"/>
      <c r="M46" s="9">
        <v>42347</v>
      </c>
      <c r="N46" s="9">
        <v>42390</v>
      </c>
      <c r="O46" s="9" t="s">
        <v>10</v>
      </c>
      <c r="P46" s="28">
        <v>1738</v>
      </c>
      <c r="Q46" t="s">
        <v>66</v>
      </c>
    </row>
    <row r="47" spans="1:17" ht="15" thickBot="1" x14ac:dyDescent="0.35">
      <c r="A47" s="5">
        <v>3</v>
      </c>
      <c r="B47" s="6">
        <v>0</v>
      </c>
      <c r="C47" s="6">
        <v>0</v>
      </c>
      <c r="D47" s="16">
        <f t="shared" si="4"/>
        <v>3</v>
      </c>
      <c r="E47" s="10">
        <v>1</v>
      </c>
      <c r="F47" s="6">
        <v>0</v>
      </c>
      <c r="G47" s="16">
        <f t="shared" si="5"/>
        <v>1</v>
      </c>
      <c r="H47" s="5">
        <v>0</v>
      </c>
      <c r="I47" s="7">
        <v>0</v>
      </c>
      <c r="J47" s="16">
        <f t="shared" si="3"/>
        <v>0</v>
      </c>
      <c r="K47" s="19">
        <f t="shared" si="6"/>
        <v>4</v>
      </c>
      <c r="L47" s="9">
        <v>42356</v>
      </c>
      <c r="M47" s="9">
        <v>42356</v>
      </c>
      <c r="N47" s="9">
        <v>42390</v>
      </c>
      <c r="O47" s="9" t="s">
        <v>10</v>
      </c>
      <c r="P47" s="28"/>
      <c r="Q47" t="s">
        <v>67</v>
      </c>
    </row>
    <row r="48" spans="1:17" ht="15" thickBot="1" x14ac:dyDescent="0.35">
      <c r="A48" s="5">
        <v>8</v>
      </c>
      <c r="B48" s="6">
        <v>21</v>
      </c>
      <c r="C48" s="6">
        <v>2</v>
      </c>
      <c r="D48" s="16">
        <f t="shared" si="4"/>
        <v>31</v>
      </c>
      <c r="E48" s="10">
        <v>31</v>
      </c>
      <c r="F48" s="6">
        <v>16</v>
      </c>
      <c r="G48" s="16">
        <f t="shared" si="5"/>
        <v>47</v>
      </c>
      <c r="H48" s="5">
        <v>0</v>
      </c>
      <c r="I48" s="7">
        <v>0</v>
      </c>
      <c r="J48" s="16">
        <f t="shared" si="3"/>
        <v>0</v>
      </c>
      <c r="K48" s="19">
        <f t="shared" si="6"/>
        <v>78</v>
      </c>
      <c r="L48" s="9">
        <v>42254</v>
      </c>
      <c r="M48" s="9">
        <v>42255</v>
      </c>
      <c r="N48" s="9">
        <v>42390</v>
      </c>
      <c r="O48" s="9" t="s">
        <v>10</v>
      </c>
      <c r="P48" s="28">
        <v>1695</v>
      </c>
      <c r="Q48" t="s">
        <v>68</v>
      </c>
    </row>
    <row r="49" spans="1:17" ht="15" thickBot="1" x14ac:dyDescent="0.35">
      <c r="A49" s="5">
        <v>1</v>
      </c>
      <c r="B49" s="6">
        <v>0</v>
      </c>
      <c r="C49" s="6">
        <v>0</v>
      </c>
      <c r="D49" s="16">
        <f t="shared" si="4"/>
        <v>1</v>
      </c>
      <c r="E49" s="10">
        <v>1</v>
      </c>
      <c r="F49" s="6">
        <v>0</v>
      </c>
      <c r="G49" s="16">
        <f t="shared" si="5"/>
        <v>1</v>
      </c>
      <c r="H49" s="5">
        <v>0</v>
      </c>
      <c r="I49" s="7">
        <v>0</v>
      </c>
      <c r="J49" s="16">
        <f t="shared" si="3"/>
        <v>0</v>
      </c>
      <c r="K49" s="19">
        <f t="shared" si="6"/>
        <v>2</v>
      </c>
      <c r="L49" s="9">
        <v>42355</v>
      </c>
      <c r="M49" s="9">
        <v>42355</v>
      </c>
      <c r="N49" s="9">
        <v>42390</v>
      </c>
      <c r="O49" s="9" t="s">
        <v>10</v>
      </c>
      <c r="P49" s="28">
        <v>1742</v>
      </c>
      <c r="Q49" t="s">
        <v>69</v>
      </c>
    </row>
    <row r="50" spans="1:17" ht="15" thickBot="1" x14ac:dyDescent="0.35">
      <c r="A50" s="5">
        <v>1</v>
      </c>
      <c r="B50" s="6">
        <v>0</v>
      </c>
      <c r="C50" s="6">
        <v>0</v>
      </c>
      <c r="D50" s="16">
        <f t="shared" si="4"/>
        <v>1</v>
      </c>
      <c r="E50" s="10">
        <v>1</v>
      </c>
      <c r="F50" s="6">
        <v>0</v>
      </c>
      <c r="G50" s="16">
        <f t="shared" si="5"/>
        <v>1</v>
      </c>
      <c r="H50" s="5">
        <v>0</v>
      </c>
      <c r="I50" s="7">
        <v>0</v>
      </c>
      <c r="J50" s="16">
        <f t="shared" si="3"/>
        <v>0</v>
      </c>
      <c r="K50" s="19">
        <f t="shared" si="6"/>
        <v>2</v>
      </c>
      <c r="L50" s="9"/>
      <c r="M50" s="9"/>
      <c r="N50" s="9">
        <v>42390</v>
      </c>
      <c r="O50" s="9" t="s">
        <v>11</v>
      </c>
      <c r="P50" s="28">
        <v>1749</v>
      </c>
      <c r="Q50" t="s">
        <v>70</v>
      </c>
    </row>
    <row r="51" spans="1:17" ht="15" thickBot="1" x14ac:dyDescent="0.35">
      <c r="A51" s="5">
        <v>2</v>
      </c>
      <c r="B51" s="6">
        <v>0</v>
      </c>
      <c r="C51" s="6">
        <v>0</v>
      </c>
      <c r="D51" s="16">
        <f t="shared" si="4"/>
        <v>2</v>
      </c>
      <c r="E51" s="10">
        <v>0</v>
      </c>
      <c r="F51" s="6">
        <v>1</v>
      </c>
      <c r="G51" s="16">
        <f t="shared" si="5"/>
        <v>1</v>
      </c>
      <c r="H51" s="5">
        <v>0</v>
      </c>
      <c r="I51" s="7">
        <v>0</v>
      </c>
      <c r="J51" s="16">
        <f t="shared" si="3"/>
        <v>0</v>
      </c>
      <c r="K51" s="19">
        <f t="shared" si="6"/>
        <v>3</v>
      </c>
      <c r="L51" s="9"/>
      <c r="M51" s="9">
        <v>42346</v>
      </c>
      <c r="N51" s="9">
        <v>42390</v>
      </c>
      <c r="O51" s="9" t="s">
        <v>10</v>
      </c>
      <c r="P51" s="28">
        <v>1732</v>
      </c>
      <c r="Q51" t="s">
        <v>71</v>
      </c>
    </row>
    <row r="52" spans="1:17" ht="15" thickBot="1" x14ac:dyDescent="0.35">
      <c r="A52" s="5">
        <v>1</v>
      </c>
      <c r="B52" s="6">
        <v>0</v>
      </c>
      <c r="C52" s="6">
        <v>0</v>
      </c>
      <c r="D52" s="16">
        <f t="shared" si="4"/>
        <v>1</v>
      </c>
      <c r="E52" s="10">
        <v>0</v>
      </c>
      <c r="F52" s="6">
        <v>0</v>
      </c>
      <c r="G52" s="16">
        <f t="shared" si="5"/>
        <v>0</v>
      </c>
      <c r="H52" s="5">
        <v>0</v>
      </c>
      <c r="I52" s="7">
        <v>0</v>
      </c>
      <c r="J52" s="16">
        <f t="shared" si="3"/>
        <v>0</v>
      </c>
      <c r="K52" s="19">
        <f t="shared" si="6"/>
        <v>1</v>
      </c>
      <c r="L52" s="9"/>
      <c r="M52" s="9">
        <v>42281</v>
      </c>
      <c r="N52" s="9">
        <v>42281</v>
      </c>
      <c r="O52" s="9" t="s">
        <v>24</v>
      </c>
      <c r="P52" s="28"/>
      <c r="Q52" t="s">
        <v>72</v>
      </c>
    </row>
    <row r="53" spans="1:17" ht="15" thickBot="1" x14ac:dyDescent="0.35">
      <c r="A53" s="5">
        <v>1</v>
      </c>
      <c r="B53" s="6">
        <v>0</v>
      </c>
      <c r="C53" s="6">
        <v>0</v>
      </c>
      <c r="D53" s="16">
        <f t="shared" si="4"/>
        <v>1</v>
      </c>
      <c r="E53" s="10">
        <v>1</v>
      </c>
      <c r="F53" s="6">
        <v>0</v>
      </c>
      <c r="G53" s="16">
        <f t="shared" si="5"/>
        <v>1</v>
      </c>
      <c r="H53" s="5">
        <v>0</v>
      </c>
      <c r="I53" s="7">
        <v>0</v>
      </c>
      <c r="J53" s="16">
        <f t="shared" si="3"/>
        <v>0</v>
      </c>
      <c r="K53" s="19">
        <f t="shared" si="6"/>
        <v>2</v>
      </c>
      <c r="L53" s="9"/>
      <c r="M53" s="9"/>
      <c r="N53" s="9">
        <v>42390</v>
      </c>
      <c r="O53" s="9" t="s">
        <v>11</v>
      </c>
      <c r="P53" s="28">
        <v>1737</v>
      </c>
      <c r="Q53" t="s">
        <v>73</v>
      </c>
    </row>
    <row r="54" spans="1:17" ht="15" thickBot="1" x14ac:dyDescent="0.35">
      <c r="A54" s="5">
        <v>3</v>
      </c>
      <c r="B54" s="6">
        <v>0</v>
      </c>
      <c r="C54" s="6">
        <v>0</v>
      </c>
      <c r="D54" s="16">
        <f t="shared" si="4"/>
        <v>3</v>
      </c>
      <c r="E54" s="10">
        <v>1</v>
      </c>
      <c r="F54" s="6">
        <v>0</v>
      </c>
      <c r="G54" s="16">
        <f t="shared" si="5"/>
        <v>1</v>
      </c>
      <c r="H54" s="5">
        <v>0</v>
      </c>
      <c r="I54" s="7">
        <v>0</v>
      </c>
      <c r="J54" s="16">
        <f t="shared" si="3"/>
        <v>0</v>
      </c>
      <c r="K54" s="19">
        <f t="shared" si="6"/>
        <v>4</v>
      </c>
      <c r="L54" s="9">
        <v>42342</v>
      </c>
      <c r="M54" s="9"/>
      <c r="N54" s="9">
        <v>42390</v>
      </c>
      <c r="O54" s="9" t="s">
        <v>10</v>
      </c>
      <c r="P54" s="28">
        <v>1714</v>
      </c>
      <c r="Q54" t="s">
        <v>74</v>
      </c>
    </row>
    <row r="55" spans="1:17" ht="15" thickBot="1" x14ac:dyDescent="0.35">
      <c r="A55" s="5">
        <v>14</v>
      </c>
      <c r="B55" s="6">
        <v>0</v>
      </c>
      <c r="C55" s="6">
        <v>0</v>
      </c>
      <c r="D55" s="16">
        <f t="shared" si="4"/>
        <v>14</v>
      </c>
      <c r="E55" s="10">
        <v>16</v>
      </c>
      <c r="F55" s="6">
        <v>4</v>
      </c>
      <c r="G55" s="16">
        <f t="shared" si="5"/>
        <v>20</v>
      </c>
      <c r="H55" s="5">
        <v>0</v>
      </c>
      <c r="I55" s="7">
        <v>0</v>
      </c>
      <c r="J55" s="16">
        <f t="shared" si="3"/>
        <v>0</v>
      </c>
      <c r="K55" s="19">
        <f t="shared" si="6"/>
        <v>34</v>
      </c>
      <c r="L55" s="9"/>
      <c r="M55" s="9">
        <v>42310</v>
      </c>
      <c r="N55" s="9">
        <v>42390</v>
      </c>
      <c r="O55" s="9" t="s">
        <v>10</v>
      </c>
      <c r="P55" s="28">
        <v>1720</v>
      </c>
      <c r="Q55" t="s">
        <v>75</v>
      </c>
    </row>
    <row r="56" spans="1:17" ht="15" thickBot="1" x14ac:dyDescent="0.35">
      <c r="A56" s="5">
        <v>1</v>
      </c>
      <c r="B56" s="6">
        <v>0</v>
      </c>
      <c r="C56" s="6">
        <v>0</v>
      </c>
      <c r="D56" s="16">
        <f t="shared" si="4"/>
        <v>1</v>
      </c>
      <c r="E56" s="10">
        <v>1</v>
      </c>
      <c r="F56" s="6">
        <v>0</v>
      </c>
      <c r="G56" s="16">
        <f t="shared" si="5"/>
        <v>1</v>
      </c>
      <c r="H56" s="5">
        <v>0</v>
      </c>
      <c r="I56" s="7">
        <v>1</v>
      </c>
      <c r="J56" s="16">
        <f t="shared" si="3"/>
        <v>1</v>
      </c>
      <c r="K56" s="19">
        <f t="shared" si="6"/>
        <v>3</v>
      </c>
      <c r="L56" s="9"/>
      <c r="M56" s="9"/>
      <c r="N56" s="9">
        <v>42390</v>
      </c>
      <c r="O56" s="9" t="s">
        <v>10</v>
      </c>
      <c r="P56" s="28">
        <v>1724</v>
      </c>
      <c r="Q56" t="s">
        <v>76</v>
      </c>
    </row>
    <row r="57" spans="1:17" ht="15" thickBot="1" x14ac:dyDescent="0.35">
      <c r="A57" s="5">
        <v>2</v>
      </c>
      <c r="B57" s="6">
        <v>0</v>
      </c>
      <c r="C57" s="6">
        <v>0</v>
      </c>
      <c r="D57" s="16">
        <f t="shared" si="4"/>
        <v>2</v>
      </c>
      <c r="E57" s="10">
        <v>1</v>
      </c>
      <c r="F57" s="6">
        <v>0</v>
      </c>
      <c r="G57" s="16">
        <f t="shared" si="5"/>
        <v>1</v>
      </c>
      <c r="H57" s="5">
        <v>0</v>
      </c>
      <c r="I57" s="7">
        <v>1</v>
      </c>
      <c r="J57" s="16">
        <f t="shared" si="3"/>
        <v>1</v>
      </c>
      <c r="K57" s="19">
        <f t="shared" si="6"/>
        <v>4</v>
      </c>
      <c r="L57" s="9">
        <v>42338</v>
      </c>
      <c r="M57" s="9"/>
      <c r="N57" s="9">
        <v>42390</v>
      </c>
      <c r="O57" s="9" t="s">
        <v>10</v>
      </c>
      <c r="P57" s="28">
        <v>1731</v>
      </c>
      <c r="Q57" t="s">
        <v>77</v>
      </c>
    </row>
    <row r="58" spans="1:17" ht="15" thickBot="1" x14ac:dyDescent="0.35">
      <c r="A58" s="5">
        <v>1</v>
      </c>
      <c r="B58" s="6">
        <v>0</v>
      </c>
      <c r="C58" s="6">
        <v>0</v>
      </c>
      <c r="D58" s="16">
        <f t="shared" si="4"/>
        <v>1</v>
      </c>
      <c r="E58" s="10">
        <v>1</v>
      </c>
      <c r="F58" s="6">
        <v>0</v>
      </c>
      <c r="G58" s="16">
        <f t="shared" si="5"/>
        <v>1</v>
      </c>
      <c r="H58" s="5">
        <v>0</v>
      </c>
      <c r="I58" s="7">
        <v>0</v>
      </c>
      <c r="J58" s="16">
        <f t="shared" si="3"/>
        <v>0</v>
      </c>
      <c r="K58" s="19">
        <f t="shared" si="6"/>
        <v>2</v>
      </c>
      <c r="L58" s="9"/>
      <c r="M58" s="9">
        <v>42341</v>
      </c>
      <c r="N58" s="9">
        <v>42346</v>
      </c>
      <c r="O58" s="9" t="s">
        <v>10</v>
      </c>
      <c r="P58" s="28">
        <v>1726</v>
      </c>
      <c r="Q58" t="s">
        <v>78</v>
      </c>
    </row>
    <row r="59" spans="1:17" ht="15" thickBot="1" x14ac:dyDescent="0.35">
      <c r="A59" s="5">
        <v>2</v>
      </c>
      <c r="B59" s="6">
        <v>1</v>
      </c>
      <c r="C59" s="6">
        <v>0</v>
      </c>
      <c r="D59" s="16">
        <f t="shared" si="4"/>
        <v>3</v>
      </c>
      <c r="E59" s="10">
        <v>3</v>
      </c>
      <c r="F59" s="6">
        <v>0</v>
      </c>
      <c r="G59" s="16">
        <f t="shared" si="5"/>
        <v>3</v>
      </c>
      <c r="H59" s="5">
        <v>0</v>
      </c>
      <c r="I59" s="7">
        <v>0</v>
      </c>
      <c r="J59" s="16">
        <f t="shared" si="3"/>
        <v>0</v>
      </c>
      <c r="K59" s="19">
        <f t="shared" si="6"/>
        <v>6</v>
      </c>
      <c r="L59" s="9"/>
      <c r="M59" s="9">
        <v>42339</v>
      </c>
      <c r="N59" s="9">
        <v>42390</v>
      </c>
      <c r="O59" s="9" t="s">
        <v>24</v>
      </c>
      <c r="P59" s="28"/>
      <c r="Q59" t="s">
        <v>79</v>
      </c>
    </row>
    <row r="60" spans="1:17" ht="15" thickBot="1" x14ac:dyDescent="0.35">
      <c r="A60" s="5">
        <v>3</v>
      </c>
      <c r="B60" s="6">
        <v>2</v>
      </c>
      <c r="C60" s="6">
        <v>1</v>
      </c>
      <c r="D60" s="16">
        <f t="shared" si="4"/>
        <v>6</v>
      </c>
      <c r="E60" s="10">
        <v>1</v>
      </c>
      <c r="F60" s="6">
        <v>0</v>
      </c>
      <c r="G60" s="16">
        <f t="shared" si="5"/>
        <v>1</v>
      </c>
      <c r="H60" s="5">
        <v>1</v>
      </c>
      <c r="I60" s="7">
        <v>0</v>
      </c>
      <c r="J60" s="16">
        <f t="shared" si="3"/>
        <v>1</v>
      </c>
      <c r="K60" s="19">
        <f t="shared" si="6"/>
        <v>8</v>
      </c>
      <c r="L60" s="9"/>
      <c r="M60" s="9">
        <v>42269</v>
      </c>
      <c r="N60" s="9">
        <v>42303</v>
      </c>
      <c r="O60" s="9" t="s">
        <v>10</v>
      </c>
      <c r="P60" s="28">
        <v>1699</v>
      </c>
      <c r="Q60" t="s">
        <v>80</v>
      </c>
    </row>
    <row r="61" spans="1:17" ht="15" thickBot="1" x14ac:dyDescent="0.35">
      <c r="A61" s="5">
        <v>8</v>
      </c>
      <c r="B61" s="6">
        <v>1</v>
      </c>
      <c r="C61" s="6">
        <v>0</v>
      </c>
      <c r="D61" s="16">
        <f t="shared" si="4"/>
        <v>9</v>
      </c>
      <c r="E61" s="10">
        <v>0</v>
      </c>
      <c r="F61" s="6">
        <v>0</v>
      </c>
      <c r="G61" s="16">
        <f t="shared" si="5"/>
        <v>0</v>
      </c>
      <c r="H61" s="5">
        <v>0</v>
      </c>
      <c r="I61" s="7">
        <v>0</v>
      </c>
      <c r="J61" s="16">
        <f t="shared" si="3"/>
        <v>0</v>
      </c>
      <c r="K61" s="19">
        <f t="shared" si="6"/>
        <v>9</v>
      </c>
      <c r="L61" s="9"/>
      <c r="M61" s="9">
        <v>42289</v>
      </c>
      <c r="N61" s="9">
        <v>42303</v>
      </c>
      <c r="O61" s="9" t="s">
        <v>81</v>
      </c>
      <c r="P61" s="28">
        <v>1712</v>
      </c>
      <c r="Q61" t="s">
        <v>82</v>
      </c>
    </row>
    <row r="62" spans="1:17" ht="15" thickBot="1" x14ac:dyDescent="0.35">
      <c r="A62" s="5">
        <v>2</v>
      </c>
      <c r="B62" s="6">
        <v>4</v>
      </c>
      <c r="C62" s="6">
        <v>0</v>
      </c>
      <c r="D62" s="16">
        <f t="shared" si="4"/>
        <v>6</v>
      </c>
      <c r="E62" s="10">
        <v>0</v>
      </c>
      <c r="F62" s="6">
        <v>0</v>
      </c>
      <c r="G62" s="16">
        <f t="shared" si="5"/>
        <v>0</v>
      </c>
      <c r="H62" s="5">
        <v>0</v>
      </c>
      <c r="I62" s="7">
        <v>0</v>
      </c>
      <c r="J62" s="16">
        <f t="shared" si="3"/>
        <v>0</v>
      </c>
      <c r="K62" s="19">
        <f t="shared" si="6"/>
        <v>6</v>
      </c>
      <c r="L62" s="9">
        <v>42279</v>
      </c>
      <c r="M62" s="9">
        <v>42279</v>
      </c>
      <c r="N62" s="9">
        <v>42303</v>
      </c>
      <c r="O62" s="9" t="s">
        <v>11</v>
      </c>
      <c r="P62" s="28"/>
      <c r="Q62" t="s">
        <v>83</v>
      </c>
    </row>
    <row r="63" spans="1:17" ht="15" thickBot="1" x14ac:dyDescent="0.35">
      <c r="A63" s="5">
        <v>3</v>
      </c>
      <c r="B63" s="6">
        <v>0</v>
      </c>
      <c r="C63" s="6">
        <v>0</v>
      </c>
      <c r="D63" s="16">
        <f t="shared" si="4"/>
        <v>3</v>
      </c>
      <c r="E63" s="10">
        <v>0</v>
      </c>
      <c r="F63" s="6">
        <v>0</v>
      </c>
      <c r="G63" s="16">
        <f t="shared" si="5"/>
        <v>0</v>
      </c>
      <c r="H63" s="5">
        <v>0</v>
      </c>
      <c r="I63" s="7">
        <v>0</v>
      </c>
      <c r="J63" s="16">
        <f t="shared" si="3"/>
        <v>0</v>
      </c>
      <c r="K63" s="19">
        <f t="shared" si="6"/>
        <v>3</v>
      </c>
      <c r="L63" s="9">
        <v>42283</v>
      </c>
      <c r="M63" s="9">
        <v>42285</v>
      </c>
      <c r="N63" s="9">
        <v>42303</v>
      </c>
      <c r="O63" s="9" t="s">
        <v>10</v>
      </c>
      <c r="P63" s="28"/>
      <c r="Q63" t="s">
        <v>84</v>
      </c>
    </row>
    <row r="64" spans="1:17" ht="15" thickBot="1" x14ac:dyDescent="0.35">
      <c r="A64" s="5">
        <v>1</v>
      </c>
      <c r="B64" s="6">
        <v>0</v>
      </c>
      <c r="C64" s="6">
        <v>0</v>
      </c>
      <c r="D64" s="16">
        <f t="shared" si="4"/>
        <v>1</v>
      </c>
      <c r="E64" s="10">
        <v>1</v>
      </c>
      <c r="F64" s="6">
        <v>0</v>
      </c>
      <c r="G64" s="16">
        <f t="shared" si="5"/>
        <v>1</v>
      </c>
      <c r="H64" s="5">
        <v>0</v>
      </c>
      <c r="I64" s="7">
        <v>0</v>
      </c>
      <c r="J64" s="16">
        <f t="shared" si="3"/>
        <v>0</v>
      </c>
      <c r="K64" s="19">
        <f t="shared" si="6"/>
        <v>2</v>
      </c>
      <c r="L64" s="9">
        <v>42286</v>
      </c>
      <c r="M64" s="9"/>
      <c r="N64" s="9">
        <v>42303</v>
      </c>
      <c r="O64" s="9" t="s">
        <v>10</v>
      </c>
      <c r="P64" s="28">
        <v>1707</v>
      </c>
      <c r="Q64" t="s">
        <v>85</v>
      </c>
    </row>
    <row r="65" spans="1:17" ht="15" thickBot="1" x14ac:dyDescent="0.35">
      <c r="A65" s="5">
        <v>7</v>
      </c>
      <c r="B65" s="6">
        <v>1</v>
      </c>
      <c r="C65" s="6">
        <v>0</v>
      </c>
      <c r="D65" s="16">
        <f t="shared" si="4"/>
        <v>8</v>
      </c>
      <c r="E65" s="10">
        <v>0</v>
      </c>
      <c r="F65" s="6">
        <v>0</v>
      </c>
      <c r="G65" s="16">
        <f t="shared" si="5"/>
        <v>0</v>
      </c>
      <c r="H65" s="5">
        <v>0</v>
      </c>
      <c r="I65" s="7">
        <v>0</v>
      </c>
      <c r="J65" s="16">
        <f t="shared" si="3"/>
        <v>0</v>
      </c>
      <c r="K65" s="19">
        <f t="shared" si="6"/>
        <v>8</v>
      </c>
      <c r="L65" s="9"/>
      <c r="M65" s="9"/>
      <c r="N65" s="9">
        <v>42303</v>
      </c>
      <c r="O65" s="9" t="s">
        <v>10</v>
      </c>
      <c r="P65" s="28"/>
      <c r="Q65" t="s">
        <v>86</v>
      </c>
    </row>
    <row r="66" spans="1:17" ht="15" thickBot="1" x14ac:dyDescent="0.35">
      <c r="A66" s="5">
        <v>4</v>
      </c>
      <c r="B66" s="6">
        <v>2</v>
      </c>
      <c r="C66" s="6">
        <v>0</v>
      </c>
      <c r="D66" s="16">
        <f t="shared" si="4"/>
        <v>6</v>
      </c>
      <c r="E66" s="10">
        <v>0</v>
      </c>
      <c r="F66" s="6">
        <v>0</v>
      </c>
      <c r="G66" s="16">
        <f t="shared" si="5"/>
        <v>0</v>
      </c>
      <c r="H66" s="5">
        <v>0</v>
      </c>
      <c r="I66" s="7">
        <v>0</v>
      </c>
      <c r="J66" s="16">
        <f t="shared" si="3"/>
        <v>0</v>
      </c>
      <c r="K66" s="19">
        <f t="shared" si="6"/>
        <v>6</v>
      </c>
      <c r="L66" s="9">
        <v>42269</v>
      </c>
      <c r="M66" s="9"/>
      <c r="N66" s="9">
        <v>42303</v>
      </c>
      <c r="O66" s="9" t="s">
        <v>87</v>
      </c>
      <c r="P66" s="28"/>
      <c r="Q66" t="s">
        <v>88</v>
      </c>
    </row>
    <row r="67" spans="1:17" ht="15" thickBot="1" x14ac:dyDescent="0.35">
      <c r="A67" s="5">
        <v>3</v>
      </c>
      <c r="B67" s="6">
        <v>1</v>
      </c>
      <c r="C67" s="6">
        <v>0</v>
      </c>
      <c r="D67" s="16">
        <f t="shared" ref="D67:D88" si="7">SUM(A67:C67)</f>
        <v>4</v>
      </c>
      <c r="E67" s="10">
        <v>0</v>
      </c>
      <c r="F67" s="6">
        <v>0</v>
      </c>
      <c r="G67" s="16">
        <f t="shared" ref="G67:G88" si="8">SUM(E67:F67)</f>
        <v>0</v>
      </c>
      <c r="H67" s="5">
        <v>0</v>
      </c>
      <c r="I67" s="7">
        <v>0</v>
      </c>
      <c r="J67" s="16">
        <f t="shared" si="3"/>
        <v>0</v>
      </c>
      <c r="K67" s="19">
        <f t="shared" ref="K67:K88" si="9">SUM(D67,G67,J67)</f>
        <v>4</v>
      </c>
      <c r="L67" s="9">
        <v>42258</v>
      </c>
      <c r="M67" s="9">
        <v>42258</v>
      </c>
      <c r="N67" s="9">
        <v>42262</v>
      </c>
      <c r="O67" s="9" t="s">
        <v>10</v>
      </c>
      <c r="P67" s="28">
        <v>1697</v>
      </c>
      <c r="Q67" t="s">
        <v>89</v>
      </c>
    </row>
    <row r="68" spans="1:17" ht="15" thickBot="1" x14ac:dyDescent="0.35">
      <c r="A68" s="5">
        <v>1</v>
      </c>
      <c r="B68" s="6">
        <v>2</v>
      </c>
      <c r="C68" s="6">
        <v>0</v>
      </c>
      <c r="D68" s="16">
        <f t="shared" si="7"/>
        <v>3</v>
      </c>
      <c r="E68" s="10">
        <v>5</v>
      </c>
      <c r="F68" s="6">
        <v>0</v>
      </c>
      <c r="G68" s="16">
        <f t="shared" si="8"/>
        <v>5</v>
      </c>
      <c r="H68" s="5">
        <v>0</v>
      </c>
      <c r="I68" s="7">
        <v>0</v>
      </c>
      <c r="J68" s="16">
        <f t="shared" ref="J68:J88" si="10">SUM(H68:I68)</f>
        <v>0</v>
      </c>
      <c r="K68" s="19">
        <f t="shared" si="9"/>
        <v>8</v>
      </c>
      <c r="L68" s="9">
        <v>42237</v>
      </c>
      <c r="M68" s="9">
        <v>42238</v>
      </c>
      <c r="N68" s="9">
        <v>42303</v>
      </c>
      <c r="O68" s="9" t="s">
        <v>10</v>
      </c>
      <c r="P68" s="28">
        <v>1700</v>
      </c>
      <c r="Q68" t="s">
        <v>90</v>
      </c>
    </row>
    <row r="69" spans="1:17" ht="15" thickBot="1" x14ac:dyDescent="0.35">
      <c r="A69" s="5">
        <v>2</v>
      </c>
      <c r="B69" s="6">
        <v>0</v>
      </c>
      <c r="C69" s="6">
        <v>0</v>
      </c>
      <c r="D69" s="16">
        <f t="shared" si="7"/>
        <v>2</v>
      </c>
      <c r="E69" s="10">
        <v>1</v>
      </c>
      <c r="F69" s="6">
        <v>0</v>
      </c>
      <c r="G69" s="16">
        <f t="shared" si="8"/>
        <v>1</v>
      </c>
      <c r="H69" s="5">
        <v>0</v>
      </c>
      <c r="I69" s="7">
        <v>0</v>
      </c>
      <c r="J69" s="16">
        <f t="shared" si="10"/>
        <v>0</v>
      </c>
      <c r="K69" s="19">
        <f t="shared" si="9"/>
        <v>3</v>
      </c>
      <c r="L69" s="9">
        <v>42283</v>
      </c>
      <c r="M69" s="9">
        <v>42283</v>
      </c>
      <c r="N69" s="9">
        <v>42283</v>
      </c>
      <c r="O69" s="9" t="s">
        <v>10</v>
      </c>
      <c r="P69" s="28">
        <v>1704</v>
      </c>
      <c r="Q69" t="s">
        <v>91</v>
      </c>
    </row>
    <row r="70" spans="1:17" ht="15" thickBot="1" x14ac:dyDescent="0.35">
      <c r="A70" s="5">
        <v>2</v>
      </c>
      <c r="B70" s="6">
        <v>2</v>
      </c>
      <c r="C70" s="6">
        <v>0</v>
      </c>
      <c r="D70" s="16">
        <f t="shared" si="7"/>
        <v>4</v>
      </c>
      <c r="E70" s="10">
        <v>0</v>
      </c>
      <c r="F70" s="6">
        <v>0</v>
      </c>
      <c r="G70" s="16">
        <f t="shared" si="8"/>
        <v>0</v>
      </c>
      <c r="H70" s="5">
        <v>0</v>
      </c>
      <c r="I70" s="7">
        <v>0</v>
      </c>
      <c r="J70" s="16">
        <f t="shared" si="10"/>
        <v>0</v>
      </c>
      <c r="K70" s="19">
        <f t="shared" si="9"/>
        <v>4</v>
      </c>
      <c r="L70" s="9">
        <v>42283</v>
      </c>
      <c r="M70" s="9">
        <v>42283</v>
      </c>
      <c r="N70" s="9">
        <v>42303</v>
      </c>
      <c r="O70" s="9" t="s">
        <v>10</v>
      </c>
      <c r="P70" s="28">
        <v>1705</v>
      </c>
      <c r="Q70" t="s">
        <v>92</v>
      </c>
    </row>
    <row r="71" spans="1:17" ht="15" thickBot="1" x14ac:dyDescent="0.35">
      <c r="A71" s="5">
        <v>3</v>
      </c>
      <c r="B71" s="6">
        <v>0</v>
      </c>
      <c r="C71" s="6">
        <v>0</v>
      </c>
      <c r="D71" s="16">
        <f t="shared" si="7"/>
        <v>3</v>
      </c>
      <c r="E71" s="10">
        <v>0</v>
      </c>
      <c r="F71" s="6">
        <v>0</v>
      </c>
      <c r="G71" s="16">
        <f t="shared" si="8"/>
        <v>0</v>
      </c>
      <c r="H71" s="5">
        <v>0</v>
      </c>
      <c r="I71" s="7">
        <v>0</v>
      </c>
      <c r="J71" s="16">
        <f t="shared" si="10"/>
        <v>0</v>
      </c>
      <c r="K71" s="19">
        <f t="shared" si="9"/>
        <v>3</v>
      </c>
      <c r="L71" s="9"/>
      <c r="M71" s="9">
        <v>42278</v>
      </c>
      <c r="N71" s="9">
        <v>42278</v>
      </c>
      <c r="O71" s="9" t="s">
        <v>10</v>
      </c>
      <c r="P71" s="28">
        <v>1703</v>
      </c>
      <c r="Q71" t="s">
        <v>93</v>
      </c>
    </row>
    <row r="72" spans="1:17" ht="15" thickBot="1" x14ac:dyDescent="0.35">
      <c r="A72" s="5">
        <v>25</v>
      </c>
      <c r="B72" s="6">
        <v>15</v>
      </c>
      <c r="C72" s="6">
        <v>1</v>
      </c>
      <c r="D72" s="16">
        <f t="shared" si="7"/>
        <v>41</v>
      </c>
      <c r="E72" s="10">
        <v>2</v>
      </c>
      <c r="F72" s="6">
        <v>0</v>
      </c>
      <c r="G72" s="16">
        <f t="shared" si="8"/>
        <v>2</v>
      </c>
      <c r="H72" s="5">
        <v>0</v>
      </c>
      <c r="I72" s="7">
        <v>0</v>
      </c>
      <c r="J72" s="16">
        <f t="shared" si="10"/>
        <v>0</v>
      </c>
      <c r="K72" s="19">
        <f t="shared" si="9"/>
        <v>43</v>
      </c>
      <c r="L72" s="9">
        <v>42235</v>
      </c>
      <c r="M72" s="9">
        <v>42235</v>
      </c>
      <c r="N72" s="9">
        <v>42303</v>
      </c>
      <c r="O72" s="9" t="s">
        <v>10</v>
      </c>
      <c r="P72" s="28">
        <v>1680</v>
      </c>
      <c r="Q72" t="s">
        <v>94</v>
      </c>
    </row>
    <row r="73" spans="1:17" ht="15" thickBot="1" x14ac:dyDescent="0.35">
      <c r="A73" s="5">
        <v>2</v>
      </c>
      <c r="B73" s="6">
        <v>0</v>
      </c>
      <c r="C73" s="6">
        <v>0</v>
      </c>
      <c r="D73" s="16">
        <f t="shared" si="7"/>
        <v>2</v>
      </c>
      <c r="E73" s="10">
        <v>0</v>
      </c>
      <c r="F73" s="6">
        <v>0</v>
      </c>
      <c r="G73" s="16">
        <f t="shared" si="8"/>
        <v>0</v>
      </c>
      <c r="H73" s="5">
        <v>0</v>
      </c>
      <c r="I73" s="7">
        <v>0</v>
      </c>
      <c r="J73" s="16">
        <f t="shared" si="10"/>
        <v>0</v>
      </c>
      <c r="K73" s="19">
        <f t="shared" si="9"/>
        <v>2</v>
      </c>
      <c r="L73" s="9"/>
      <c r="M73" s="9">
        <v>42279</v>
      </c>
      <c r="N73" s="9">
        <v>42303</v>
      </c>
      <c r="O73" s="9" t="s">
        <v>10</v>
      </c>
      <c r="P73" s="28">
        <v>1710</v>
      </c>
      <c r="Q73" t="s">
        <v>95</v>
      </c>
    </row>
    <row r="74" spans="1:17" ht="15" thickBot="1" x14ac:dyDescent="0.35">
      <c r="A74" s="5">
        <v>4</v>
      </c>
      <c r="B74" s="6">
        <v>1</v>
      </c>
      <c r="C74" s="6">
        <v>0</v>
      </c>
      <c r="D74" s="16">
        <f t="shared" si="7"/>
        <v>5</v>
      </c>
      <c r="E74" s="10">
        <v>1</v>
      </c>
      <c r="F74" s="6">
        <v>0</v>
      </c>
      <c r="G74" s="16">
        <f t="shared" si="8"/>
        <v>1</v>
      </c>
      <c r="H74" s="5">
        <v>0</v>
      </c>
      <c r="I74" s="7">
        <v>0</v>
      </c>
      <c r="J74" s="16">
        <f t="shared" si="10"/>
        <v>0</v>
      </c>
      <c r="K74" s="19">
        <f t="shared" si="9"/>
        <v>6</v>
      </c>
      <c r="L74" s="9">
        <v>42247</v>
      </c>
      <c r="M74" s="9"/>
      <c r="N74" s="9">
        <v>42282</v>
      </c>
      <c r="O74" s="9" t="s">
        <v>11</v>
      </c>
      <c r="P74" s="28">
        <v>1686</v>
      </c>
      <c r="Q74" t="s">
        <v>96</v>
      </c>
    </row>
    <row r="75" spans="1:17" ht="15" thickBot="1" x14ac:dyDescent="0.35">
      <c r="A75" s="5">
        <v>8</v>
      </c>
      <c r="B75" s="6">
        <v>7</v>
      </c>
      <c r="C75" s="6">
        <v>0</v>
      </c>
      <c r="D75" s="16">
        <f t="shared" si="7"/>
        <v>15</v>
      </c>
      <c r="E75" s="10">
        <v>1</v>
      </c>
      <c r="F75" s="6">
        <v>0</v>
      </c>
      <c r="G75" s="16">
        <f t="shared" si="8"/>
        <v>1</v>
      </c>
      <c r="H75" s="5">
        <v>0</v>
      </c>
      <c r="I75" s="7">
        <v>0</v>
      </c>
      <c r="J75" s="16">
        <f t="shared" si="10"/>
        <v>0</v>
      </c>
      <c r="K75" s="19">
        <f t="shared" si="9"/>
        <v>16</v>
      </c>
      <c r="L75" s="9">
        <v>42220</v>
      </c>
      <c r="M75" s="9">
        <v>42221</v>
      </c>
      <c r="N75" s="9">
        <v>42282</v>
      </c>
      <c r="O75" s="9" t="s">
        <v>87</v>
      </c>
      <c r="P75" s="29"/>
      <c r="Q75" t="s">
        <v>97</v>
      </c>
    </row>
    <row r="76" spans="1:17" ht="15" thickBot="1" x14ac:dyDescent="0.35">
      <c r="A76" s="5">
        <v>2</v>
      </c>
      <c r="B76" s="6">
        <v>0</v>
      </c>
      <c r="C76" s="6">
        <v>0</v>
      </c>
      <c r="D76" s="16">
        <f t="shared" si="7"/>
        <v>2</v>
      </c>
      <c r="E76" s="10">
        <v>0</v>
      </c>
      <c r="F76" s="6">
        <v>0</v>
      </c>
      <c r="G76" s="16">
        <f t="shared" si="8"/>
        <v>0</v>
      </c>
      <c r="H76" s="5">
        <v>0</v>
      </c>
      <c r="I76" s="7">
        <v>0</v>
      </c>
      <c r="J76" s="16">
        <f t="shared" si="10"/>
        <v>0</v>
      </c>
      <c r="K76" s="19">
        <f t="shared" si="9"/>
        <v>2</v>
      </c>
      <c r="L76" s="9">
        <v>42262</v>
      </c>
      <c r="M76" s="9">
        <v>42262</v>
      </c>
      <c r="N76" s="9">
        <v>42263</v>
      </c>
      <c r="O76" s="9" t="s">
        <v>11</v>
      </c>
      <c r="P76" s="29">
        <v>1693</v>
      </c>
      <c r="Q76" t="s">
        <v>98</v>
      </c>
    </row>
    <row r="77" spans="1:17" ht="15" thickBot="1" x14ac:dyDescent="0.35">
      <c r="A77" s="5">
        <v>6</v>
      </c>
      <c r="B77" s="6">
        <v>6</v>
      </c>
      <c r="C77" s="6">
        <v>0</v>
      </c>
      <c r="D77" s="16">
        <f t="shared" si="7"/>
        <v>12</v>
      </c>
      <c r="E77" s="10">
        <v>1</v>
      </c>
      <c r="F77" s="6">
        <v>0</v>
      </c>
      <c r="G77" s="16">
        <f t="shared" si="8"/>
        <v>1</v>
      </c>
      <c r="H77" s="5">
        <v>0</v>
      </c>
      <c r="I77" s="7">
        <v>0</v>
      </c>
      <c r="J77" s="16">
        <f t="shared" si="10"/>
        <v>0</v>
      </c>
      <c r="K77" s="19">
        <f t="shared" si="9"/>
        <v>13</v>
      </c>
      <c r="L77" s="9">
        <v>42250</v>
      </c>
      <c r="M77" s="9">
        <v>42250</v>
      </c>
      <c r="N77" s="9">
        <v>42282</v>
      </c>
      <c r="O77" s="9" t="s">
        <v>10</v>
      </c>
      <c r="P77" s="29">
        <v>1691</v>
      </c>
      <c r="Q77" t="s">
        <v>99</v>
      </c>
    </row>
    <row r="78" spans="1:17" ht="15" thickBot="1" x14ac:dyDescent="0.35">
      <c r="A78" s="5">
        <v>1</v>
      </c>
      <c r="B78" s="6">
        <v>0</v>
      </c>
      <c r="C78" s="6">
        <v>0</v>
      </c>
      <c r="D78" s="16">
        <f t="shared" si="7"/>
        <v>1</v>
      </c>
      <c r="E78" s="10">
        <v>0</v>
      </c>
      <c r="F78" s="6">
        <v>0</v>
      </c>
      <c r="G78" s="16">
        <f t="shared" si="8"/>
        <v>0</v>
      </c>
      <c r="H78" s="5">
        <v>0</v>
      </c>
      <c r="I78" s="7">
        <v>0</v>
      </c>
      <c r="J78" s="16">
        <f t="shared" si="10"/>
        <v>0</v>
      </c>
      <c r="K78" s="19">
        <f t="shared" si="9"/>
        <v>1</v>
      </c>
      <c r="N78" s="9">
        <v>42282</v>
      </c>
      <c r="O78" s="9" t="s">
        <v>87</v>
      </c>
      <c r="P78" s="29"/>
      <c r="Q78" t="s">
        <v>100</v>
      </c>
    </row>
    <row r="79" spans="1:17" ht="15" thickBot="1" x14ac:dyDescent="0.35">
      <c r="A79" s="5">
        <v>1</v>
      </c>
      <c r="B79" s="6">
        <v>0</v>
      </c>
      <c r="C79" s="6">
        <v>0</v>
      </c>
      <c r="D79" s="16">
        <f t="shared" si="7"/>
        <v>1</v>
      </c>
      <c r="E79" s="10">
        <v>0</v>
      </c>
      <c r="F79" s="6">
        <v>0</v>
      </c>
      <c r="G79" s="16">
        <f t="shared" si="8"/>
        <v>0</v>
      </c>
      <c r="H79" s="5">
        <v>0</v>
      </c>
      <c r="I79" s="7">
        <v>0</v>
      </c>
      <c r="J79" s="16">
        <f t="shared" si="10"/>
        <v>0</v>
      </c>
      <c r="K79" s="19">
        <f t="shared" si="9"/>
        <v>1</v>
      </c>
      <c r="L79" s="9">
        <v>42251</v>
      </c>
      <c r="M79" s="9">
        <v>42251</v>
      </c>
      <c r="N79" s="9">
        <v>42261</v>
      </c>
      <c r="O79" s="9" t="s">
        <v>10</v>
      </c>
      <c r="P79" s="29">
        <v>1692</v>
      </c>
      <c r="Q79" t="s">
        <v>101</v>
      </c>
    </row>
    <row r="80" spans="1:17" ht="15" thickBot="1" x14ac:dyDescent="0.35">
      <c r="A80" s="5">
        <v>40</v>
      </c>
      <c r="B80" s="6">
        <v>6</v>
      </c>
      <c r="C80" s="6">
        <v>2</v>
      </c>
      <c r="D80" s="16">
        <f t="shared" si="7"/>
        <v>48</v>
      </c>
      <c r="E80" s="10">
        <v>5</v>
      </c>
      <c r="F80" s="6">
        <v>2</v>
      </c>
      <c r="G80" s="16">
        <f t="shared" si="8"/>
        <v>7</v>
      </c>
      <c r="H80" s="5">
        <v>0</v>
      </c>
      <c r="I80" s="7">
        <v>0</v>
      </c>
      <c r="J80" s="16">
        <f t="shared" si="10"/>
        <v>0</v>
      </c>
      <c r="K80" s="19">
        <f t="shared" si="9"/>
        <v>55</v>
      </c>
      <c r="L80" s="9">
        <v>42172</v>
      </c>
      <c r="M80" s="9">
        <v>42172</v>
      </c>
      <c r="N80" s="9">
        <v>42261</v>
      </c>
      <c r="O80" s="9" t="s">
        <v>10</v>
      </c>
      <c r="P80" s="29">
        <v>1642</v>
      </c>
      <c r="Q80" t="s">
        <v>102</v>
      </c>
    </row>
    <row r="81" spans="1:17" ht="15" thickBot="1" x14ac:dyDescent="0.35">
      <c r="A81" s="5">
        <v>1</v>
      </c>
      <c r="B81" s="6">
        <v>0</v>
      </c>
      <c r="C81" s="6">
        <v>0</v>
      </c>
      <c r="D81" s="16">
        <f t="shared" si="7"/>
        <v>1</v>
      </c>
      <c r="E81" s="10">
        <v>2</v>
      </c>
      <c r="F81" s="6">
        <v>0</v>
      </c>
      <c r="G81" s="16">
        <f t="shared" si="8"/>
        <v>2</v>
      </c>
      <c r="H81" s="5">
        <v>0</v>
      </c>
      <c r="I81" s="7">
        <v>0</v>
      </c>
      <c r="J81" s="16">
        <f t="shared" si="10"/>
        <v>0</v>
      </c>
      <c r="K81" s="19">
        <f t="shared" si="9"/>
        <v>3</v>
      </c>
      <c r="L81" s="9">
        <v>42256</v>
      </c>
      <c r="M81" s="9">
        <v>42257</v>
      </c>
      <c r="N81" s="9">
        <v>42261</v>
      </c>
      <c r="O81" s="9" t="s">
        <v>10</v>
      </c>
      <c r="P81" s="29">
        <v>1694</v>
      </c>
      <c r="Q81" t="s">
        <v>103</v>
      </c>
    </row>
    <row r="82" spans="1:17" ht="15" thickBot="1" x14ac:dyDescent="0.35">
      <c r="A82" s="5">
        <v>13</v>
      </c>
      <c r="B82" s="6">
        <v>2</v>
      </c>
      <c r="C82" s="6">
        <v>0</v>
      </c>
      <c r="D82" s="16">
        <f t="shared" si="7"/>
        <v>15</v>
      </c>
      <c r="E82" s="10">
        <v>9</v>
      </c>
      <c r="F82" s="6">
        <v>0</v>
      </c>
      <c r="G82" s="16">
        <f t="shared" si="8"/>
        <v>9</v>
      </c>
      <c r="H82" s="5">
        <v>0</v>
      </c>
      <c r="I82" s="7">
        <v>0</v>
      </c>
      <c r="J82" s="16">
        <f t="shared" si="10"/>
        <v>0</v>
      </c>
      <c r="K82" s="19">
        <f t="shared" si="9"/>
        <v>24</v>
      </c>
      <c r="L82" s="9">
        <v>42156</v>
      </c>
      <c r="M82" s="9">
        <v>42156</v>
      </c>
      <c r="N82" s="9">
        <v>42213</v>
      </c>
      <c r="O82" s="9" t="s">
        <v>10</v>
      </c>
      <c r="P82" s="29">
        <v>1636</v>
      </c>
      <c r="Q82" t="s">
        <v>104</v>
      </c>
    </row>
    <row r="83" spans="1:17" ht="15" thickBot="1" x14ac:dyDescent="0.35">
      <c r="A83" s="5">
        <v>8</v>
      </c>
      <c r="B83" s="6">
        <v>0</v>
      </c>
      <c r="C83" s="6">
        <v>0</v>
      </c>
      <c r="D83" s="16">
        <f t="shared" si="7"/>
        <v>8</v>
      </c>
      <c r="E83" s="10">
        <v>3</v>
      </c>
      <c r="F83" s="6">
        <v>0</v>
      </c>
      <c r="G83" s="16">
        <f t="shared" si="8"/>
        <v>3</v>
      </c>
      <c r="H83" s="5">
        <v>1</v>
      </c>
      <c r="I83" s="7">
        <v>0</v>
      </c>
      <c r="J83" s="16">
        <f t="shared" si="10"/>
        <v>1</v>
      </c>
      <c r="K83" s="19">
        <f t="shared" si="9"/>
        <v>12</v>
      </c>
      <c r="L83" s="9">
        <v>42228</v>
      </c>
      <c r="M83" s="9">
        <v>42235</v>
      </c>
      <c r="N83" s="9">
        <v>42256</v>
      </c>
      <c r="O83" s="9" t="s">
        <v>10</v>
      </c>
      <c r="P83" s="30">
        <v>1674</v>
      </c>
      <c r="Q83" t="s">
        <v>105</v>
      </c>
    </row>
    <row r="84" spans="1:17" ht="15" thickBot="1" x14ac:dyDescent="0.35">
      <c r="A84" s="5">
        <v>4</v>
      </c>
      <c r="B84" s="6">
        <v>0</v>
      </c>
      <c r="C84" s="6">
        <v>0</v>
      </c>
      <c r="D84" s="16">
        <f t="shared" si="7"/>
        <v>4</v>
      </c>
      <c r="E84" s="10">
        <v>3</v>
      </c>
      <c r="F84" s="6">
        <v>0</v>
      </c>
      <c r="G84" s="16">
        <f t="shared" si="8"/>
        <v>3</v>
      </c>
      <c r="H84" s="5">
        <v>0</v>
      </c>
      <c r="I84" s="7">
        <v>0</v>
      </c>
      <c r="J84" s="16">
        <f t="shared" si="10"/>
        <v>0</v>
      </c>
      <c r="K84" s="19">
        <f t="shared" si="9"/>
        <v>7</v>
      </c>
      <c r="L84" s="9">
        <v>42247</v>
      </c>
      <c r="M84" s="9">
        <v>42247</v>
      </c>
      <c r="N84" s="9">
        <v>42256</v>
      </c>
      <c r="O84" s="9" t="s">
        <v>10</v>
      </c>
      <c r="P84" s="29">
        <v>1685</v>
      </c>
      <c r="Q84" t="s">
        <v>106</v>
      </c>
    </row>
    <row r="85" spans="1:17" ht="15" thickBot="1" x14ac:dyDescent="0.35">
      <c r="A85" s="5">
        <v>16</v>
      </c>
      <c r="B85" s="6">
        <v>1</v>
      </c>
      <c r="C85" s="6">
        <v>0</v>
      </c>
      <c r="D85" s="16">
        <f t="shared" si="7"/>
        <v>17</v>
      </c>
      <c r="E85" s="10">
        <v>14</v>
      </c>
      <c r="F85" s="6">
        <v>1</v>
      </c>
      <c r="G85" s="16">
        <f t="shared" si="8"/>
        <v>15</v>
      </c>
      <c r="H85" s="5">
        <v>0</v>
      </c>
      <c r="I85" s="7">
        <v>0</v>
      </c>
      <c r="J85" s="16">
        <f t="shared" si="10"/>
        <v>0</v>
      </c>
      <c r="K85" s="19">
        <f t="shared" si="9"/>
        <v>32</v>
      </c>
      <c r="L85" s="9">
        <v>42165</v>
      </c>
      <c r="M85" s="9">
        <v>42165</v>
      </c>
      <c r="N85" s="9">
        <v>42213</v>
      </c>
      <c r="O85" s="9" t="s">
        <v>10</v>
      </c>
      <c r="P85" s="29">
        <v>1647</v>
      </c>
      <c r="Q85" t="s">
        <v>107</v>
      </c>
    </row>
    <row r="86" spans="1:17" ht="15" thickBot="1" x14ac:dyDescent="0.35">
      <c r="A86" s="5">
        <v>7</v>
      </c>
      <c r="B86" s="6">
        <v>0</v>
      </c>
      <c r="C86" s="6">
        <v>0</v>
      </c>
      <c r="D86" s="16">
        <f t="shared" si="7"/>
        <v>7</v>
      </c>
      <c r="E86" s="10">
        <v>8</v>
      </c>
      <c r="F86" s="6">
        <v>0</v>
      </c>
      <c r="G86" s="16">
        <f t="shared" si="8"/>
        <v>8</v>
      </c>
      <c r="H86" s="5">
        <v>0</v>
      </c>
      <c r="I86" s="7">
        <v>0</v>
      </c>
      <c r="J86" s="16">
        <f t="shared" si="10"/>
        <v>0</v>
      </c>
      <c r="K86" s="19">
        <f t="shared" si="9"/>
        <v>15</v>
      </c>
      <c r="L86" s="9">
        <v>42173</v>
      </c>
      <c r="M86" s="9">
        <v>42173</v>
      </c>
      <c r="N86" s="9">
        <v>42213</v>
      </c>
      <c r="O86" s="9" t="s">
        <v>10</v>
      </c>
      <c r="P86" s="29">
        <v>1649</v>
      </c>
      <c r="Q86" t="s">
        <v>108</v>
      </c>
    </row>
    <row r="87" spans="1:17" ht="15" thickBot="1" x14ac:dyDescent="0.35">
      <c r="A87" s="5">
        <v>5</v>
      </c>
      <c r="B87" s="6">
        <v>1</v>
      </c>
      <c r="C87" s="6">
        <v>0</v>
      </c>
      <c r="D87" s="16">
        <f t="shared" si="7"/>
        <v>6</v>
      </c>
      <c r="E87" s="10">
        <v>0</v>
      </c>
      <c r="F87" s="6">
        <v>0</v>
      </c>
      <c r="G87" s="16">
        <f t="shared" si="8"/>
        <v>0</v>
      </c>
      <c r="H87" s="5">
        <v>0</v>
      </c>
      <c r="I87" s="7">
        <v>0</v>
      </c>
      <c r="J87" s="16">
        <f t="shared" si="10"/>
        <v>0</v>
      </c>
      <c r="K87" s="19">
        <f t="shared" si="9"/>
        <v>6</v>
      </c>
      <c r="L87" s="9">
        <v>42244</v>
      </c>
      <c r="M87" s="9">
        <v>42244</v>
      </c>
      <c r="N87" s="9">
        <v>42256</v>
      </c>
      <c r="O87" s="9" t="s">
        <v>11</v>
      </c>
      <c r="P87" s="29">
        <v>1684</v>
      </c>
      <c r="Q87" t="s">
        <v>109</v>
      </c>
    </row>
    <row r="88" spans="1:17" ht="15" thickBot="1" x14ac:dyDescent="0.35">
      <c r="A88" s="23">
        <v>1</v>
      </c>
      <c r="B88" s="24">
        <v>0</v>
      </c>
      <c r="C88" s="24">
        <v>0</v>
      </c>
      <c r="D88" s="21">
        <f t="shared" si="7"/>
        <v>1</v>
      </c>
      <c r="E88" s="25">
        <v>3</v>
      </c>
      <c r="F88" s="24">
        <v>0</v>
      </c>
      <c r="G88" s="21">
        <f t="shared" si="8"/>
        <v>3</v>
      </c>
      <c r="H88" s="23">
        <v>0</v>
      </c>
      <c r="I88" s="26">
        <v>0</v>
      </c>
      <c r="J88" s="21">
        <f t="shared" si="10"/>
        <v>0</v>
      </c>
      <c r="K88" s="22">
        <f t="shared" si="9"/>
        <v>4</v>
      </c>
      <c r="L88" s="9">
        <v>42247</v>
      </c>
      <c r="M88" s="9">
        <v>42247</v>
      </c>
      <c r="N88" s="9">
        <v>42256</v>
      </c>
      <c r="O88" s="9" t="s">
        <v>10</v>
      </c>
      <c r="P88" s="29">
        <v>1687</v>
      </c>
      <c r="Q88" t="s">
        <v>110</v>
      </c>
    </row>
  </sheetData>
  <mergeCells count="3">
    <mergeCell ref="E1:F1"/>
    <mergeCell ref="H1:I1"/>
    <mergeCell ref="A1:C1"/>
  </mergeCells>
  <pageMargins left="0.7" right="0.7" top="0.75" bottom="0.75" header="0.3" footer="0.3"/>
  <pageSetup paperSize="9" orientation="portrait" r:id="rId1"/>
  <ignoredErrors>
    <ignoredError sqref="D3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5"/>
  <sheetViews>
    <sheetView workbookViewId="0">
      <selection activeCell="E3" sqref="E3"/>
    </sheetView>
  </sheetViews>
  <sheetFormatPr defaultRowHeight="14.4" x14ac:dyDescent="0.3"/>
  <cols>
    <col min="1" max="1" width="19.21875" customWidth="1"/>
    <col min="2" max="2" width="20.77734375" customWidth="1"/>
    <col min="3" max="3" width="29" bestFit="1" customWidth="1"/>
  </cols>
  <sheetData>
    <row r="2" spans="1:3" x14ac:dyDescent="0.3">
      <c r="A2" s="20" t="s">
        <v>36</v>
      </c>
      <c r="B2" t="s">
        <v>10</v>
      </c>
    </row>
    <row r="4" spans="1:3" x14ac:dyDescent="0.3">
      <c r="A4" t="s">
        <v>111</v>
      </c>
      <c r="B4" t="s">
        <v>112</v>
      </c>
      <c r="C4" t="s">
        <v>113</v>
      </c>
    </row>
    <row r="5" spans="1:3" x14ac:dyDescent="0.3">
      <c r="A5" s="27">
        <v>6.5409836065573774</v>
      </c>
      <c r="B5" s="27">
        <v>3.0655737704918034</v>
      </c>
      <c r="C5" s="27">
        <v>0.14754098360655737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activeCell="E4" sqref="E4"/>
    </sheetView>
  </sheetViews>
  <sheetFormatPr defaultRowHeight="14.4" x14ac:dyDescent="0.3"/>
  <cols>
    <col min="1" max="1" width="11" customWidth="1"/>
    <col min="2" max="2" width="14.6640625" customWidth="1"/>
    <col min="3" max="3" width="22.88671875" customWidth="1"/>
    <col min="4" max="4" width="12.5546875" customWidth="1"/>
    <col min="5" max="5" width="16.21875" customWidth="1"/>
    <col min="6" max="6" width="15.33203125" customWidth="1"/>
    <col min="7" max="7" width="24.44140625" customWidth="1"/>
    <col min="8" max="8" width="15.33203125" customWidth="1"/>
    <col min="9" max="9" width="24.44140625" customWidth="1"/>
    <col min="10" max="10" width="17.6640625" customWidth="1"/>
    <col min="11" max="11" width="17.6640625" bestFit="1" customWidth="1"/>
  </cols>
  <sheetData>
    <row r="1" spans="1:7" x14ac:dyDescent="0.3">
      <c r="A1" s="20" t="s">
        <v>36</v>
      </c>
      <c r="B1" t="s">
        <v>10</v>
      </c>
    </row>
    <row r="3" spans="1:7" x14ac:dyDescent="0.3">
      <c r="A3" t="s">
        <v>114</v>
      </c>
      <c r="B3" t="s">
        <v>115</v>
      </c>
      <c r="C3" t="s">
        <v>116</v>
      </c>
      <c r="D3" t="s">
        <v>117</v>
      </c>
      <c r="E3" t="s">
        <v>118</v>
      </c>
      <c r="F3" t="s">
        <v>119</v>
      </c>
      <c r="G3" t="s">
        <v>120</v>
      </c>
    </row>
    <row r="4" spans="1:7" x14ac:dyDescent="0.3">
      <c r="A4" s="27">
        <v>4.9016393442622954</v>
      </c>
      <c r="B4" s="27">
        <v>1.4426229508196722</v>
      </c>
      <c r="C4" s="27">
        <v>0.19672131147540983</v>
      </c>
      <c r="D4" s="27">
        <v>2.6065573770491803</v>
      </c>
      <c r="E4" s="27">
        <v>0.45901639344262296</v>
      </c>
      <c r="F4" s="27">
        <v>9.8360655737704916E-2</v>
      </c>
      <c r="G4" s="27">
        <v>4.9180327868852458E-2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5"/>
  <sheetViews>
    <sheetView workbookViewId="0">
      <selection activeCell="C5" sqref="C5"/>
    </sheetView>
  </sheetViews>
  <sheetFormatPr defaultRowHeight="14.4" x14ac:dyDescent="0.3"/>
  <cols>
    <col min="1" max="1" width="19.44140625" bestFit="1" customWidth="1"/>
    <col min="2" max="2" width="18.5546875" customWidth="1"/>
    <col min="3" max="5" width="28.6640625" bestFit="1" customWidth="1"/>
  </cols>
  <sheetData>
    <row r="2" spans="1:3" x14ac:dyDescent="0.3">
      <c r="A2" s="20" t="s">
        <v>36</v>
      </c>
      <c r="B2" t="s">
        <v>10</v>
      </c>
    </row>
    <row r="4" spans="1:3" x14ac:dyDescent="0.3">
      <c r="A4" t="s">
        <v>121</v>
      </c>
      <c r="B4" t="s">
        <v>122</v>
      </c>
      <c r="C4" t="s">
        <v>123</v>
      </c>
    </row>
    <row r="5" spans="1:3" x14ac:dyDescent="0.3">
      <c r="A5" s="27">
        <v>4.9016393442622954</v>
      </c>
      <c r="B5" s="27">
        <v>1.4426229508196722</v>
      </c>
      <c r="C5" s="27">
        <v>0.19672131147540983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5"/>
  <sheetViews>
    <sheetView workbookViewId="0">
      <selection activeCell="B5" sqref="B5"/>
    </sheetView>
  </sheetViews>
  <sheetFormatPr defaultRowHeight="14.4" x14ac:dyDescent="0.3"/>
  <cols>
    <col min="1" max="1" width="21" customWidth="1"/>
    <col min="2" max="2" width="20.109375" customWidth="1"/>
    <col min="3" max="3" width="23.77734375" customWidth="1"/>
    <col min="4" max="5" width="28.6640625" bestFit="1" customWidth="1"/>
  </cols>
  <sheetData>
    <row r="2" spans="1:2" x14ac:dyDescent="0.3">
      <c r="A2" s="20" t="s">
        <v>36</v>
      </c>
      <c r="B2" t="s">
        <v>10</v>
      </c>
    </row>
    <row r="4" spans="1:2" x14ac:dyDescent="0.3">
      <c r="A4" t="s">
        <v>124</v>
      </c>
      <c r="B4" t="s">
        <v>125</v>
      </c>
    </row>
    <row r="5" spans="1:2" x14ac:dyDescent="0.3">
      <c r="A5" s="27">
        <v>2.6065573770491803</v>
      </c>
      <c r="B5" s="27">
        <v>0.45901639344262296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Simplified Average Allocation</vt:lpstr>
      <vt:lpstr>Complete Average Allocation</vt:lpstr>
      <vt:lpstr>Build Average Allocation</vt:lpstr>
      <vt:lpstr>Accept Average Allocation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Candice Mesk</dc:creator>
  <cp:lastModifiedBy>candice</cp:lastModifiedBy>
  <cp:lastPrinted>2016-03-30T09:57:07Z</cp:lastPrinted>
  <dcterms:created xsi:type="dcterms:W3CDTF">2015-03-12T13:18:33Z</dcterms:created>
  <dcterms:modified xsi:type="dcterms:W3CDTF">2016-03-31T12:54:02Z</dcterms:modified>
</cp:coreProperties>
</file>