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8_{5A06BEBB-4F5F-4906-8DFD-DF5E093D27C4}" xr6:coauthVersionLast="45" xr6:coauthVersionMax="45" xr10:uidLastSave="{00000000-0000-0000-0000-000000000000}"/>
  <bookViews>
    <workbookView xWindow="-110" yWindow="-110" windowWidth="19420" windowHeight="10420" xr2:uid="{163EDA64-2497-45BA-AACE-039E4C3BCB82}"/>
  </bookViews>
  <sheets>
    <sheet name="Fish" sheetId="2" r:id="rId1"/>
    <sheet name="Effort" sheetId="1" r:id="rId2"/>
    <sheet name="KiyiEggs" sheetId="8" r:id="rId3"/>
    <sheet name="Completed" sheetId="4" r:id="rId4"/>
    <sheet name="Locations" sheetId="6" r:id="rId5"/>
  </sheets>
  <definedNames>
    <definedName name="_xlnm._FilterDatabase" localSheetId="3" hidden="1">Completed!$A$1:$F$119</definedName>
    <definedName name="_xlnm._FilterDatabase" localSheetId="1" hidden="1">Effort!$A$1:$R$152</definedName>
    <definedName name="_xlnm._FilterDatabase" localSheetId="0" hidden="1">Fish!$A$1:$L$3417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4" i="1" l="1"/>
  <c r="L154" i="1"/>
  <c r="M153" i="1"/>
  <c r="L153" i="1"/>
  <c r="Q152" i="1"/>
  <c r="P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<sst xmlns="http://schemas.openxmlformats.org/spreadsheetml/2006/main" count="14521" uniqueCount="578">
  <si>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</si>
  <si>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</si>
  <si>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</si>
  <si>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</si>
  <si>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</si>
  <si>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</si>
  <si>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</si>
  <si>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</si>
  <si>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</si>
  <si>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</si>
  <si>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</si>
  <si>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</si>
  <si>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</si>
  <si>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</si>
  <si>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</si>
  <si>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</si>
  <si>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</si>
  <si>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</si>
  <si>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</si>
  <si>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</si>
  <si>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</si>
  <si>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</si>
  <si>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</si>
  <si>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</si>
  <si>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</si>
  <si>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</si>
  <si>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</si>
  <si>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</si>
  <si>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</si>
  <si>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</si>
  <si>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</si>
  <si>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</si>
  <si>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</si>
  <si>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</si>
  <si>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</si>
  <si>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</si>
  <si>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</si>
  <si>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</si>
  <si>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</si>
  <si>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</si>
  <si>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</si>
  <si>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</si>
  <si>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</si>
  <si>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</si>
  <si>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</si>
  <si>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</si>
  <si>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</si>
  <si>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</si>
  <si>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</si>
  <si>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</si>
  <si>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</si>
  <si>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</si>
  <si>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</si>
  <si>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</si>
  <si>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</si>
  <si>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</si>
  <si>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</si>
  <si>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</si>
  <si>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</si>
  <si>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</si>
  <si>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</si>
  <si>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</si>
  <si>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</si>
  <si>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</si>
  <si>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</si>
  <si>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</si>
  <si>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</si>
  <si>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</si>
  <si>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</si>
  <si>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</si>
  <si>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</si>
  <si>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</si>
  <si>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</si>
  <si>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</si>
  <si>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</si>
  <si>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</si>
  <si>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</si>
  <si>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</si>
  <si>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</si>
  <si>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</si>
  <si>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</si>
  <si>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</si>
  <si>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</si>
  <si>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</si>
  <si>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</si>
  <si>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</si>
  <si>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</si>
  <si>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</si>
  <si>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</si>
  <si>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</si>
  <si>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</si>
  <si>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</si>
  <si>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</si>
  <si>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</si>
  <si>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</si>
  <si>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</si>
  <si>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</si>
  <si>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</si>
  <si>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</si>
  <si>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</si>
  <si>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</si>
  <si>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</si>
  <si>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</si>
  <si>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</si>
  <si>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</si>
  <si>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</si>
  <si>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</si>
  <si>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</si>
  <si>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</si>
  <si>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</si>
  <si>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</si>
  <si>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</si>
  <si>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</si>
  <si>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</si>
  <si>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</si>
  <si>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</si>
  <si>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</si>
  <si>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</si>
  <si>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</si>
  <si>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</si>
  <si>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</si>
  <si>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</si>
  <si>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</si>
  <si>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</si>
  <si>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</si>
  <si>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</si>
  <si>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</si>
  <si>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</si>
  <si>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</si>
  <si>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</si>
  <si>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</si>
  <si>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</si>
  <si>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</si>
  <si>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</si>
  <si>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</si>
  <si>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</si>
  <si>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</si>
  <si>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</si>
  <si>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</si>
  <si>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</si>
  <si>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</si>
  <si>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</si>
  <si>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</si>
  <si>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</si>
  <si>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</si>
  <si>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</si>
  <si>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</si>
  <si>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</si>
  <si>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</si>
  <si>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</si>
  <si>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</si>
  <si>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</si>
  <si>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</si>
  <si>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</si>
  <si>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</si>
  <si>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</si>
  <si>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</si>
  <si>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</si>
  <si>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</si>
  <si>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</si>
  <si>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</si>
  <si>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</si>
  <si>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</si>
  <si>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</si>
  <si>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</si>
  <si>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</si>
  <si>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</si>
  <si>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</si>
  <si>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</si>
  <si>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</si>
  <si>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</si>
  <si>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</si>
  <si>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</si>
  <si>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</si>
  <si>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</si>
  <si>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</si>
  <si>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</si>
  <si>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</si>
  <si>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</si>
  <si>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</si>
  <si>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</si>
  <si>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</si>
  <si>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</si>
  <si>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</si>
  <si>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</si>
  <si>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</si>
  <si>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</si>
  <si>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</si>
  <si>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</si>
  <si>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</si>
  <si>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</si>
  <si>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</si>
  <si>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</si>
  <si>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</si>
  <si>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</si>
  <si>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</si>
  <si>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</si>
  <si>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</si>
  <si>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</si>
  <si>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</si>
  <si>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</si>
  <si>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</si>
  <si>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</si>
  <si>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</si>
  <si>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</si>
  <si>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</si>
  <si>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</si>
  <si>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</si>
  <si>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</si>
  <si>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</si>
  <si>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</si>
  <si>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</si>
  <si>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</si>
  <si>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</si>
  <si>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</si>
  <si>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</si>
  <si>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</si>
  <si>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</si>
  <si>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</si>
  <si>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</si>
  <si>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</si>
  <si>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</si>
  <si>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</si>
  <si>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</si>
  <si>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</si>
  <si>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</si>
  <si>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</si>
  <si>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</si>
  <si>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</si>
  <si>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</si>
  <si>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</si>
  <si>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</si>
  <si>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</si>
  <si>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</si>
  <si>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</si>
  <si>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</si>
  <si>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</si>
  <si>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</si>
  <si>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</si>
  <si>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</si>
  <si>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</si>
  <si>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</si>
  <si>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</si>
  <si>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</si>
  <si>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</si>
  <si>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</si>
  <si>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</si>
  <si>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</si>
  <si>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</si>
  <si>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</si>
  <si>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</si>
  <si>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</si>
  <si>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</si>
  <si>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</si>
  <si>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</si>
  <si>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</si>
  <si>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</si>
  <si>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</si>
  <si>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</si>
  <si>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</si>
  <si>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</si>
  <si>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</si>
  <si>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</si>
  <si>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</si>
  <si>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</si>
  <si>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</si>
  <si>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</si>
  <si>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</si>
  <si>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</si>
  <si>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</si>
  <si>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</si>
  <si>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</si>
  <si>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</si>
  <si>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</si>
  <si>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</si>
  <si>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</si>
  <si>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</si>
  <si>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</si>
  <si>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</si>
  <si>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</si>
  <si>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</si>
  <si>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</si>
  <si>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</si>
  <si>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</si>
  <si>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</si>
  <si>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</si>
  <si>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</si>
  <si>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</si>
  <si>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</si>
  <si>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</si>
  <si>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</si>
  <si>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</si>
  <si>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</si>
  <si>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</si>
  <si>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</si>
  <si>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</si>
  <si>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</si>
  <si>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</si>
  <si>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</si>
  <si>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</si>
  <si>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</si>
  <si>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</si>
  <si>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</si>
  <si>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</si>
  <si>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</si>
  <si>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</si>
  <si>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</si>
  <si>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</si>
  <si>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</si>
  <si>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</si>
  <si>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</si>
  <si>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</si>
  <si>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</si>
  <si>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</si>
  <si>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</si>
  <si>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</si>
  <si>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</si>
  <si>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</si>
  <si>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</si>
  <si>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</si>
  <si>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</si>
  <si>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</si>
  <si>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</si>
  <si>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</si>
  <si>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</si>
  <si>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</si>
  <si>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</si>
  <si>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</si>
  <si>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</si>
  <si>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</si>
  <si>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</si>
  <si>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</si>
  <si>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</si>
  <si>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</si>
  <si>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</si>
  <si>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</si>
  <si>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</si>
  <si>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</si>
  <si>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</si>
  <si>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</si>
  <si>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</si>
  <si>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</si>
  <si>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</si>
  <si>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</si>
  <si>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</si>
  <si>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</si>
  <si>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</si>
  <si>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</si>
  <si>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</si>
  <si>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</si>
  <si>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</si>
  <si>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</si>
  <si>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</si>
  <si>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</si>
  <si>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</si>
  <si>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</si>
  <si>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</si>
  <si>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</si>
  <si>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</si>
  <si>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</si>
  <si>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</si>
  <si>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</si>
  <si>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</si>
  <si>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</si>
  <si>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</si>
  <si>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</si>
  <si>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</si>
  <si>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</si>
  <si>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</si>
  <si>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</si>
  <si>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</si>
  <si>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</si>
  <si>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</si>
  <si>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</si>
  <si>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</si>
  <si>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</si>
  <si>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</si>
  <si>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</si>
  <si>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</si>
  <si>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</si>
  <si>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</si>
  <si>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</si>
  <si>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</si>
  <si>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</si>
  <si>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</si>
  <si>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</si>
  <si>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</si>
  <si>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</si>
  <si>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</si>
  <si>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</si>
  <si>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</si>
  <si>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</si>
  <si>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</si>
  <si>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</si>
  <si>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</si>
  <si>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</si>
  <si>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Crossed out on the lab sheet and don't know if  it should be added; Little to no eggs, majority consisted of ovary tissue, no eggs</t>
  </si>
  <si>
    <t>Crossed out on the lab sheet and don't know if  it should be added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</si>
  <si>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</si>
  <si>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</si>
  <si>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</si>
  <si>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</si>
  <si>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</si>
  <si>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</si>
  <si>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</si>
  <si>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</si>
  <si>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</si>
  <si>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</si>
  <si>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</si>
  <si>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</si>
  <si>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</si>
  <si>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</si>
  <si>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</si>
  <si>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</si>
  <si>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</si>
  <si>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</si>
  <si>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</si>
  <si>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</si>
  <si>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</si>
  <si>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</si>
  <si>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</si>
  <si>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</si>
  <si>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</si>
  <si>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</si>
  <si>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</si>
  <si>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</si>
  <si>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</si>
  <si>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</si>
  <si>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</si>
  <si>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</si>
  <si>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</si>
  <si>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</si>
  <si>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</si>
  <si>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Saved eggs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</si>
  <si>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</si>
  <si>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</si>
  <si>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</si>
  <si>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</si>
  <si>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</si>
  <si>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</si>
  <si>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</si>
  <si>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</si>
  <si>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</si>
  <si>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</si>
  <si>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</si>
  <si>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</si>
  <si>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</si>
  <si>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</si>
  <si>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</si>
  <si>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</si>
  <si>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</si>
  <si>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</si>
  <si>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</si>
  <si>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</si>
  <si>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</si>
  <si>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</si>
  <si>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</si>
  <si>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</si>
  <si>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</si>
  <si>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</si>
  <si>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</si>
  <si>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</si>
  <si>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</si>
  <si>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</si>
  <si>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</si>
  <si>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</si>
  <si>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</si>
  <si>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</si>
  <si>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</si>
  <si>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</si>
  <si>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 xml:space="preserve">24hr soak time, # LKT 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</si>
  <si>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</si>
  <si>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</si>
  <si>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</si>
  <si>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</si>
  <si>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</si>
  <si>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</si>
  <si>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</si>
  <si>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</si>
  <si>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Large hole in body wall, saved eggs </t>
  </si>
  <si>
    <t xml:space="preserve">Rip on body wall </t>
  </si>
  <si>
    <t xml:space="preserve">Saved eggs </t>
  </si>
  <si>
    <t xml:space="preserve">Many nematodes in swim baldder </t>
  </si>
  <si>
    <t xml:space="preserve">Hole in body wall </t>
  </si>
  <si>
    <t xml:space="preserve">Hole in body wall, saved eggs </t>
  </si>
  <si>
    <t xml:space="preserve">Large hole in body wall, one lobe weighed so doubled to get the full gonad weight </t>
  </si>
  <si>
    <t>Hole in body wall, weight is for one ovary but doubled to get full gonad weight, saved eggs</t>
  </si>
  <si>
    <t xml:space="preserve">Larger rip in body, most of ovaries gone did not save eggs </t>
  </si>
  <si>
    <t>Not many eggs left, saved eggs</t>
  </si>
  <si>
    <t xml:space="preserve">Eggs saved, fin clipped </t>
  </si>
  <si>
    <t xml:space="preserve">Only onle lobe and is so small that sex can't be determined </t>
  </si>
  <si>
    <t xml:space="preserve">Whole side of fish is gone, no weight as </t>
  </si>
  <si>
    <t>Saved gonads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</si>
  <si>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</si>
  <si>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</si>
  <si>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</si>
  <si>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</si>
  <si>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</si>
  <si>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</si>
  <si>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</si>
  <si>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</si>
  <si>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</si>
  <si>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</si>
  <si>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 xml:space="preserve">2 holes in body wall, saved eggs </t>
  </si>
  <si>
    <t>46°36.50'N</t>
  </si>
  <si>
    <t>A bit loose, hole in body wall, saved eggs</t>
  </si>
  <si>
    <t xml:space="preserve">Saved gonads </t>
  </si>
  <si>
    <t xml:space="preserve">Severly ripped body wall </t>
  </si>
  <si>
    <t xml:space="preserve">Very small testes </t>
  </si>
  <si>
    <t>Hole in body wall saved eggs</t>
  </si>
  <si>
    <t>A few holes in body wall, saved eggs</t>
  </si>
  <si>
    <t xml:space="preserve">Gonads were dissolving </t>
  </si>
  <si>
    <t xml:space="preserve">Eggs intact, ripped belly </t>
  </si>
  <si>
    <t xml:space="preserve">Small eggs, one ovary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</si>
  <si>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</si>
  <si>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</si>
  <si>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</si>
  <si>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</si>
  <si>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</si>
  <si>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</si>
  <si>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</si>
  <si>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</si>
  <si>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</si>
  <si>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</si>
  <si>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</si>
  <si>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</si>
  <si>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</si>
  <si>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</si>
  <si>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</si>
  <si>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</si>
  <si>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</si>
  <si>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</si>
  <si>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</si>
  <si>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</si>
  <si>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</si>
  <si>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</si>
  <si>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</si>
  <si>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</si>
  <si>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</si>
  <si>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</si>
  <si>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</si>
  <si>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</si>
  <si>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</si>
  <si>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>Eggs saved</t>
  </si>
  <si>
    <t xml:space="preserve">Scorecard and fin clip, no picture, egg saved </t>
  </si>
  <si>
    <t>Scorecard and fin clip</t>
  </si>
  <si>
    <t xml:space="preserve">Scorecard and fin clip </t>
  </si>
  <si>
    <t xml:space="preserve">Holes in body wall </t>
  </si>
  <si>
    <t xml:space="preserve">Large hole in body wall, looks lke most eggs are there </t>
  </si>
  <si>
    <t xml:space="preserve">Scorecard and fin clip, very rotten </t>
  </si>
  <si>
    <t xml:space="preserve">Really mushed and ripped </t>
  </si>
  <si>
    <t xml:space="preserve">24hr soak time </t>
  </si>
  <si>
    <t xml:space="preserve">Eggs saved </t>
  </si>
  <si>
    <t>Scorecard and fin clip, 1 lobe so weight was doubled 0.32*2</t>
  </si>
  <si>
    <t>Large hole in body wall</t>
  </si>
  <si>
    <t xml:space="preserve">Large ripe in body wall </t>
  </si>
  <si>
    <t xml:space="preserve">Scorecard and fin clip  </t>
  </si>
  <si>
    <t xml:space="preserve">Scorecard and fin clip,  hole in body wall, loose eggs over half gone </t>
  </si>
  <si>
    <t xml:space="preserve">Scorecard and fin clip, big gash from gillnet </t>
  </si>
  <si>
    <t xml:space="preserve">Eggs saved, scorecard and fin clip </t>
  </si>
  <si>
    <t xml:space="preserve">Scorecard and fin clip, ovary accidentally not saved, picture taken </t>
  </si>
  <si>
    <t>Eggs saved, scorecard an  fin clip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</si>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</sst>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0" fontId="2" fillId="2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L3601"/>
  <sheetViews>
    <sheetView tabSelected="1" topLeftCell="C1" zoomScaleNormal="100" workbookViewId="0">
      <pane ySplit="1" topLeftCell="A3585" activePane="bottomLeft" state="frozen"/>
      <selection pane="bottomLeft" activeCell="K3601" sqref="K3601"/>
    </sheetView>
  </sheetViews>
  <sheetFormatPr defaultColWidth="8.81640625" defaultRowHeight="14.5" x14ac:dyDescent="0.35"/>
  <cols>
    <col min="1" max="1" width="8.54296875" style="1" bestFit="1" customWidth="1"/>
    <col min="2" max="2" width="13.453125" style="1" bestFit="1" customWidth="1"/>
    <col min="3" max="3" width="21.1796875" style="1" bestFit="1" customWidth="1"/>
    <col min="4" max="4" width="9.1796875" style="1" bestFit="1" customWidth="1"/>
    <col min="5" max="5" width="12.26953125" style="1" bestFit="1" customWidth="1"/>
    <col min="6" max="6" width="10.453125" style="1" bestFit="1" customWidth="1"/>
    <col min="7" max="7" width="8.54296875" style="1" bestFit="1" customWidth="1"/>
    <col min="8" max="8" width="9.81640625" style="1" bestFit="1" customWidth="1"/>
    <col min="9" max="9" width="13.54296875" style="1" bestFit="1" customWidth="1"/>
    <col min="10" max="10" width="9.54296875" style="1" bestFit="1" customWidth="1"/>
    <col min="11" max="11" width="15.26953125" style="1" bestFit="1" customWidth="1"/>
    <col min="12" max="12" width="56.453125" style="1" bestFit="1" customWidth="1"/>
    <col min="13" max="16384" width="8.81640625" style="1"/>
  </cols>
  <sheetData>
    <row r="1" spans="1:12" s="11" customFormat="1" x14ac:dyDescent="0.3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3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3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3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3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3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3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3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3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3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3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3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3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3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3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3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3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3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3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3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3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3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3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3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3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3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3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3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3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3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3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3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3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3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3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3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3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3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3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3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3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3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3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3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3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3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3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3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3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3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3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3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3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3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3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3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3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3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3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3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3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3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3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3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3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3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3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3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3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3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3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3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3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3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3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3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3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3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3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3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3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3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3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3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3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3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3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3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3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3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3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3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3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3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3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3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3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3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3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3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3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3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3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3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3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3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3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3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3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3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3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3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3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3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3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3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3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3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3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3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3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3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3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3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3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3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3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3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3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3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3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3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3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3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3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3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3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3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3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3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3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3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3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3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3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3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3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3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3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3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3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3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3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414</v>
      </c>
    </row>
    <row r="154" spans="1:12" x14ac:dyDescent="0.3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3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3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3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3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3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3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3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3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3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3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3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3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3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3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3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3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3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3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3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3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3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3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3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3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3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3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3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3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3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3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3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3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3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3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3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3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3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3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3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3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3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3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3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3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3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3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3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3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3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3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3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3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3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3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3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3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3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3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3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3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3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3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3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3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3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3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3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3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3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3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3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3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3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3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3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3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3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3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3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3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3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3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3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3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3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3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3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3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3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3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3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3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3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3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415</v>
      </c>
    </row>
    <row r="249" spans="1:12" x14ac:dyDescent="0.3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3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3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3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3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3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3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3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3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3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3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3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3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3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3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3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3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3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3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3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3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3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3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3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3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3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3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3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3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3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3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3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3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3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3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3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3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3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3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3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3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3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3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3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3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3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3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3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3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3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3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3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3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3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3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3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3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3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3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3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3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3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3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3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3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437</v>
      </c>
    </row>
    <row r="314" spans="1:12" x14ac:dyDescent="0.3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3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3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3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3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3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3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3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3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3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3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3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3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3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3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3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3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3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3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3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3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3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3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3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3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3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3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437</v>
      </c>
    </row>
    <row r="341" spans="1:12" x14ac:dyDescent="0.3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437</v>
      </c>
    </row>
    <row r="342" spans="1:12" x14ac:dyDescent="0.3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437</v>
      </c>
    </row>
    <row r="343" spans="1:12" x14ac:dyDescent="0.3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3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3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3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3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3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3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3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3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3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3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3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3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3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3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3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3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3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3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3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3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3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3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3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3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3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437</v>
      </c>
    </row>
    <row r="369" spans="1:12" x14ac:dyDescent="0.3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437</v>
      </c>
    </row>
    <row r="370" spans="1:12" x14ac:dyDescent="0.3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3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3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3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3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3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3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3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3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3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3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3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3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3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437</v>
      </c>
    </row>
    <row r="384" spans="1:12" x14ac:dyDescent="0.3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438</v>
      </c>
    </row>
    <row r="385" spans="1:11" x14ac:dyDescent="0.3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3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3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3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3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3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3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3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3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3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3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3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3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3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3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3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3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3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3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3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3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3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3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3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3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3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3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3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3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3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3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3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3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3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3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3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3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3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3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3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3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3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3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3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3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3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3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3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3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3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3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3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3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3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3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3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3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3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3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3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3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3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3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3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3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3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3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3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3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3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3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3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3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3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3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3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3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3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3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3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3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3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439</v>
      </c>
    </row>
    <row r="467" spans="1:12" x14ac:dyDescent="0.3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3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3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3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3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3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3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3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3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3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3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3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3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3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3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3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3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3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3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3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3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3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3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3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3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3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3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3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3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3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3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3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3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3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3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3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440</v>
      </c>
    </row>
    <row r="503" spans="1:12" x14ac:dyDescent="0.3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440</v>
      </c>
    </row>
    <row r="504" spans="1:12" x14ac:dyDescent="0.3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3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3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3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3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3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3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3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3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3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3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3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3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3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3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3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3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3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3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3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3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3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3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3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3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3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3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3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3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3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3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3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3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3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3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3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3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3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3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3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3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3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3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3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3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3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3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3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3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3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3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3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3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3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3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3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3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3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3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3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3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3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3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3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3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3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3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3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3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3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3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3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3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3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3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3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3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3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3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3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3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3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3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3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3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3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3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3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3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3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3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3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3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3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3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3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3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3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3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3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3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3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3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3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3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3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3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3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3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3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441</v>
      </c>
    </row>
    <row r="614" spans="1:12" x14ac:dyDescent="0.3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3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3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3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3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442</v>
      </c>
    </row>
    <row r="619" spans="1:12" x14ac:dyDescent="0.3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3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3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3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3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3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3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3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3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3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3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3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3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3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3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3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3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3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3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3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3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3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3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3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3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3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3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3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3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3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3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3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3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3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3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3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3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3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3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3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3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3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3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3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3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3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3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3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3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3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3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3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3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3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3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3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3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3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3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3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3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3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3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3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3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3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3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3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3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3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3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3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3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3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3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3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3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3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3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3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3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3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3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3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3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3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3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3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3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3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3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3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3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3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3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3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3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3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3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3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3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3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3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3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3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3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3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3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3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3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3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3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3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3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3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3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3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3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3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3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3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3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3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3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3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3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3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3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3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3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3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3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3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441</v>
      </c>
    </row>
    <row r="752" spans="1:12" x14ac:dyDescent="0.3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3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444</v>
      </c>
    </row>
    <row r="754" spans="1:12" x14ac:dyDescent="0.3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441</v>
      </c>
    </row>
    <row r="755" spans="1:12" x14ac:dyDescent="0.3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441</v>
      </c>
    </row>
    <row r="756" spans="1:12" x14ac:dyDescent="0.3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3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3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3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3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3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3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3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3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3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3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3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3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3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3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3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3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3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3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3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3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3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3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3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3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3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3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3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3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3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3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3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3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3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3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3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3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3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3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3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3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3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3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3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3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3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3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3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3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3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3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3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3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3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3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3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3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3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3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3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3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3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3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3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3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3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3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3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3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3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3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3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3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3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3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3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3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3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3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3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3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3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3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3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3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3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3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3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3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3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3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3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3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3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3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3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3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3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3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3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3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3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3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3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3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3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3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445</v>
      </c>
    </row>
    <row r="863" spans="1:12" x14ac:dyDescent="0.3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3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3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446</v>
      </c>
    </row>
    <row r="866" spans="1:12" x14ac:dyDescent="0.3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447</v>
      </c>
    </row>
    <row r="867" spans="1:12" x14ac:dyDescent="0.3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3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3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3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448</v>
      </c>
    </row>
    <row r="871" spans="1:12" x14ac:dyDescent="0.3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3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3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3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3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3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3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3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3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3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3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3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3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3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3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443</v>
      </c>
    </row>
    <row r="886" spans="1:12" x14ac:dyDescent="0.3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3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443</v>
      </c>
    </row>
    <row r="888" spans="1:12" x14ac:dyDescent="0.3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3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3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3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3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3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3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3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3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3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3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3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3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3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3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3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3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3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3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3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3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3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3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3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3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3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3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3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3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3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3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3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3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3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3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3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3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3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3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3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3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3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3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3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3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3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3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3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3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3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3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3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3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3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3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3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3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3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3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3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3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3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3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3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3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3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3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3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3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3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3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3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3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3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3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3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3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3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3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3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3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3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3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3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3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3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3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3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3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3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3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3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3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3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3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3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3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3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3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3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3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3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3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3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3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3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3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3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3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3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3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3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3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3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3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447</v>
      </c>
    </row>
    <row r="1003" spans="1:12" x14ac:dyDescent="0.3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3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3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3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3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3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3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3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450</v>
      </c>
    </row>
    <row r="1011" spans="1:12" x14ac:dyDescent="0.3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448</v>
      </c>
    </row>
    <row r="1012" spans="1:12" x14ac:dyDescent="0.3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450</v>
      </c>
    </row>
    <row r="1013" spans="1:12" x14ac:dyDescent="0.3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450</v>
      </c>
    </row>
    <row r="1014" spans="1:12" x14ac:dyDescent="0.3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3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3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448</v>
      </c>
    </row>
    <row r="1017" spans="1:12" x14ac:dyDescent="0.3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3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3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450</v>
      </c>
    </row>
    <row r="1020" spans="1:12" x14ac:dyDescent="0.3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451</v>
      </c>
    </row>
    <row r="1021" spans="1:12" x14ac:dyDescent="0.3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3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448</v>
      </c>
    </row>
    <row r="1023" spans="1:12" x14ac:dyDescent="0.3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451</v>
      </c>
    </row>
    <row r="1024" spans="1:12" x14ac:dyDescent="0.3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450</v>
      </c>
    </row>
    <row r="1025" spans="1:12" x14ac:dyDescent="0.3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451</v>
      </c>
    </row>
    <row r="1026" spans="1:12" x14ac:dyDescent="0.3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451</v>
      </c>
    </row>
    <row r="1027" spans="1:12" x14ac:dyDescent="0.3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451</v>
      </c>
    </row>
    <row r="1028" spans="1:12" x14ac:dyDescent="0.3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3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450</v>
      </c>
    </row>
    <row r="1030" spans="1:12" x14ac:dyDescent="0.3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3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451</v>
      </c>
    </row>
    <row r="1032" spans="1:12" x14ac:dyDescent="0.3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3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3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3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3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3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3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3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3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3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3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3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3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3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3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3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448</v>
      </c>
    </row>
    <row r="1048" spans="1:12" x14ac:dyDescent="0.3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3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3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3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3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3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451</v>
      </c>
    </row>
    <row r="1054" spans="1:12" x14ac:dyDescent="0.3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450</v>
      </c>
    </row>
    <row r="1055" spans="1:12" x14ac:dyDescent="0.3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3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3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3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3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3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3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3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3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3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3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3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3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3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3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3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3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3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3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3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3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451</v>
      </c>
    </row>
    <row r="1076" spans="1:12" x14ac:dyDescent="0.3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451</v>
      </c>
    </row>
    <row r="1077" spans="1:12" x14ac:dyDescent="0.3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3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451</v>
      </c>
    </row>
    <row r="1079" spans="1:12" x14ac:dyDescent="0.3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451</v>
      </c>
    </row>
    <row r="1080" spans="1:12" x14ac:dyDescent="0.3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445</v>
      </c>
    </row>
    <row r="1081" spans="1:12" x14ac:dyDescent="0.3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445</v>
      </c>
    </row>
    <row r="1082" spans="1:12" x14ac:dyDescent="0.3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442</v>
      </c>
    </row>
    <row r="1083" spans="1:12" x14ac:dyDescent="0.3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451</v>
      </c>
    </row>
    <row r="1084" spans="1:12" x14ac:dyDescent="0.3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3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3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3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3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3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3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3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3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3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3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3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3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3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3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3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3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3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3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3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3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3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3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3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3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3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445</v>
      </c>
    </row>
    <row r="1110" spans="1:12" x14ac:dyDescent="0.3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3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3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3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3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3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3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3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3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3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3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3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3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3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3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3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3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3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3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3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3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3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3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3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3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3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3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3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3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3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3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3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3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3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3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3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3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3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3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3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3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3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3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3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3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3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3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3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3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3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3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3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3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3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3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3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3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3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3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3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3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3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3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3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3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3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3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3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3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3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3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3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3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3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3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3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3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3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3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3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3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3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3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3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3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3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3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3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3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3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3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3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442</v>
      </c>
    </row>
    <row r="1202" spans="1:12" x14ac:dyDescent="0.3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3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445</v>
      </c>
    </row>
    <row r="1204" spans="1:12" x14ac:dyDescent="0.3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449</v>
      </c>
    </row>
    <row r="1205" spans="1:12" x14ac:dyDescent="0.3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449</v>
      </c>
    </row>
    <row r="1206" spans="1:12" x14ac:dyDescent="0.3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443</v>
      </c>
    </row>
    <row r="1207" spans="1:12" x14ac:dyDescent="0.3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3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3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3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3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3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3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3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3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3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3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3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3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3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3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3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452</v>
      </c>
    </row>
    <row r="1223" spans="1:12" x14ac:dyDescent="0.3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3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3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3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3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3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3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3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3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3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3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3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3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3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3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3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3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3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3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3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3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3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3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3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3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3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3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3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3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3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3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3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3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3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3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3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3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3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3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3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3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3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3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3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3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3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3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3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3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3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3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3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3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3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3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3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3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3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3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3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3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3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3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3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3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3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3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3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3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3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3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3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3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3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3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3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3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3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3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3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3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3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3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3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3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3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3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3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3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3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3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3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3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3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3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3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3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3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3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3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3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3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3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3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3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3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3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3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3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3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3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3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3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3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3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3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3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3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3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3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3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3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3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3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3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3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3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3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3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3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3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3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3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3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3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3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3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3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3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3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3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3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3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3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3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3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3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3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3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3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3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3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3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3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3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3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3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3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3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3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3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3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3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3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3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3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3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3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3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3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3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442</v>
      </c>
    </row>
    <row r="1394" spans="1:12" x14ac:dyDescent="0.3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3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3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449</v>
      </c>
    </row>
    <row r="1397" spans="1:12" x14ac:dyDescent="0.3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3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454</v>
      </c>
    </row>
    <row r="1399" spans="1:12" x14ac:dyDescent="0.3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450</v>
      </c>
    </row>
    <row r="1400" spans="1:12" x14ac:dyDescent="0.3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455</v>
      </c>
    </row>
    <row r="1401" spans="1:12" x14ac:dyDescent="0.3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3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3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442</v>
      </c>
    </row>
    <row r="1404" spans="1:12" x14ac:dyDescent="0.3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442</v>
      </c>
    </row>
    <row r="1405" spans="1:12" x14ac:dyDescent="0.3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3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445</v>
      </c>
    </row>
    <row r="1407" spans="1:12" x14ac:dyDescent="0.3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3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3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3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442</v>
      </c>
    </row>
    <row r="1411" spans="1:12" x14ac:dyDescent="0.3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442</v>
      </c>
    </row>
    <row r="1412" spans="1:12" x14ac:dyDescent="0.3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3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3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456</v>
      </c>
    </row>
    <row r="1415" spans="1:12" x14ac:dyDescent="0.3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3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3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3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3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3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3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3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3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3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3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3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3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3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3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3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3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3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3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3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3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3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3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3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3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3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3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3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3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3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3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3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3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3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457</v>
      </c>
    </row>
    <row r="1449" spans="1:12" x14ac:dyDescent="0.3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451</v>
      </c>
    </row>
    <row r="1450" spans="1:12" x14ac:dyDescent="0.3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457</v>
      </c>
    </row>
    <row r="1451" spans="1:12" x14ac:dyDescent="0.3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442</v>
      </c>
    </row>
    <row r="1452" spans="1:12" x14ac:dyDescent="0.3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442</v>
      </c>
    </row>
    <row r="1453" spans="1:12" x14ac:dyDescent="0.3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442</v>
      </c>
    </row>
    <row r="1454" spans="1:12" x14ac:dyDescent="0.3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3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3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3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3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3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3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3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453</v>
      </c>
    </row>
    <row r="1462" spans="1:12" x14ac:dyDescent="0.3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453</v>
      </c>
    </row>
    <row r="1463" spans="1:12" x14ac:dyDescent="0.3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453</v>
      </c>
    </row>
    <row r="1464" spans="1:12" x14ac:dyDescent="0.3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453</v>
      </c>
    </row>
    <row r="1465" spans="1:12" x14ac:dyDescent="0.3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453</v>
      </c>
    </row>
    <row r="1466" spans="1:12" x14ac:dyDescent="0.3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453</v>
      </c>
    </row>
    <row r="1467" spans="1:12" x14ac:dyDescent="0.3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453</v>
      </c>
    </row>
    <row r="1468" spans="1:12" x14ac:dyDescent="0.3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453</v>
      </c>
    </row>
    <row r="1469" spans="1:12" x14ac:dyDescent="0.3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458</v>
      </c>
    </row>
    <row r="1470" spans="1:12" x14ac:dyDescent="0.3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458</v>
      </c>
    </row>
    <row r="1471" spans="1:12" x14ac:dyDescent="0.3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458</v>
      </c>
    </row>
    <row r="1472" spans="1:12" x14ac:dyDescent="0.3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458</v>
      </c>
    </row>
    <row r="1473" spans="1:12" x14ac:dyDescent="0.3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458</v>
      </c>
    </row>
    <row r="1474" spans="1:12" x14ac:dyDescent="0.3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3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3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458</v>
      </c>
    </row>
    <row r="1477" spans="1:12" x14ac:dyDescent="0.3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458</v>
      </c>
    </row>
    <row r="1478" spans="1:12" x14ac:dyDescent="0.3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458</v>
      </c>
    </row>
    <row r="1479" spans="1:12" x14ac:dyDescent="0.3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458</v>
      </c>
    </row>
    <row r="1480" spans="1:12" x14ac:dyDescent="0.3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453</v>
      </c>
    </row>
    <row r="1481" spans="1:12" x14ac:dyDescent="0.3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3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3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3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3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3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458</v>
      </c>
    </row>
    <row r="1487" spans="1:12" x14ac:dyDescent="0.3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3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3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3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3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3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3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3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3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3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3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3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3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3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3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3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3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3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3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3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3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3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3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3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3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3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3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3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3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3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3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3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3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3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3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3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3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3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3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3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3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3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3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3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3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3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3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3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3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3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3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3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3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3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3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3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3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3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3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3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3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3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3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3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3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3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3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3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3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3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3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3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3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3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3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3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3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3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3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3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3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3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3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3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3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3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3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3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3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3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3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3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3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3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457</v>
      </c>
    </row>
    <row r="1581" spans="1:12" x14ac:dyDescent="0.3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3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3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3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450</v>
      </c>
    </row>
    <row r="1585" spans="1:12" x14ac:dyDescent="0.3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450</v>
      </c>
    </row>
    <row r="1586" spans="1:12" x14ac:dyDescent="0.3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450</v>
      </c>
    </row>
    <row r="1587" spans="1:12" x14ac:dyDescent="0.3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3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459</v>
      </c>
    </row>
    <row r="1589" spans="1:12" x14ac:dyDescent="0.3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3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442</v>
      </c>
    </row>
    <row r="1591" spans="1:12" x14ac:dyDescent="0.3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451</v>
      </c>
    </row>
    <row r="1592" spans="1:12" x14ac:dyDescent="0.3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460</v>
      </c>
    </row>
    <row r="1593" spans="1:12" x14ac:dyDescent="0.3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445</v>
      </c>
    </row>
    <row r="1594" spans="1:12" x14ac:dyDescent="0.3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442</v>
      </c>
    </row>
    <row r="1595" spans="1:12" x14ac:dyDescent="0.3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443</v>
      </c>
    </row>
    <row r="1596" spans="1:12" x14ac:dyDescent="0.3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443</v>
      </c>
    </row>
    <row r="1597" spans="1:12" x14ac:dyDescent="0.3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451</v>
      </c>
    </row>
    <row r="1598" spans="1:12" x14ac:dyDescent="0.3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461</v>
      </c>
    </row>
    <row r="1599" spans="1:12" x14ac:dyDescent="0.3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442</v>
      </c>
    </row>
    <row r="1600" spans="1:12" x14ac:dyDescent="0.3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450</v>
      </c>
    </row>
    <row r="1601" spans="1:12" x14ac:dyDescent="0.3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442</v>
      </c>
    </row>
    <row r="1602" spans="1:12" x14ac:dyDescent="0.3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451</v>
      </c>
    </row>
    <row r="1603" spans="1:12" x14ac:dyDescent="0.3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3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451</v>
      </c>
    </row>
    <row r="1605" spans="1:12" x14ac:dyDescent="0.3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462</v>
      </c>
    </row>
    <row r="1606" spans="1:12" x14ac:dyDescent="0.3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462</v>
      </c>
    </row>
    <row r="1607" spans="1:12" x14ac:dyDescent="0.3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450</v>
      </c>
    </row>
    <row r="1608" spans="1:12" x14ac:dyDescent="0.3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460</v>
      </c>
    </row>
    <row r="1609" spans="1:12" x14ac:dyDescent="0.3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460</v>
      </c>
    </row>
    <row r="1610" spans="1:12" x14ac:dyDescent="0.3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445</v>
      </c>
    </row>
    <row r="1611" spans="1:12" x14ac:dyDescent="0.3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460</v>
      </c>
    </row>
    <row r="1612" spans="1:12" x14ac:dyDescent="0.3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462</v>
      </c>
    </row>
    <row r="1613" spans="1:12" x14ac:dyDescent="0.3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460</v>
      </c>
    </row>
    <row r="1614" spans="1:12" x14ac:dyDescent="0.3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448</v>
      </c>
    </row>
    <row r="1615" spans="1:12" x14ac:dyDescent="0.3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462</v>
      </c>
    </row>
    <row r="1616" spans="1:12" x14ac:dyDescent="0.3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462</v>
      </c>
    </row>
    <row r="1617" spans="1:11" x14ac:dyDescent="0.3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3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3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3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3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3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3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3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3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3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3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3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3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3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3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3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3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3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3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3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3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3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3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3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3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3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3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3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3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3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3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3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3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3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3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3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3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3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3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3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3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3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3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3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3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3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3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3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3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3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3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3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3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3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3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3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3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3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3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3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3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3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3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3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3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3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3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3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3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3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3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3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3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3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3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3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3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3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3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3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3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3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3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3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3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3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448</v>
      </c>
    </row>
    <row r="1703" spans="1:12" x14ac:dyDescent="0.3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442</v>
      </c>
    </row>
    <row r="1704" spans="1:12" x14ac:dyDescent="0.3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3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3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442</v>
      </c>
    </row>
    <row r="1707" spans="1:12" x14ac:dyDescent="0.3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3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3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3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442</v>
      </c>
    </row>
    <row r="1711" spans="1:12" x14ac:dyDescent="0.3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450</v>
      </c>
    </row>
    <row r="1712" spans="1:12" x14ac:dyDescent="0.3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3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443</v>
      </c>
    </row>
    <row r="1714" spans="1:12" x14ac:dyDescent="0.3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3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3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455</v>
      </c>
    </row>
    <row r="1717" spans="1:12" x14ac:dyDescent="0.3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3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3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3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3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3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3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3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3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3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3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3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3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3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3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3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3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3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3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3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3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3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3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3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3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3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3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3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3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3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3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3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3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3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3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3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3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3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3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3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3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3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3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3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3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3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3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3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3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3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3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3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3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3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3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3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3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3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3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3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3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3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3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3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3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3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3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3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3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455</v>
      </c>
    </row>
    <row r="1786" spans="1:12" x14ac:dyDescent="0.3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3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3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3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3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3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3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3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3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455</v>
      </c>
    </row>
    <row r="1795" spans="1:12" x14ac:dyDescent="0.3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3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463</v>
      </c>
    </row>
    <row r="1797" spans="1:12" x14ac:dyDescent="0.3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455</v>
      </c>
    </row>
    <row r="1798" spans="1:12" x14ac:dyDescent="0.3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3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3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3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3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3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3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3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3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3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3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3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3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3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3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3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3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3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3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3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3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3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3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3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3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3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3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3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3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3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3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3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3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3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3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3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3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3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3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3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12</v>
      </c>
      <c r="K1837" s="1" t="s">
        <v>13</v>
      </c>
      <c r="L1837" s="1" t="s">
        <v>65</v>
      </c>
    </row>
    <row r="1838" spans="1:12" x14ac:dyDescent="0.3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12</v>
      </c>
      <c r="K1838" s="1" t="s">
        <v>13</v>
      </c>
      <c r="L1838" s="1" t="s">
        <v>66</v>
      </c>
    </row>
    <row r="1839" spans="1:12" x14ac:dyDescent="0.3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12</v>
      </c>
      <c r="K1839" s="1" t="s">
        <v>13</v>
      </c>
      <c r="L1839" s="1" t="s">
        <v>296</v>
      </c>
    </row>
    <row r="1840" spans="1:12" x14ac:dyDescent="0.3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12</v>
      </c>
      <c r="K1840" s="1" t="s">
        <v>13</v>
      </c>
    </row>
    <row r="1841" spans="1:12" x14ac:dyDescent="0.3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12</v>
      </c>
      <c r="K1841" s="1" t="s">
        <v>13</v>
      </c>
    </row>
    <row r="1842" spans="1:12" x14ac:dyDescent="0.3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12</v>
      </c>
      <c r="K1842" s="1" t="s">
        <v>13</v>
      </c>
    </row>
    <row r="1843" spans="1:12" x14ac:dyDescent="0.3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12</v>
      </c>
      <c r="K1843" s="1" t="s">
        <v>13</v>
      </c>
    </row>
    <row r="1844" spans="1:12" x14ac:dyDescent="0.3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12</v>
      </c>
      <c r="K1844" s="1" t="s">
        <v>13</v>
      </c>
    </row>
    <row r="1845" spans="1:12" x14ac:dyDescent="0.3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12</v>
      </c>
      <c r="K1845" s="1" t="s">
        <v>13</v>
      </c>
    </row>
    <row r="1846" spans="1:12" x14ac:dyDescent="0.3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12</v>
      </c>
      <c r="K1846" s="1" t="s">
        <v>13</v>
      </c>
    </row>
    <row r="1847" spans="1:12" x14ac:dyDescent="0.3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12</v>
      </c>
      <c r="K1847" s="1" t="s">
        <v>13</v>
      </c>
    </row>
    <row r="1848" spans="1:12" x14ac:dyDescent="0.3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12</v>
      </c>
      <c r="K1848" s="1" t="s">
        <v>13</v>
      </c>
      <c r="L1848" s="1" t="s">
        <v>190</v>
      </c>
    </row>
    <row r="1849" spans="1:12" x14ac:dyDescent="0.3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12</v>
      </c>
      <c r="K1849" s="1" t="s">
        <v>13</v>
      </c>
    </row>
    <row r="1850" spans="1:12" x14ac:dyDescent="0.3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12</v>
      </c>
      <c r="K1850" s="1" t="s">
        <v>13</v>
      </c>
      <c r="L1850" s="1" t="s">
        <v>297</v>
      </c>
    </row>
    <row r="1851" spans="1:12" x14ac:dyDescent="0.3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12</v>
      </c>
      <c r="K1851" s="1" t="s">
        <v>13</v>
      </c>
      <c r="L1851" s="1" t="s">
        <v>190</v>
      </c>
    </row>
    <row r="1852" spans="1:12" x14ac:dyDescent="0.3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12</v>
      </c>
      <c r="K1852" s="1" t="s">
        <v>13</v>
      </c>
      <c r="L1852" s="1" t="s">
        <v>297</v>
      </c>
    </row>
    <row r="1853" spans="1:12" x14ac:dyDescent="0.3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12</v>
      </c>
      <c r="K1853" s="1" t="s">
        <v>13</v>
      </c>
      <c r="L1853" s="1" t="s">
        <v>297</v>
      </c>
    </row>
    <row r="1854" spans="1:12" x14ac:dyDescent="0.3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12</v>
      </c>
      <c r="K1854" s="1" t="s">
        <v>13</v>
      </c>
    </row>
    <row r="1855" spans="1:12" x14ac:dyDescent="0.3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12</v>
      </c>
      <c r="K1855" s="1" t="s">
        <v>13</v>
      </c>
      <c r="L1855" s="1" t="s">
        <v>190</v>
      </c>
    </row>
    <row r="1856" spans="1:12" x14ac:dyDescent="0.3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12</v>
      </c>
      <c r="K1856" s="1" t="s">
        <v>13</v>
      </c>
      <c r="L1856" s="1" t="s">
        <v>297</v>
      </c>
    </row>
    <row r="1857" spans="1:12" x14ac:dyDescent="0.3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12</v>
      </c>
      <c r="K1857" s="1" t="s">
        <v>13</v>
      </c>
    </row>
    <row r="1858" spans="1:12" x14ac:dyDescent="0.3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3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3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3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3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3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3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3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3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3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3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3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3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3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3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3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3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3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3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3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3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3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3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3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3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3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3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12</v>
      </c>
      <c r="K1884" s="1" t="s">
        <v>13</v>
      </c>
      <c r="L1884" s="1" t="s">
        <v>77</v>
      </c>
    </row>
    <row r="1885" spans="1:12" x14ac:dyDescent="0.3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12</v>
      </c>
      <c r="K1885" s="1" t="s">
        <v>13</v>
      </c>
    </row>
    <row r="1886" spans="1:12" x14ac:dyDescent="0.3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12</v>
      </c>
      <c r="K1886" s="1" t="s">
        <v>13</v>
      </c>
      <c r="L1886" s="1" t="s">
        <v>78</v>
      </c>
    </row>
    <row r="1887" spans="1:12" x14ac:dyDescent="0.3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3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3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3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3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3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3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3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3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3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3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3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3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3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3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3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3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3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3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3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3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3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3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3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3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3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3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3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3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3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3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3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3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3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3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3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12</v>
      </c>
      <c r="K1922" s="1" t="s">
        <v>13</v>
      </c>
      <c r="L1922" s="1" t="s">
        <v>77</v>
      </c>
    </row>
    <row r="1923" spans="1:12" x14ac:dyDescent="0.3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12</v>
      </c>
      <c r="K1923" s="1" t="s">
        <v>13</v>
      </c>
      <c r="L1923" s="1" t="s">
        <v>112</v>
      </c>
    </row>
    <row r="1924" spans="1:12" x14ac:dyDescent="0.3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12</v>
      </c>
      <c r="K1924" s="1" t="s">
        <v>13</v>
      </c>
    </row>
    <row r="1925" spans="1:12" x14ac:dyDescent="0.3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12</v>
      </c>
      <c r="K1925" s="1" t="s">
        <v>13</v>
      </c>
    </row>
    <row r="1926" spans="1:12" x14ac:dyDescent="0.3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3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3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3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3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3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3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3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3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3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3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3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3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3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3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3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3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3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3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3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3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3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3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3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3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3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3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3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3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3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3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3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3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3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3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3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3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3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3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3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3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3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3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3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3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3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3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3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3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3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3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3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3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3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3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3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3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3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3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3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3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3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12</v>
      </c>
      <c r="K1987" s="1" t="s">
        <v>13</v>
      </c>
    </row>
    <row r="1988" spans="1:12" x14ac:dyDescent="0.3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12</v>
      </c>
      <c r="K1988" s="1" t="s">
        <v>13</v>
      </c>
    </row>
    <row r="1989" spans="1:12" x14ac:dyDescent="0.3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12</v>
      </c>
      <c r="K1989" s="1" t="s">
        <v>13</v>
      </c>
    </row>
    <row r="1990" spans="1:12" x14ac:dyDescent="0.3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12</v>
      </c>
      <c r="K1990" s="1" t="s">
        <v>13</v>
      </c>
    </row>
    <row r="1991" spans="1:12" x14ac:dyDescent="0.3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12</v>
      </c>
      <c r="K1991" s="1" t="s">
        <v>13</v>
      </c>
      <c r="L1991" s="1" t="s">
        <v>68</v>
      </c>
    </row>
    <row r="1992" spans="1:12" x14ac:dyDescent="0.3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12</v>
      </c>
      <c r="K1992" s="1" t="s">
        <v>13</v>
      </c>
      <c r="L1992" s="1" t="s">
        <v>145</v>
      </c>
    </row>
    <row r="1993" spans="1:12" x14ac:dyDescent="0.3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12</v>
      </c>
      <c r="K1993" s="1" t="s">
        <v>13</v>
      </c>
      <c r="L1993" s="1" t="s">
        <v>146</v>
      </c>
    </row>
    <row r="1994" spans="1:12" x14ac:dyDescent="0.3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3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3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3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3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3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3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3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3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3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3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3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3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3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3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3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3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3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3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3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3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3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3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3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3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3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12</v>
      </c>
      <c r="K2019" s="1" t="s">
        <v>13</v>
      </c>
    </row>
    <row r="2020" spans="1:12" x14ac:dyDescent="0.3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12</v>
      </c>
      <c r="K2020" s="1" t="s">
        <v>13</v>
      </c>
      <c r="L2020" s="1" t="s">
        <v>160</v>
      </c>
    </row>
    <row r="2021" spans="1:12" x14ac:dyDescent="0.3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12</v>
      </c>
      <c r="K2021" s="1" t="s">
        <v>13</v>
      </c>
      <c r="L2021" s="1" t="s">
        <v>68</v>
      </c>
    </row>
    <row r="2022" spans="1:12" x14ac:dyDescent="0.3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12</v>
      </c>
      <c r="K2022" s="1" t="s">
        <v>13</v>
      </c>
    </row>
    <row r="2023" spans="1:12" x14ac:dyDescent="0.3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12</v>
      </c>
      <c r="K2023" s="1" t="s">
        <v>13</v>
      </c>
      <c r="L2023" s="1" t="s">
        <v>90</v>
      </c>
    </row>
    <row r="2024" spans="1:12" x14ac:dyDescent="0.3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12</v>
      </c>
      <c r="K2024" s="1" t="s">
        <v>13</v>
      </c>
    </row>
    <row r="2025" spans="1:12" x14ac:dyDescent="0.3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3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3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3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3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3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3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3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3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3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3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3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3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3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3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3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3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3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3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3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3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3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3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3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3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3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3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3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3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3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3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3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3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3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3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3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3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3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3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3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3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3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3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3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3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3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3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3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3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12</v>
      </c>
      <c r="K2073" s="1" t="s">
        <v>13</v>
      </c>
      <c r="L2073" s="1" t="s">
        <v>187</v>
      </c>
    </row>
    <row r="2074" spans="1:12" x14ac:dyDescent="0.3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12</v>
      </c>
      <c r="K2074" s="1" t="s">
        <v>13</v>
      </c>
      <c r="L2074" s="1" t="s">
        <v>188</v>
      </c>
    </row>
    <row r="2075" spans="1:12" x14ac:dyDescent="0.3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12</v>
      </c>
      <c r="K2075" s="1" t="s">
        <v>13</v>
      </c>
      <c r="L2075" s="1" t="s">
        <v>189</v>
      </c>
    </row>
    <row r="2076" spans="1:12" x14ac:dyDescent="0.3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12</v>
      </c>
      <c r="K2076" s="1" t="s">
        <v>13</v>
      </c>
      <c r="L2076" s="1" t="s">
        <v>190</v>
      </c>
    </row>
    <row r="2077" spans="1:12" x14ac:dyDescent="0.3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12</v>
      </c>
      <c r="K2077" s="1" t="s">
        <v>13</v>
      </c>
      <c r="L2077" s="1" t="s">
        <v>191</v>
      </c>
    </row>
    <row r="2078" spans="1:12" x14ac:dyDescent="0.3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3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3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3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3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3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3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3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3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3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3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3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3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3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3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3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3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3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3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3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3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3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3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3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3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3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3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3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3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3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3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3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3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3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3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3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3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3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3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3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3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3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3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3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3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3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3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12</v>
      </c>
      <c r="K2124" s="1" t="s">
        <v>13</v>
      </c>
      <c r="L2124" s="1" t="s">
        <v>222</v>
      </c>
    </row>
    <row r="2125" spans="1:12" x14ac:dyDescent="0.3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12</v>
      </c>
      <c r="K2125" s="1" t="s">
        <v>13</v>
      </c>
    </row>
    <row r="2126" spans="1:12" x14ac:dyDescent="0.3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12</v>
      </c>
      <c r="K2126" s="1" t="s">
        <v>13</v>
      </c>
    </row>
    <row r="2127" spans="1:12" x14ac:dyDescent="0.3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3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3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3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3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3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3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3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3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3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3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3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3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3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3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3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3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3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3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12</v>
      </c>
      <c r="K2145" s="1" t="s">
        <v>13</v>
      </c>
      <c r="L2145" s="1" t="s">
        <v>146</v>
      </c>
    </row>
    <row r="2146" spans="1:12" x14ac:dyDescent="0.3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3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3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3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3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3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3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3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3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3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3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3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3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3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3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3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3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3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3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3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3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3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3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3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3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3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3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3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3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3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3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3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3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3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3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3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3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3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3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3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3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3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3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3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3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3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3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3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3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3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3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3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3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3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3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3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3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3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3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3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3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3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3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3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3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3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3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3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3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3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3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3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3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3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3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3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3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3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3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12</v>
      </c>
      <c r="K2224" s="1" t="s">
        <v>13</v>
      </c>
    </row>
    <row r="2225" spans="1:12" x14ac:dyDescent="0.3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3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3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3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3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3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3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3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3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3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3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3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3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3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3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3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3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3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3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3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3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3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3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3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3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3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3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3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3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3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3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3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3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3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3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3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3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3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3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3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3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3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3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3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3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3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3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3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3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3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3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3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3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3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3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3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3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3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3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3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3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3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3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3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3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3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3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3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3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3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3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3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3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3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3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3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3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3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3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3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3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3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3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3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3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3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3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12</v>
      </c>
      <c r="K2311" s="1" t="s">
        <v>13</v>
      </c>
    </row>
    <row r="2312" spans="1:12" x14ac:dyDescent="0.3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12</v>
      </c>
      <c r="K2312" s="1" t="s">
        <v>13</v>
      </c>
    </row>
    <row r="2313" spans="1:12" x14ac:dyDescent="0.3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12</v>
      </c>
      <c r="K2313" s="1" t="s">
        <v>13</v>
      </c>
    </row>
    <row r="2314" spans="1:12" x14ac:dyDescent="0.3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12</v>
      </c>
      <c r="K2314" s="1" t="s">
        <v>13</v>
      </c>
    </row>
    <row r="2315" spans="1:12" x14ac:dyDescent="0.3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3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3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3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3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3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3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3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3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3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3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3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3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3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3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3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3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3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3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3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3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3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3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3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3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3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3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3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3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3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3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3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3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3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12</v>
      </c>
      <c r="K2348" s="1" t="s">
        <v>13</v>
      </c>
    </row>
    <row r="2349" spans="1:12" x14ac:dyDescent="0.3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3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3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3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3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3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3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3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3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3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3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3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3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3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3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3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12</v>
      </c>
      <c r="K2364" s="1" t="s">
        <v>13</v>
      </c>
    </row>
    <row r="2365" spans="1:12" x14ac:dyDescent="0.3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12</v>
      </c>
      <c r="K2365" s="1" t="s">
        <v>13</v>
      </c>
    </row>
    <row r="2366" spans="1:12" x14ac:dyDescent="0.3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3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3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3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3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3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3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3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3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3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3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3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3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3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3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3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3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12</v>
      </c>
      <c r="K2382" s="1" t="s">
        <v>13</v>
      </c>
    </row>
    <row r="2383" spans="1:12" x14ac:dyDescent="0.3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12</v>
      </c>
      <c r="K2383" s="1" t="s">
        <v>13</v>
      </c>
    </row>
    <row r="2384" spans="1:12" x14ac:dyDescent="0.3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3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3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3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3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3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3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3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3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3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3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3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3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3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3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3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3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3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3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3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3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3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3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3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3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3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3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3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3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3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3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3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3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3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3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3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3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3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3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3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3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3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3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3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3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3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3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3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3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3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3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3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3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3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3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12</v>
      </c>
      <c r="K2438" s="1" t="s">
        <v>13</v>
      </c>
    </row>
    <row r="2439" spans="1:12" x14ac:dyDescent="0.3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12</v>
      </c>
      <c r="K2439" s="1" t="s">
        <v>13</v>
      </c>
      <c r="L2439" s="1" t="s">
        <v>298</v>
      </c>
    </row>
    <row r="2440" spans="1:12" x14ac:dyDescent="0.3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12</v>
      </c>
      <c r="K2440" s="1" t="s">
        <v>13</v>
      </c>
      <c r="L2440" s="1" t="s">
        <v>296</v>
      </c>
    </row>
    <row r="2441" spans="1:12" x14ac:dyDescent="0.3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12</v>
      </c>
      <c r="K2441" s="1" t="s">
        <v>13</v>
      </c>
      <c r="L2441" s="1" t="s">
        <v>299</v>
      </c>
    </row>
    <row r="2442" spans="1:12" x14ac:dyDescent="0.3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12</v>
      </c>
      <c r="K2442" s="1" t="s">
        <v>13</v>
      </c>
      <c r="L2442" s="1" t="s">
        <v>296</v>
      </c>
    </row>
    <row r="2443" spans="1:12" x14ac:dyDescent="0.3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12</v>
      </c>
      <c r="K2443" s="1" t="s">
        <v>13</v>
      </c>
      <c r="L2443" s="1" t="s">
        <v>300</v>
      </c>
    </row>
    <row r="2444" spans="1:12" x14ac:dyDescent="0.3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12</v>
      </c>
      <c r="K2444" s="1" t="s">
        <v>13</v>
      </c>
    </row>
    <row r="2445" spans="1:12" x14ac:dyDescent="0.3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12</v>
      </c>
      <c r="K2445" s="1" t="s">
        <v>13</v>
      </c>
    </row>
    <row r="2446" spans="1:12" x14ac:dyDescent="0.3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12</v>
      </c>
      <c r="K2446" s="1" t="s">
        <v>13</v>
      </c>
    </row>
    <row r="2447" spans="1:12" x14ac:dyDescent="0.3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12</v>
      </c>
      <c r="K2447" s="1" t="s">
        <v>13</v>
      </c>
    </row>
    <row r="2448" spans="1:12" x14ac:dyDescent="0.3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12</v>
      </c>
      <c r="K2448" s="1" t="s">
        <v>13</v>
      </c>
    </row>
    <row r="2449" spans="1:12" x14ac:dyDescent="0.3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12</v>
      </c>
      <c r="K2449" s="1" t="s">
        <v>13</v>
      </c>
      <c r="L2449" s="1" t="s">
        <v>299</v>
      </c>
    </row>
    <row r="2450" spans="1:12" x14ac:dyDescent="0.3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12</v>
      </c>
      <c r="K2450" s="1" t="s">
        <v>13</v>
      </c>
    </row>
    <row r="2451" spans="1:12" x14ac:dyDescent="0.3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12</v>
      </c>
      <c r="K2451" s="1" t="s">
        <v>13</v>
      </c>
    </row>
    <row r="2452" spans="1:12" x14ac:dyDescent="0.3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12</v>
      </c>
      <c r="K2452" s="1" t="s">
        <v>13</v>
      </c>
    </row>
    <row r="2453" spans="1:12" x14ac:dyDescent="0.3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12</v>
      </c>
      <c r="K2453" s="1" t="s">
        <v>13</v>
      </c>
    </row>
    <row r="2454" spans="1:12" x14ac:dyDescent="0.3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3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3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3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3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12</v>
      </c>
      <c r="K2458" s="1" t="s">
        <v>13</v>
      </c>
    </row>
    <row r="2459" spans="1:12" x14ac:dyDescent="0.3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12</v>
      </c>
      <c r="K2459" s="1" t="s">
        <v>13</v>
      </c>
    </row>
    <row r="2460" spans="1:12" x14ac:dyDescent="0.3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12</v>
      </c>
      <c r="K2460" s="1" t="s">
        <v>13</v>
      </c>
    </row>
    <row r="2461" spans="1:12" x14ac:dyDescent="0.3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12</v>
      </c>
      <c r="K2461" s="1" t="s">
        <v>13</v>
      </c>
    </row>
    <row r="2462" spans="1:12" x14ac:dyDescent="0.3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3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3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3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3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12</v>
      </c>
      <c r="K2466" s="1" t="s">
        <v>13</v>
      </c>
    </row>
    <row r="2467" spans="1:11" x14ac:dyDescent="0.3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12</v>
      </c>
      <c r="K2467" s="1" t="s">
        <v>13</v>
      </c>
    </row>
    <row r="2468" spans="1:11" x14ac:dyDescent="0.3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3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3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3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3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3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3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3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3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3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3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12</v>
      </c>
      <c r="K2478" s="1" t="s">
        <v>13</v>
      </c>
    </row>
    <row r="2479" spans="1:11" x14ac:dyDescent="0.3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12</v>
      </c>
      <c r="K2479" s="1" t="s">
        <v>13</v>
      </c>
    </row>
    <row r="2480" spans="1:11" x14ac:dyDescent="0.3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12</v>
      </c>
      <c r="K2480" s="1" t="s">
        <v>13</v>
      </c>
    </row>
    <row r="2481" spans="1:12" x14ac:dyDescent="0.3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12</v>
      </c>
      <c r="K2481" s="1" t="s">
        <v>13</v>
      </c>
    </row>
    <row r="2482" spans="1:12" x14ac:dyDescent="0.3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12</v>
      </c>
      <c r="K2482" s="1" t="s">
        <v>13</v>
      </c>
    </row>
    <row r="2483" spans="1:12" x14ac:dyDescent="0.3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12</v>
      </c>
      <c r="K2483" s="1" t="s">
        <v>13</v>
      </c>
    </row>
    <row r="2484" spans="1:12" x14ac:dyDescent="0.3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12</v>
      </c>
      <c r="K2484" s="1" t="s">
        <v>13</v>
      </c>
    </row>
    <row r="2485" spans="1:12" x14ac:dyDescent="0.3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12</v>
      </c>
      <c r="K2485" s="1" t="s">
        <v>13</v>
      </c>
    </row>
    <row r="2486" spans="1:12" x14ac:dyDescent="0.3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12</v>
      </c>
      <c r="K2486" s="1" t="s">
        <v>13</v>
      </c>
    </row>
    <row r="2487" spans="1:12" x14ac:dyDescent="0.3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12</v>
      </c>
      <c r="K2487" s="1" t="s">
        <v>13</v>
      </c>
    </row>
    <row r="2488" spans="1:12" x14ac:dyDescent="0.3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12</v>
      </c>
      <c r="K2488" s="1" t="s">
        <v>13</v>
      </c>
      <c r="L2488" s="1" t="s">
        <v>327</v>
      </c>
    </row>
    <row r="2489" spans="1:12" x14ac:dyDescent="0.3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3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3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3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3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3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3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3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3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3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3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12</v>
      </c>
      <c r="K2499" s="1" t="s">
        <v>13</v>
      </c>
    </row>
    <row r="2500" spans="1:12" x14ac:dyDescent="0.3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3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3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3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3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3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3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3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3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3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3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12</v>
      </c>
      <c r="K2510" s="1" t="s">
        <v>13</v>
      </c>
    </row>
    <row r="2511" spans="1:12" x14ac:dyDescent="0.3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12</v>
      </c>
      <c r="K2511" s="1" t="s">
        <v>13</v>
      </c>
    </row>
    <row r="2512" spans="1:12" x14ac:dyDescent="0.3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12</v>
      </c>
      <c r="K2512" s="1" t="s">
        <v>13</v>
      </c>
    </row>
    <row r="2513" spans="1:12" x14ac:dyDescent="0.3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12</v>
      </c>
      <c r="K2513" s="1" t="s">
        <v>13</v>
      </c>
    </row>
    <row r="2514" spans="1:12" x14ac:dyDescent="0.3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12</v>
      </c>
      <c r="K2514" s="1" t="s">
        <v>13</v>
      </c>
    </row>
    <row r="2515" spans="1:12" x14ac:dyDescent="0.3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12</v>
      </c>
      <c r="K2515" s="1" t="s">
        <v>13</v>
      </c>
    </row>
    <row r="2516" spans="1:12" x14ac:dyDescent="0.3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12</v>
      </c>
      <c r="K2516" s="1" t="s">
        <v>13</v>
      </c>
    </row>
    <row r="2517" spans="1:12" x14ac:dyDescent="0.3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3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3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3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3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3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3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3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3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3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3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3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3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3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3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3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3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3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12</v>
      </c>
      <c r="K2534" s="1" t="s">
        <v>13</v>
      </c>
      <c r="L2534" s="1" t="s">
        <v>361</v>
      </c>
    </row>
    <row r="2535" spans="1:12" x14ac:dyDescent="0.3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12</v>
      </c>
      <c r="K2535" s="1" t="s">
        <v>13</v>
      </c>
    </row>
    <row r="2536" spans="1:12" x14ac:dyDescent="0.3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12</v>
      </c>
      <c r="K2536" s="1" t="s">
        <v>13</v>
      </c>
    </row>
    <row r="2537" spans="1:12" x14ac:dyDescent="0.3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3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3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3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3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3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3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3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3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3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3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3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3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3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3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3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12</v>
      </c>
      <c r="K2552" s="1" t="s">
        <v>13</v>
      </c>
    </row>
    <row r="2553" spans="1:12" x14ac:dyDescent="0.3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3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3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3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3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12</v>
      </c>
      <c r="K2557" s="1" t="s">
        <v>13</v>
      </c>
    </row>
    <row r="2558" spans="1:12" x14ac:dyDescent="0.3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12</v>
      </c>
      <c r="K2558" s="1" t="s">
        <v>13</v>
      </c>
    </row>
    <row r="2559" spans="1:12" x14ac:dyDescent="0.3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12</v>
      </c>
      <c r="K2559" s="1" t="s">
        <v>13</v>
      </c>
    </row>
    <row r="2560" spans="1:12" x14ac:dyDescent="0.3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12</v>
      </c>
      <c r="K2560" s="1" t="s">
        <v>13</v>
      </c>
    </row>
    <row r="2561" spans="1:12" x14ac:dyDescent="0.3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3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3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3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3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3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3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3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12</v>
      </c>
      <c r="K2568" s="1" t="s">
        <v>13</v>
      </c>
    </row>
    <row r="2569" spans="1:12" x14ac:dyDescent="0.3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12</v>
      </c>
      <c r="K2569" s="1" t="s">
        <v>13</v>
      </c>
    </row>
    <row r="2570" spans="1:12" x14ac:dyDescent="0.3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12</v>
      </c>
      <c r="K2570" s="1" t="s">
        <v>13</v>
      </c>
    </row>
    <row r="2571" spans="1:12" x14ac:dyDescent="0.3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12</v>
      </c>
      <c r="K2571" s="1" t="s">
        <v>13</v>
      </c>
    </row>
    <row r="2572" spans="1:12" x14ac:dyDescent="0.3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12</v>
      </c>
      <c r="K2572" s="1" t="s">
        <v>13</v>
      </c>
    </row>
    <row r="2573" spans="1:12" x14ac:dyDescent="0.3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12</v>
      </c>
      <c r="K2573" s="1" t="s">
        <v>13</v>
      </c>
    </row>
    <row r="2574" spans="1:12" x14ac:dyDescent="0.3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12</v>
      </c>
      <c r="K2574" s="1" t="s">
        <v>13</v>
      </c>
    </row>
    <row r="2575" spans="1:12" x14ac:dyDescent="0.3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12</v>
      </c>
      <c r="K2575" s="1" t="s">
        <v>13</v>
      </c>
    </row>
    <row r="2576" spans="1:12" x14ac:dyDescent="0.3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3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3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3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3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3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3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3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3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3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3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3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3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3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3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3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3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3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3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3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3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3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3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3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3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3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3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3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3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3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3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3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3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3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3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3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3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3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3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3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3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3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3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3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3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3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3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3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3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3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3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3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3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3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3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3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3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3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3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3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3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3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3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3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3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3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3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3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3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3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3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3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3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3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3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3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3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3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3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3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3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400</v>
      </c>
      <c r="I2656">
        <v>5.77</v>
      </c>
      <c r="L2656">
        <v>6</v>
      </c>
    </row>
    <row r="2657" spans="1:12" x14ac:dyDescent="0.3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400</v>
      </c>
      <c r="I2657">
        <v>4.1500000000000004</v>
      </c>
      <c r="L2657">
        <v>7</v>
      </c>
    </row>
    <row r="2658" spans="1:12" x14ac:dyDescent="0.3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400</v>
      </c>
      <c r="I2658">
        <v>12.73</v>
      </c>
      <c r="L2658">
        <v>7</v>
      </c>
    </row>
    <row r="2659" spans="1:12" x14ac:dyDescent="0.3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400</v>
      </c>
      <c r="I2659">
        <v>10.09</v>
      </c>
      <c r="L2659">
        <v>6</v>
      </c>
    </row>
    <row r="2660" spans="1:12" x14ac:dyDescent="0.3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400</v>
      </c>
      <c r="I2660">
        <v>20.69</v>
      </c>
      <c r="L2660">
        <v>7</v>
      </c>
    </row>
    <row r="2661" spans="1:12" x14ac:dyDescent="0.3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400</v>
      </c>
      <c r="I2661">
        <v>6.73</v>
      </c>
      <c r="L2661">
        <v>7</v>
      </c>
    </row>
    <row r="2662" spans="1:12" x14ac:dyDescent="0.3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400</v>
      </c>
      <c r="I2662">
        <v>11.46</v>
      </c>
      <c r="L2662">
        <v>7</v>
      </c>
    </row>
    <row r="2663" spans="1:12" x14ac:dyDescent="0.3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400</v>
      </c>
      <c r="I2663">
        <v>6.15</v>
      </c>
      <c r="L2663">
        <v>7</v>
      </c>
    </row>
    <row r="2664" spans="1:12" x14ac:dyDescent="0.3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400</v>
      </c>
      <c r="I2664">
        <v>13.82</v>
      </c>
      <c r="L2664">
        <v>7</v>
      </c>
    </row>
    <row r="2665" spans="1:12" x14ac:dyDescent="0.3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400</v>
      </c>
      <c r="I2665">
        <v>13.84</v>
      </c>
      <c r="L2665">
        <v>7</v>
      </c>
    </row>
    <row r="2666" spans="1:12" x14ac:dyDescent="0.3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400</v>
      </c>
      <c r="I2666">
        <v>0.97</v>
      </c>
      <c r="L2666" t="s">
        <v>375</v>
      </c>
    </row>
    <row r="2667" spans="1:12" x14ac:dyDescent="0.3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400</v>
      </c>
      <c r="I2667">
        <v>1.8</v>
      </c>
      <c r="L2667">
        <v>7</v>
      </c>
    </row>
    <row r="2668" spans="1:12" x14ac:dyDescent="0.3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400</v>
      </c>
      <c r="I2668">
        <v>2.98</v>
      </c>
      <c r="L2668">
        <v>8</v>
      </c>
    </row>
    <row r="2669" spans="1:12" x14ac:dyDescent="0.3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400</v>
      </c>
      <c r="I2669">
        <v>2.65</v>
      </c>
      <c r="L2669">
        <v>8</v>
      </c>
    </row>
    <row r="2670" spans="1:12" x14ac:dyDescent="0.3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400</v>
      </c>
      <c r="I2670">
        <v>1.96</v>
      </c>
      <c r="L2670">
        <v>7</v>
      </c>
    </row>
    <row r="2671" spans="1:12" x14ac:dyDescent="0.3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400</v>
      </c>
      <c r="I2671">
        <v>3.93</v>
      </c>
      <c r="L2671">
        <v>7</v>
      </c>
    </row>
    <row r="2672" spans="1:12" x14ac:dyDescent="0.3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400</v>
      </c>
      <c r="I2672">
        <v>1.27</v>
      </c>
      <c r="L2672" t="s">
        <v>376</v>
      </c>
    </row>
    <row r="2673" spans="1:12" x14ac:dyDescent="0.3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400</v>
      </c>
      <c r="I2673">
        <v>1.53</v>
      </c>
      <c r="L2673">
        <v>7</v>
      </c>
    </row>
    <row r="2674" spans="1:12" x14ac:dyDescent="0.3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400</v>
      </c>
      <c r="I2674">
        <v>2.2200000000000002</v>
      </c>
      <c r="L2674">
        <v>8</v>
      </c>
    </row>
    <row r="2675" spans="1:12" x14ac:dyDescent="0.3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400</v>
      </c>
      <c r="I2675">
        <v>13.33</v>
      </c>
      <c r="L2675">
        <v>8</v>
      </c>
    </row>
    <row r="2676" spans="1:12" x14ac:dyDescent="0.3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400</v>
      </c>
      <c r="I2676">
        <v>13.34</v>
      </c>
      <c r="L2676" t="s">
        <v>376</v>
      </c>
    </row>
    <row r="2677" spans="1:12" x14ac:dyDescent="0.3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400</v>
      </c>
      <c r="I2677">
        <v>1.07</v>
      </c>
      <c r="L2677" t="s">
        <v>376</v>
      </c>
    </row>
    <row r="2678" spans="1:12" x14ac:dyDescent="0.3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400</v>
      </c>
      <c r="I2678">
        <v>11.24</v>
      </c>
      <c r="L2678" t="s">
        <v>376</v>
      </c>
    </row>
    <row r="2679" spans="1:12" x14ac:dyDescent="0.3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400</v>
      </c>
      <c r="I2679">
        <v>24.27</v>
      </c>
      <c r="L2679" t="s">
        <v>375</v>
      </c>
    </row>
    <row r="2680" spans="1:12" x14ac:dyDescent="0.3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3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3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3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3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3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3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3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3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3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3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3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3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3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3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3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3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3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3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3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3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3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3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3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3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3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3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3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3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3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3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3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3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3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3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3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3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3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3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3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3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3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3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3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3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3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3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3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3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3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3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3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3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3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3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3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3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3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3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3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3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3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3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3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3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3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3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3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3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3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3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3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3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3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3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3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3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3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3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3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3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3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3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3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3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3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3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3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3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3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3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3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3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3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3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3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3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3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3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3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3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3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3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3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3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3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3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3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3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3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3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3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3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3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3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3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3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3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3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3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3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3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3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3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3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3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3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3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3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3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3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3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3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3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3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3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3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3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3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3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3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3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3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3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3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3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3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3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3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3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3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3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3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3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3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3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3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3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3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3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3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3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3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3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3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3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3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3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3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3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3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3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3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3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3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3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3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3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3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3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3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3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3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3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3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3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3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3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3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401</v>
      </c>
    </row>
    <row r="2869" spans="1:12" x14ac:dyDescent="0.3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3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401</v>
      </c>
    </row>
    <row r="2871" spans="1:12" x14ac:dyDescent="0.3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3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3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3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3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3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3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12</v>
      </c>
      <c r="K2877" s="1" t="s">
        <v>13</v>
      </c>
    </row>
    <row r="2878" spans="1:12" x14ac:dyDescent="0.3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12</v>
      </c>
      <c r="K2878" s="1" t="s">
        <v>13</v>
      </c>
    </row>
    <row r="2879" spans="1:12" x14ac:dyDescent="0.3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12</v>
      </c>
      <c r="K2879" s="1" t="s">
        <v>13</v>
      </c>
    </row>
    <row r="2880" spans="1:12" x14ac:dyDescent="0.3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12</v>
      </c>
      <c r="K2880" s="1" t="s">
        <v>13</v>
      </c>
    </row>
    <row r="2881" spans="1:12" x14ac:dyDescent="0.3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12</v>
      </c>
      <c r="K2881" s="1" t="s">
        <v>13</v>
      </c>
    </row>
    <row r="2882" spans="1:12" x14ac:dyDescent="0.3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12</v>
      </c>
      <c r="K2882" s="1" t="s">
        <v>13</v>
      </c>
    </row>
    <row r="2883" spans="1:12" x14ac:dyDescent="0.3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12</v>
      </c>
      <c r="K2883" s="1" t="s">
        <v>13</v>
      </c>
    </row>
    <row r="2884" spans="1:12" x14ac:dyDescent="0.3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3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402</v>
      </c>
    </row>
    <row r="2886" spans="1:12" x14ac:dyDescent="0.3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3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3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3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3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3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3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3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3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3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3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403</v>
      </c>
    </row>
    <row r="2897" spans="1:12" x14ac:dyDescent="0.3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404</v>
      </c>
    </row>
    <row r="2898" spans="1:12" x14ac:dyDescent="0.3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3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405</v>
      </c>
    </row>
    <row r="2900" spans="1:12" x14ac:dyDescent="0.3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12</v>
      </c>
      <c r="K2900" s="1" t="s">
        <v>13</v>
      </c>
    </row>
    <row r="2901" spans="1:12" x14ac:dyDescent="0.3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12</v>
      </c>
      <c r="K2901" s="1" t="s">
        <v>13</v>
      </c>
    </row>
    <row r="2902" spans="1:12" x14ac:dyDescent="0.3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12</v>
      </c>
      <c r="K2902" s="1" t="s">
        <v>13</v>
      </c>
    </row>
    <row r="2903" spans="1:12" x14ac:dyDescent="0.3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12</v>
      </c>
      <c r="K2903" s="1" t="s">
        <v>13</v>
      </c>
    </row>
    <row r="2904" spans="1:12" x14ac:dyDescent="0.3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12</v>
      </c>
      <c r="K2904" s="1" t="s">
        <v>13</v>
      </c>
    </row>
    <row r="2905" spans="1:12" x14ac:dyDescent="0.3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3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3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3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3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3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3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403</v>
      </c>
    </row>
    <row r="2912" spans="1:12" x14ac:dyDescent="0.3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3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3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407</v>
      </c>
    </row>
    <row r="2915" spans="1:12" x14ac:dyDescent="0.3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3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3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3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3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3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3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410</v>
      </c>
    </row>
    <row r="2922" spans="1:12" x14ac:dyDescent="0.3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411</v>
      </c>
    </row>
    <row r="2923" spans="1:12" x14ac:dyDescent="0.3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3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3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3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3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3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3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3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3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3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412</v>
      </c>
    </row>
    <row r="2933" spans="1:12" x14ac:dyDescent="0.3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3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3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3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3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3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3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3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3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3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3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3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3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3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3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3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3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413</v>
      </c>
    </row>
    <row r="2950" spans="1:12" x14ac:dyDescent="0.3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3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3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3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3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3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3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3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3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3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3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3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3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3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416</v>
      </c>
    </row>
    <row r="2964" spans="1:12" x14ac:dyDescent="0.3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417</v>
      </c>
    </row>
    <row r="2965" spans="1:12" x14ac:dyDescent="0.3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3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3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3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3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418</v>
      </c>
    </row>
    <row r="2970" spans="1:12" x14ac:dyDescent="0.3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3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3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3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3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3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3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422</v>
      </c>
    </row>
    <row r="2977" spans="1:12" x14ac:dyDescent="0.3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3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423</v>
      </c>
    </row>
    <row r="2979" spans="1:12" x14ac:dyDescent="0.3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3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3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3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3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3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3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3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3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3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3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12</v>
      </c>
      <c r="K2989" s="1" t="s">
        <v>429</v>
      </c>
    </row>
    <row r="2990" spans="1:12" x14ac:dyDescent="0.3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417</v>
      </c>
    </row>
    <row r="2991" spans="1:12" x14ac:dyDescent="0.3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3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3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3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3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3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425</v>
      </c>
    </row>
    <row r="2997" spans="1:12" x14ac:dyDescent="0.3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426</v>
      </c>
    </row>
    <row r="2998" spans="1:12" x14ac:dyDescent="0.3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427</v>
      </c>
    </row>
    <row r="2999" spans="1:12" x14ac:dyDescent="0.3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12</v>
      </c>
      <c r="K2999" s="1" t="s">
        <v>13</v>
      </c>
    </row>
    <row r="3000" spans="1:12" x14ac:dyDescent="0.3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12</v>
      </c>
      <c r="K3000" s="1" t="s">
        <v>13</v>
      </c>
    </row>
    <row r="3001" spans="1:12" x14ac:dyDescent="0.3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12</v>
      </c>
      <c r="K3001" s="1" t="s">
        <v>13</v>
      </c>
    </row>
    <row r="3002" spans="1:12" x14ac:dyDescent="0.3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12</v>
      </c>
      <c r="K3002" s="1" t="s">
        <v>13</v>
      </c>
    </row>
    <row r="3003" spans="1:12" x14ac:dyDescent="0.3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3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3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3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12</v>
      </c>
      <c r="K3006" s="1" t="s">
        <v>13</v>
      </c>
    </row>
    <row r="3007" spans="1:12" x14ac:dyDescent="0.3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3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3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430</v>
      </c>
    </row>
    <row r="3010" spans="1:12" x14ac:dyDescent="0.3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3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3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3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430</v>
      </c>
    </row>
    <row r="3014" spans="1:12" x14ac:dyDescent="0.3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431</v>
      </c>
    </row>
    <row r="3015" spans="1:12" x14ac:dyDescent="0.3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3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432</v>
      </c>
    </row>
    <row r="3017" spans="1:12" x14ac:dyDescent="0.3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12</v>
      </c>
      <c r="K3017" s="1" t="s">
        <v>13</v>
      </c>
      <c r="L3017" s="1" t="s">
        <v>433</v>
      </c>
    </row>
    <row r="3018" spans="1:12" x14ac:dyDescent="0.3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12</v>
      </c>
      <c r="K3018" s="1" t="s">
        <v>13</v>
      </c>
      <c r="L3018" s="1" t="s">
        <v>556</v>
      </c>
    </row>
    <row r="3019" spans="1:12" x14ac:dyDescent="0.3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12</v>
      </c>
      <c r="K3019" s="1" t="s">
        <v>13</v>
      </c>
    </row>
    <row r="3020" spans="1:12" x14ac:dyDescent="0.3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12</v>
      </c>
      <c r="K3020" s="1" t="s">
        <v>13</v>
      </c>
      <c r="L3020" s="1" t="s">
        <v>557</v>
      </c>
    </row>
    <row r="3021" spans="1:12" x14ac:dyDescent="0.3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12</v>
      </c>
      <c r="K3021" s="1" t="s">
        <v>13</v>
      </c>
    </row>
    <row r="3022" spans="1:12" x14ac:dyDescent="0.3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12</v>
      </c>
      <c r="K3022" s="1" t="s">
        <v>13</v>
      </c>
    </row>
    <row r="3023" spans="1:12" x14ac:dyDescent="0.3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12</v>
      </c>
      <c r="K3023" s="1" t="s">
        <v>13</v>
      </c>
    </row>
    <row r="3024" spans="1:12" x14ac:dyDescent="0.3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12</v>
      </c>
      <c r="K3024" s="1" t="s">
        <v>13</v>
      </c>
      <c r="L3024" s="1" t="s">
        <v>546</v>
      </c>
    </row>
    <row r="3025" spans="1:12" x14ac:dyDescent="0.3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12</v>
      </c>
      <c r="K3025" s="1" t="s">
        <v>13</v>
      </c>
    </row>
    <row r="3026" spans="1:12" x14ac:dyDescent="0.3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434</v>
      </c>
    </row>
    <row r="3027" spans="1:12" x14ac:dyDescent="0.3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435</v>
      </c>
    </row>
    <row r="3028" spans="1:12" x14ac:dyDescent="0.3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3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3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436</v>
      </c>
    </row>
    <row r="3031" spans="1:12" x14ac:dyDescent="0.3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3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3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3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3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3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3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3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12</v>
      </c>
      <c r="K3038" s="1" t="s">
        <v>13</v>
      </c>
      <c r="L3038" s="1" t="s">
        <v>546</v>
      </c>
    </row>
    <row r="3039" spans="1:12" x14ac:dyDescent="0.3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12</v>
      </c>
      <c r="K3039" s="1" t="s">
        <v>13</v>
      </c>
    </row>
    <row r="3040" spans="1:12" x14ac:dyDescent="0.3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12</v>
      </c>
      <c r="K3040" s="1" t="s">
        <v>13</v>
      </c>
      <c r="L3040" s="1" t="s">
        <v>546</v>
      </c>
    </row>
    <row r="3041" spans="1:12" x14ac:dyDescent="0.3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12</v>
      </c>
      <c r="K3041" s="1" t="s">
        <v>13</v>
      </c>
      <c r="L3041" s="1" t="s">
        <v>546</v>
      </c>
    </row>
    <row r="3042" spans="1:12" x14ac:dyDescent="0.3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12</v>
      </c>
      <c r="K3042" s="1" t="s">
        <v>13</v>
      </c>
      <c r="L3042" s="1" t="s">
        <v>558</v>
      </c>
    </row>
    <row r="3043" spans="1:12" x14ac:dyDescent="0.3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3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3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3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3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3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3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3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3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12</v>
      </c>
      <c r="K3051" s="1" t="s">
        <v>13</v>
      </c>
    </row>
    <row r="3052" spans="1:12" x14ac:dyDescent="0.3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3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3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3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3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3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3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3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12</v>
      </c>
      <c r="K3059" s="1" t="s">
        <v>13</v>
      </c>
    </row>
    <row r="3060" spans="1:12" x14ac:dyDescent="0.3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12</v>
      </c>
      <c r="K3060" s="1" t="s">
        <v>13</v>
      </c>
    </row>
    <row r="3061" spans="1:12" x14ac:dyDescent="0.3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12</v>
      </c>
      <c r="K3061" s="1" t="s">
        <v>13</v>
      </c>
    </row>
    <row r="3062" spans="1:12" x14ac:dyDescent="0.3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12</v>
      </c>
      <c r="K3062" s="1" t="s">
        <v>13</v>
      </c>
    </row>
    <row r="3063" spans="1:12" x14ac:dyDescent="0.3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12</v>
      </c>
      <c r="K3063" s="1" t="s">
        <v>13</v>
      </c>
    </row>
    <row r="3064" spans="1:12" x14ac:dyDescent="0.3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12</v>
      </c>
      <c r="K3064" s="1" t="s">
        <v>13</v>
      </c>
    </row>
    <row r="3065" spans="1:12" x14ac:dyDescent="0.3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3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3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12</v>
      </c>
      <c r="K3067" s="1" t="s">
        <v>13</v>
      </c>
    </row>
    <row r="3068" spans="1:12" x14ac:dyDescent="0.3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12</v>
      </c>
      <c r="K3068" s="1" t="s">
        <v>13</v>
      </c>
    </row>
    <row r="3069" spans="1:12" x14ac:dyDescent="0.3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12</v>
      </c>
      <c r="K3069" s="1" t="s">
        <v>13</v>
      </c>
    </row>
    <row r="3070" spans="1:12" x14ac:dyDescent="0.3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12</v>
      </c>
      <c r="K3070" s="1" t="s">
        <v>13</v>
      </c>
    </row>
    <row r="3071" spans="1:12" x14ac:dyDescent="0.3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12</v>
      </c>
      <c r="K3071" s="1" t="s">
        <v>13</v>
      </c>
    </row>
    <row r="3072" spans="1:12" x14ac:dyDescent="0.3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471</v>
      </c>
    </row>
    <row r="3073" spans="1:12" x14ac:dyDescent="0.3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3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3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3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3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3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3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3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3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472</v>
      </c>
    </row>
    <row r="3082" spans="1:12" x14ac:dyDescent="0.3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3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12</v>
      </c>
      <c r="K3083" s="1" t="s">
        <v>13</v>
      </c>
    </row>
    <row r="3084" spans="1:12" x14ac:dyDescent="0.3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12</v>
      </c>
      <c r="K3084" s="1" t="s">
        <v>13</v>
      </c>
    </row>
    <row r="3085" spans="1:12" x14ac:dyDescent="0.3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12</v>
      </c>
      <c r="K3085" s="1" t="s">
        <v>13</v>
      </c>
    </row>
    <row r="3086" spans="1:12" x14ac:dyDescent="0.3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12</v>
      </c>
      <c r="K3086" s="1" t="s">
        <v>13</v>
      </c>
    </row>
    <row r="3087" spans="1:12" x14ac:dyDescent="0.3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3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3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3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3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433</v>
      </c>
    </row>
    <row r="3092" spans="1:12" x14ac:dyDescent="0.3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433</v>
      </c>
    </row>
    <row r="3093" spans="1:12" x14ac:dyDescent="0.3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3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474</v>
      </c>
    </row>
    <row r="3095" spans="1:12" x14ac:dyDescent="0.3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3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3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3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3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475</v>
      </c>
    </row>
    <row r="3100" spans="1:12" x14ac:dyDescent="0.3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3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3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3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12</v>
      </c>
      <c r="K3103" s="1" t="s">
        <v>13</v>
      </c>
    </row>
    <row r="3104" spans="1:12" x14ac:dyDescent="0.3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12</v>
      </c>
      <c r="K3104" s="1" t="s">
        <v>13</v>
      </c>
    </row>
    <row r="3105" spans="1:12" x14ac:dyDescent="0.3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12</v>
      </c>
      <c r="K3105" s="1" t="s">
        <v>13</v>
      </c>
    </row>
    <row r="3106" spans="1:12" x14ac:dyDescent="0.3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12</v>
      </c>
      <c r="K3106" s="1" t="s">
        <v>13</v>
      </c>
      <c r="L3106" s="1" t="s">
        <v>433</v>
      </c>
    </row>
    <row r="3107" spans="1:12" x14ac:dyDescent="0.3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12</v>
      </c>
      <c r="K3107" s="1" t="s">
        <v>13</v>
      </c>
    </row>
    <row r="3108" spans="1:12" x14ac:dyDescent="0.3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433</v>
      </c>
    </row>
    <row r="3109" spans="1:12" x14ac:dyDescent="0.3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3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3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479</v>
      </c>
    </row>
    <row r="3112" spans="1:12" x14ac:dyDescent="0.3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480</v>
      </c>
    </row>
    <row r="3113" spans="1:12" x14ac:dyDescent="0.3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481</v>
      </c>
    </row>
    <row r="3114" spans="1:12" x14ac:dyDescent="0.3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482</v>
      </c>
    </row>
    <row r="3115" spans="1:12" x14ac:dyDescent="0.3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3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3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436</v>
      </c>
    </row>
    <row r="3118" spans="1:12" x14ac:dyDescent="0.3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485</v>
      </c>
    </row>
    <row r="3119" spans="1:12" x14ac:dyDescent="0.3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481</v>
      </c>
    </row>
    <row r="3120" spans="1:12" x14ac:dyDescent="0.3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3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483</v>
      </c>
    </row>
    <row r="3122" spans="1:12" x14ac:dyDescent="0.3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484</v>
      </c>
    </row>
    <row r="3123" spans="1:12" x14ac:dyDescent="0.3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484</v>
      </c>
    </row>
    <row r="3124" spans="1:12" x14ac:dyDescent="0.3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486</v>
      </c>
    </row>
    <row r="3125" spans="1:12" x14ac:dyDescent="0.3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487</v>
      </c>
    </row>
    <row r="3126" spans="1:12" x14ac:dyDescent="0.3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488</v>
      </c>
    </row>
    <row r="3127" spans="1:12" x14ac:dyDescent="0.3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3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3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3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3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3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3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12</v>
      </c>
      <c r="K3133" s="1" t="s">
        <v>13</v>
      </c>
    </row>
    <row r="3134" spans="1:12" x14ac:dyDescent="0.3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12</v>
      </c>
      <c r="K3134" s="1" t="s">
        <v>13</v>
      </c>
      <c r="L3134" s="1" t="s">
        <v>559</v>
      </c>
    </row>
    <row r="3135" spans="1:12" x14ac:dyDescent="0.3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3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3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3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490</v>
      </c>
    </row>
    <row r="3139" spans="1:12" x14ac:dyDescent="0.3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3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483</v>
      </c>
    </row>
    <row r="3141" spans="1:12" x14ac:dyDescent="0.3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491</v>
      </c>
    </row>
    <row r="3142" spans="1:12" x14ac:dyDescent="0.3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481</v>
      </c>
    </row>
    <row r="3143" spans="1:12" x14ac:dyDescent="0.3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3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484</v>
      </c>
    </row>
    <row r="3145" spans="1:12" x14ac:dyDescent="0.3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492</v>
      </c>
    </row>
    <row r="3146" spans="1:12" x14ac:dyDescent="0.3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3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3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3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3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3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3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3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493</v>
      </c>
    </row>
    <row r="3154" spans="1:12" x14ac:dyDescent="0.3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12</v>
      </c>
      <c r="K3154" s="1" t="s">
        <v>13</v>
      </c>
    </row>
    <row r="3155" spans="1:12" x14ac:dyDescent="0.3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12</v>
      </c>
      <c r="K3155" s="1" t="s">
        <v>13</v>
      </c>
      <c r="L3155" s="1" t="s">
        <v>560</v>
      </c>
    </row>
    <row r="3156" spans="1:12" x14ac:dyDescent="0.3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12</v>
      </c>
      <c r="K3156" s="1" t="s">
        <v>13</v>
      </c>
    </row>
    <row r="3157" spans="1:12" x14ac:dyDescent="0.3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3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3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433</v>
      </c>
    </row>
    <row r="3160" spans="1:12" x14ac:dyDescent="0.3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3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3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494</v>
      </c>
    </row>
    <row r="3163" spans="1:12" x14ac:dyDescent="0.3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495</v>
      </c>
    </row>
    <row r="3164" spans="1:12" x14ac:dyDescent="0.3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483</v>
      </c>
    </row>
    <row r="3165" spans="1:12" x14ac:dyDescent="0.3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430</v>
      </c>
    </row>
    <row r="3166" spans="1:12" x14ac:dyDescent="0.3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3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483</v>
      </c>
    </row>
    <row r="3168" spans="1:12" x14ac:dyDescent="0.3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</row>
    <row r="3169" spans="1:12" x14ac:dyDescent="0.3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496</v>
      </c>
    </row>
    <row r="3170" spans="1:12" x14ac:dyDescent="0.3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3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3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483</v>
      </c>
    </row>
    <row r="3173" spans="1:12" x14ac:dyDescent="0.3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3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481</v>
      </c>
    </row>
    <row r="3175" spans="1:12" x14ac:dyDescent="0.3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3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497</v>
      </c>
    </row>
    <row r="3177" spans="1:12" x14ac:dyDescent="0.3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433</v>
      </c>
    </row>
    <row r="3178" spans="1:12" x14ac:dyDescent="0.3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481</v>
      </c>
    </row>
    <row r="3179" spans="1:12" x14ac:dyDescent="0.3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12</v>
      </c>
      <c r="K3179" s="1" t="s">
        <v>13</v>
      </c>
    </row>
    <row r="3180" spans="1:12" x14ac:dyDescent="0.3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12</v>
      </c>
      <c r="K3180" s="1" t="s">
        <v>13</v>
      </c>
    </row>
    <row r="3181" spans="1:12" x14ac:dyDescent="0.3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12</v>
      </c>
      <c r="K3181" s="1" t="s">
        <v>13</v>
      </c>
    </row>
    <row r="3182" spans="1:12" x14ac:dyDescent="0.3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12</v>
      </c>
      <c r="K3182" s="1" t="s">
        <v>12</v>
      </c>
      <c r="L3182" s="1" t="s">
        <v>489</v>
      </c>
    </row>
    <row r="3183" spans="1:12" x14ac:dyDescent="0.3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12</v>
      </c>
      <c r="K3183" s="1" t="s">
        <v>13</v>
      </c>
    </row>
    <row r="3184" spans="1:12" x14ac:dyDescent="0.3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3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3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3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3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500</v>
      </c>
    </row>
    <row r="3189" spans="1:12" x14ac:dyDescent="0.3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501</v>
      </c>
    </row>
    <row r="3190" spans="1:12" x14ac:dyDescent="0.3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3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3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433</v>
      </c>
    </row>
    <row r="3193" spans="1:12" x14ac:dyDescent="0.3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502</v>
      </c>
    </row>
    <row r="3194" spans="1:12" x14ac:dyDescent="0.3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492</v>
      </c>
    </row>
    <row r="3195" spans="1:12" x14ac:dyDescent="0.3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503</v>
      </c>
    </row>
    <row r="3196" spans="1:12" x14ac:dyDescent="0.3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481</v>
      </c>
    </row>
    <row r="3197" spans="1:12" x14ac:dyDescent="0.3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481</v>
      </c>
    </row>
    <row r="3198" spans="1:12" x14ac:dyDescent="0.3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3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12</v>
      </c>
      <c r="K3199" s="1" t="s">
        <v>13</v>
      </c>
    </row>
    <row r="3200" spans="1:12" x14ac:dyDescent="0.3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12</v>
      </c>
      <c r="K3200" s="1" t="s">
        <v>13</v>
      </c>
      <c r="L3200" s="1" t="s">
        <v>546</v>
      </c>
    </row>
    <row r="3201" spans="1:12" x14ac:dyDescent="0.3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12</v>
      </c>
      <c r="K3201" s="1" t="s">
        <v>13</v>
      </c>
      <c r="L3201" s="1" t="s">
        <v>546</v>
      </c>
    </row>
    <row r="3202" spans="1:12" x14ac:dyDescent="0.3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12</v>
      </c>
      <c r="K3202" s="1" t="s">
        <v>13</v>
      </c>
      <c r="L3202" s="1" t="s">
        <v>561</v>
      </c>
    </row>
    <row r="3203" spans="1:12" x14ac:dyDescent="0.3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3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3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433</v>
      </c>
    </row>
    <row r="3206" spans="1:12" x14ac:dyDescent="0.3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505</v>
      </c>
    </row>
    <row r="3207" spans="1:12" x14ac:dyDescent="0.3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506</v>
      </c>
    </row>
    <row r="3208" spans="1:12" x14ac:dyDescent="0.3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481</v>
      </c>
    </row>
    <row r="3209" spans="1:12" x14ac:dyDescent="0.3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492</v>
      </c>
    </row>
    <row r="3210" spans="1:12" x14ac:dyDescent="0.3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507</v>
      </c>
    </row>
    <row r="3211" spans="1:12" x14ac:dyDescent="0.3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508</v>
      </c>
    </row>
    <row r="3212" spans="1:12" x14ac:dyDescent="0.3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3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509</v>
      </c>
    </row>
    <row r="3214" spans="1:12" x14ac:dyDescent="0.3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3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</row>
    <row r="3216" spans="1:12" x14ac:dyDescent="0.3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483</v>
      </c>
    </row>
    <row r="3217" spans="1:12" x14ac:dyDescent="0.3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481</v>
      </c>
    </row>
    <row r="3218" spans="1:12" x14ac:dyDescent="0.3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433</v>
      </c>
    </row>
    <row r="3219" spans="1:12" x14ac:dyDescent="0.3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484</v>
      </c>
    </row>
    <row r="3220" spans="1:12" x14ac:dyDescent="0.3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433</v>
      </c>
    </row>
    <row r="3221" spans="1:12" x14ac:dyDescent="0.3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3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3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3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510</v>
      </c>
    </row>
    <row r="3225" spans="1:12" x14ac:dyDescent="0.3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433</v>
      </c>
    </row>
    <row r="3226" spans="1:12" x14ac:dyDescent="0.3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3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481</v>
      </c>
    </row>
    <row r="3228" spans="1:12" x14ac:dyDescent="0.3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12</v>
      </c>
      <c r="K3228" s="1" t="s">
        <v>13</v>
      </c>
    </row>
    <row r="3229" spans="1:12" x14ac:dyDescent="0.3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12</v>
      </c>
      <c r="K3229" s="1" t="s">
        <v>13</v>
      </c>
    </row>
    <row r="3230" spans="1:12" x14ac:dyDescent="0.3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12</v>
      </c>
      <c r="K3230" s="1" t="s">
        <v>13</v>
      </c>
    </row>
    <row r="3231" spans="1:12" x14ac:dyDescent="0.3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12</v>
      </c>
      <c r="K3231" s="1" t="s">
        <v>13</v>
      </c>
    </row>
    <row r="3232" spans="1:12" x14ac:dyDescent="0.3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12</v>
      </c>
      <c r="K3232" s="1" t="s">
        <v>13</v>
      </c>
    </row>
    <row r="3233" spans="1:12" x14ac:dyDescent="0.3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12</v>
      </c>
      <c r="K3233" s="1" t="s">
        <v>13</v>
      </c>
    </row>
    <row r="3234" spans="1:12" x14ac:dyDescent="0.3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12</v>
      </c>
      <c r="K3234" s="1" t="s">
        <v>13</v>
      </c>
      <c r="L3234" s="1" t="s">
        <v>511</v>
      </c>
    </row>
    <row r="3235" spans="1:12" x14ac:dyDescent="0.3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12</v>
      </c>
      <c r="K3235" s="1" t="s">
        <v>13</v>
      </c>
    </row>
    <row r="3236" spans="1:12" x14ac:dyDescent="0.3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3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3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3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3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3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3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3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3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3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512</v>
      </c>
    </row>
    <row r="3246" spans="1:12" x14ac:dyDescent="0.3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3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3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1" x14ac:dyDescent="0.3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</row>
    <row r="3250" spans="1:11" x14ac:dyDescent="0.3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1" x14ac:dyDescent="0.3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1" x14ac:dyDescent="0.3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</row>
    <row r="3253" spans="1:11" x14ac:dyDescent="0.3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1" x14ac:dyDescent="0.3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</row>
    <row r="3255" spans="1:11" x14ac:dyDescent="0.3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1" x14ac:dyDescent="0.3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</row>
    <row r="3257" spans="1:11" x14ac:dyDescent="0.3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1" x14ac:dyDescent="0.3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1" x14ac:dyDescent="0.3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</row>
    <row r="3260" spans="1:11" x14ac:dyDescent="0.3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</row>
    <row r="3261" spans="1:11" x14ac:dyDescent="0.3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1" x14ac:dyDescent="0.3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1" x14ac:dyDescent="0.3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1" x14ac:dyDescent="0.3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3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v>0.45</v>
      </c>
      <c r="J3265" s="1" t="s">
        <v>12</v>
      </c>
      <c r="K3265" s="1" t="s">
        <v>12</v>
      </c>
      <c r="L3265" s="1" t="s">
        <v>513</v>
      </c>
    </row>
    <row r="3266" spans="1:12" x14ac:dyDescent="0.3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514</v>
      </c>
    </row>
    <row r="3267" spans="1:12" x14ac:dyDescent="0.3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3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3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515</v>
      </c>
    </row>
    <row r="3270" spans="1:12" x14ac:dyDescent="0.3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</row>
    <row r="3271" spans="1:12" x14ac:dyDescent="0.3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12</v>
      </c>
      <c r="K3271" s="1" t="s">
        <v>13</v>
      </c>
    </row>
    <row r="3272" spans="1:12" x14ac:dyDescent="0.3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12</v>
      </c>
      <c r="K3272" s="1" t="s">
        <v>13</v>
      </c>
    </row>
    <row r="3273" spans="1:12" x14ac:dyDescent="0.3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12</v>
      </c>
      <c r="K3273" s="1" t="s">
        <v>13</v>
      </c>
    </row>
    <row r="3274" spans="1:12" x14ac:dyDescent="0.3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</row>
    <row r="3275" spans="1:12" x14ac:dyDescent="0.3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3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3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516</v>
      </c>
    </row>
    <row r="3278" spans="1:12" x14ac:dyDescent="0.3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3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3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3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3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3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3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3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</row>
    <row r="3286" spans="1:12" x14ac:dyDescent="0.3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3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517</v>
      </c>
    </row>
    <row r="3288" spans="1:12" x14ac:dyDescent="0.3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518</v>
      </c>
    </row>
    <row r="3289" spans="1:12" x14ac:dyDescent="0.3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</row>
    <row r="3290" spans="1:12" x14ac:dyDescent="0.3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517</v>
      </c>
    </row>
    <row r="3291" spans="1:12" x14ac:dyDescent="0.3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519</v>
      </c>
    </row>
    <row r="3292" spans="1:12" x14ac:dyDescent="0.3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517</v>
      </c>
    </row>
    <row r="3293" spans="1:12" x14ac:dyDescent="0.3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517</v>
      </c>
    </row>
    <row r="3294" spans="1:12" x14ac:dyDescent="0.3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3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3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3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</row>
    <row r="3298" spans="1:12" x14ac:dyDescent="0.3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12</v>
      </c>
      <c r="K3298" s="1" t="s">
        <v>13</v>
      </c>
    </row>
    <row r="3299" spans="1:12" x14ac:dyDescent="0.3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12</v>
      </c>
      <c r="K3299" s="1" t="s">
        <v>13</v>
      </c>
    </row>
    <row r="3300" spans="1:12" x14ac:dyDescent="0.3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12</v>
      </c>
      <c r="K3300" s="1" t="s">
        <v>13</v>
      </c>
    </row>
    <row r="3301" spans="1:12" x14ac:dyDescent="0.3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12</v>
      </c>
      <c r="K3301" s="1" t="s">
        <v>13</v>
      </c>
      <c r="L3301" s="1" t="s">
        <v>521</v>
      </c>
    </row>
    <row r="3302" spans="1:12" x14ac:dyDescent="0.3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12</v>
      </c>
      <c r="K3302" s="1" t="s">
        <v>13</v>
      </c>
    </row>
    <row r="3303" spans="1:12" x14ac:dyDescent="0.3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3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3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3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3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522</v>
      </c>
    </row>
    <row r="3308" spans="1:12" x14ac:dyDescent="0.3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3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523</v>
      </c>
    </row>
    <row r="3310" spans="1:12" x14ac:dyDescent="0.3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524</v>
      </c>
    </row>
    <row r="3311" spans="1:12" x14ac:dyDescent="0.3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3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3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3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3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3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3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3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3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3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3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3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3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3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525</v>
      </c>
    </row>
    <row r="3325" spans="1:12" x14ac:dyDescent="0.3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3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525</v>
      </c>
    </row>
    <row r="3327" spans="1:12" x14ac:dyDescent="0.3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3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526</v>
      </c>
    </row>
    <row r="3329" spans="1:12" x14ac:dyDescent="0.3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3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526</v>
      </c>
    </row>
    <row r="3331" spans="1:12" x14ac:dyDescent="0.3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527</v>
      </c>
    </row>
    <row r="3332" spans="1:12" x14ac:dyDescent="0.3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528</v>
      </c>
    </row>
    <row r="3333" spans="1:12" x14ac:dyDescent="0.3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3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3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529</v>
      </c>
    </row>
    <row r="3336" spans="1:12" x14ac:dyDescent="0.3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527</v>
      </c>
    </row>
    <row r="3337" spans="1:12" x14ac:dyDescent="0.3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3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530</v>
      </c>
    </row>
    <row r="3339" spans="1:12" x14ac:dyDescent="0.3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3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12</v>
      </c>
      <c r="K3340" s="1" t="s">
        <v>13</v>
      </c>
    </row>
    <row r="3341" spans="1:12" x14ac:dyDescent="0.3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12</v>
      </c>
      <c r="K3341" s="1" t="s">
        <v>13</v>
      </c>
    </row>
    <row r="3342" spans="1:12" x14ac:dyDescent="0.3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528</v>
      </c>
    </row>
    <row r="3343" spans="1:12" x14ac:dyDescent="0.3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3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3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3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3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3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3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3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3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3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3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3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3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12</v>
      </c>
      <c r="K3355" s="1" t="s">
        <v>13</v>
      </c>
    </row>
    <row r="3356" spans="1:12" x14ac:dyDescent="0.3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12</v>
      </c>
      <c r="K3356" s="1" t="s">
        <v>13</v>
      </c>
    </row>
    <row r="3357" spans="1:12" x14ac:dyDescent="0.3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12</v>
      </c>
      <c r="K3357" s="1" t="s">
        <v>13</v>
      </c>
    </row>
    <row r="3358" spans="1:12" x14ac:dyDescent="0.3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12</v>
      </c>
      <c r="K3358" s="1" t="s">
        <v>13</v>
      </c>
    </row>
    <row r="3359" spans="1:12" x14ac:dyDescent="0.3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532</v>
      </c>
    </row>
    <row r="3360" spans="1:12" x14ac:dyDescent="0.3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3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533</v>
      </c>
    </row>
    <row r="3362" spans="1:12" x14ac:dyDescent="0.3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3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3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3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534</v>
      </c>
    </row>
    <row r="3366" spans="1:12" x14ac:dyDescent="0.3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3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454</v>
      </c>
    </row>
    <row r="3368" spans="1:12" x14ac:dyDescent="0.3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436</v>
      </c>
    </row>
    <row r="3369" spans="1:12" x14ac:dyDescent="0.3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3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3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535</v>
      </c>
    </row>
    <row r="3372" spans="1:12" x14ac:dyDescent="0.3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3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3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3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3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3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3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3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532</v>
      </c>
    </row>
    <row r="3380" spans="1:12" x14ac:dyDescent="0.3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3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3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3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3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3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3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3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3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3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3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3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3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536</v>
      </c>
    </row>
    <row r="3393" spans="1:12" x14ac:dyDescent="0.3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528</v>
      </c>
    </row>
    <row r="3394" spans="1:12" x14ac:dyDescent="0.3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3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3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3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3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3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3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3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3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3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3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538</v>
      </c>
    </row>
    <row r="3405" spans="1:12" x14ac:dyDescent="0.3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3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3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3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3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12</v>
      </c>
      <c r="K3409" s="1" t="s">
        <v>13</v>
      </c>
    </row>
    <row r="3410" spans="1:11" x14ac:dyDescent="0.3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12</v>
      </c>
      <c r="K3410" s="1" t="s">
        <v>13</v>
      </c>
    </row>
    <row r="3411" spans="1:11" x14ac:dyDescent="0.3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3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3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3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3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3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3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3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3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3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3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3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3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3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3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3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3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3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3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3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3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3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3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3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3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3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3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3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3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12</v>
      </c>
      <c r="K3439" s="1" t="s">
        <v>13</v>
      </c>
    </row>
    <row r="3440" spans="1:12" x14ac:dyDescent="0.3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539</v>
      </c>
    </row>
    <row r="3441" spans="1:12" x14ac:dyDescent="0.3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3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3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3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3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3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3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3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540</v>
      </c>
    </row>
    <row r="3449" spans="1:12" x14ac:dyDescent="0.3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3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3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12</v>
      </c>
      <c r="K3451" s="1" t="s">
        <v>13</v>
      </c>
    </row>
    <row r="3452" spans="1:12" x14ac:dyDescent="0.3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12</v>
      </c>
      <c r="K3452" s="1" t="s">
        <v>13</v>
      </c>
      <c r="L3452" s="1" t="s">
        <v>543</v>
      </c>
    </row>
    <row r="3453" spans="1:12" x14ac:dyDescent="0.3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12</v>
      </c>
      <c r="K3453" s="1" t="s">
        <v>13</v>
      </c>
      <c r="L3453" s="1" t="s">
        <v>544</v>
      </c>
    </row>
    <row r="3454" spans="1:12" x14ac:dyDescent="0.3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12</v>
      </c>
      <c r="K3454" s="1" t="s">
        <v>13</v>
      </c>
      <c r="L3454" s="1" t="s">
        <v>545</v>
      </c>
    </row>
    <row r="3455" spans="1:12" x14ac:dyDescent="0.3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12</v>
      </c>
      <c r="K3455" s="1" t="s">
        <v>13</v>
      </c>
      <c r="L3455" s="1" t="s">
        <v>546</v>
      </c>
    </row>
    <row r="3456" spans="1:12" x14ac:dyDescent="0.3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12</v>
      </c>
      <c r="K3456" s="1" t="s">
        <v>13</v>
      </c>
      <c r="L3456" s="1" t="s">
        <v>546</v>
      </c>
    </row>
    <row r="3457" spans="1:12" x14ac:dyDescent="0.3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3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3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3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3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3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3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3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528</v>
      </c>
    </row>
    <row r="3465" spans="1:12" x14ac:dyDescent="0.3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528</v>
      </c>
    </row>
    <row r="3466" spans="1:12" x14ac:dyDescent="0.3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3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3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3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3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547</v>
      </c>
    </row>
    <row r="3471" spans="1:12" x14ac:dyDescent="0.3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3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548</v>
      </c>
    </row>
    <row r="3473" spans="1:12" x14ac:dyDescent="0.3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3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3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3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3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3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3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3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3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3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12</v>
      </c>
      <c r="K3482" s="1" t="s">
        <v>13</v>
      </c>
    </row>
    <row r="3483" spans="1:12" x14ac:dyDescent="0.3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12</v>
      </c>
      <c r="K3483" s="1" t="s">
        <v>13</v>
      </c>
      <c r="L3483" s="1" t="s">
        <v>251</v>
      </c>
    </row>
    <row r="3484" spans="1:12" x14ac:dyDescent="0.3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12</v>
      </c>
      <c r="K3484" s="1" t="s">
        <v>13</v>
      </c>
    </row>
    <row r="3485" spans="1:12" x14ac:dyDescent="0.3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12</v>
      </c>
      <c r="K3485" s="1" t="s">
        <v>13</v>
      </c>
      <c r="L3485" s="1" t="s">
        <v>251</v>
      </c>
    </row>
    <row r="3486" spans="1:12" x14ac:dyDescent="0.3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12</v>
      </c>
      <c r="K3486" s="1" t="s">
        <v>13</v>
      </c>
      <c r="L3486" s="1" t="s">
        <v>549</v>
      </c>
    </row>
    <row r="3487" spans="1:12" x14ac:dyDescent="0.3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12</v>
      </c>
      <c r="K3487" s="1" t="s">
        <v>13</v>
      </c>
      <c r="L3487" s="1" t="s">
        <v>251</v>
      </c>
    </row>
    <row r="3488" spans="1:12" x14ac:dyDescent="0.3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3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3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3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3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3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3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3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3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3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550</v>
      </c>
    </row>
    <row r="3498" spans="1:12" x14ac:dyDescent="0.3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3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12</v>
      </c>
      <c r="K3499" s="1" t="s">
        <v>13</v>
      </c>
    </row>
    <row r="3500" spans="1:12" x14ac:dyDescent="0.3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12</v>
      </c>
      <c r="K3500" s="1" t="s">
        <v>13</v>
      </c>
    </row>
    <row r="3501" spans="1:12" x14ac:dyDescent="0.3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12</v>
      </c>
      <c r="K3501" s="1" t="s">
        <v>13</v>
      </c>
    </row>
    <row r="3502" spans="1:12" x14ac:dyDescent="0.3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12</v>
      </c>
      <c r="K3502" s="1" t="s">
        <v>13</v>
      </c>
    </row>
    <row r="3503" spans="1:12" x14ac:dyDescent="0.3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12</v>
      </c>
      <c r="K3503" s="1" t="s">
        <v>13</v>
      </c>
      <c r="L3503" s="1" t="s">
        <v>545</v>
      </c>
    </row>
    <row r="3504" spans="1:12" x14ac:dyDescent="0.3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12</v>
      </c>
      <c r="K3504" s="1" t="s">
        <v>13</v>
      </c>
      <c r="L3504" s="1" t="s">
        <v>546</v>
      </c>
    </row>
    <row r="3505" spans="1:11" x14ac:dyDescent="0.3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3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3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3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3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3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3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3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3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3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3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3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3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3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3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3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3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3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3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12</v>
      </c>
      <c r="K3523" s="1" t="s">
        <v>13</v>
      </c>
    </row>
    <row r="3524" spans="1:12" x14ac:dyDescent="0.3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12</v>
      </c>
      <c r="K3524" s="1" t="s">
        <v>13</v>
      </c>
      <c r="L3524" s="1" t="s">
        <v>546</v>
      </c>
    </row>
    <row r="3525" spans="1:12" x14ac:dyDescent="0.3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12</v>
      </c>
      <c r="K3525" s="1" t="s">
        <v>13</v>
      </c>
    </row>
    <row r="3526" spans="1:12" x14ac:dyDescent="0.3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12</v>
      </c>
      <c r="K3526" s="1" t="s">
        <v>13</v>
      </c>
      <c r="L3526" s="1" t="s">
        <v>552</v>
      </c>
    </row>
    <row r="3527" spans="1:12" x14ac:dyDescent="0.3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12</v>
      </c>
      <c r="K3527" s="1" t="s">
        <v>13</v>
      </c>
      <c r="L3527" s="1" t="s">
        <v>553</v>
      </c>
    </row>
    <row r="3528" spans="1:12" x14ac:dyDescent="0.3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12</v>
      </c>
      <c r="K3528" s="1" t="s">
        <v>13</v>
      </c>
      <c r="L3528" s="1" t="s">
        <v>545</v>
      </c>
    </row>
    <row r="3529" spans="1:12" x14ac:dyDescent="0.3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3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554</v>
      </c>
    </row>
    <row r="3531" spans="1:12" x14ac:dyDescent="0.3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555</v>
      </c>
    </row>
    <row r="3532" spans="1:12" x14ac:dyDescent="0.3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3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3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483</v>
      </c>
    </row>
    <row r="3535" spans="1:12" x14ac:dyDescent="0.3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3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3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</row>
    <row r="3538" spans="1:12" x14ac:dyDescent="0.3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3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3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3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3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3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3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12</v>
      </c>
      <c r="K3544" s="1" t="s">
        <v>13</v>
      </c>
    </row>
    <row r="3545" spans="1:12" x14ac:dyDescent="0.3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12</v>
      </c>
      <c r="K3545" s="1" t="s">
        <v>13</v>
      </c>
      <c r="L3545" s="1" t="s">
        <v>546</v>
      </c>
    </row>
    <row r="3546" spans="1:12" x14ac:dyDescent="0.3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12</v>
      </c>
      <c r="K3546" s="1" t="s">
        <v>13</v>
      </c>
      <c r="L3546" s="1" t="s">
        <v>559</v>
      </c>
    </row>
    <row r="3547" spans="1:12" x14ac:dyDescent="0.3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12</v>
      </c>
      <c r="K3547" s="1" t="s">
        <v>13</v>
      </c>
    </row>
    <row r="3548" spans="1:12" x14ac:dyDescent="0.3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12</v>
      </c>
      <c r="K3548" s="1" t="s">
        <v>13</v>
      </c>
      <c r="L3548" s="1" t="s">
        <v>546</v>
      </c>
    </row>
    <row r="3549" spans="1:12" x14ac:dyDescent="0.3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12</v>
      </c>
      <c r="K3549" s="1" t="s">
        <v>13</v>
      </c>
    </row>
    <row r="3550" spans="1:12" x14ac:dyDescent="0.3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12</v>
      </c>
      <c r="K3550" s="1" t="s">
        <v>13</v>
      </c>
    </row>
    <row r="3551" spans="1:12" x14ac:dyDescent="0.3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12</v>
      </c>
      <c r="K3551" s="1" t="s">
        <v>13</v>
      </c>
    </row>
    <row r="3552" spans="1:12" x14ac:dyDescent="0.3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12</v>
      </c>
      <c r="K3552" s="1" t="s">
        <v>13</v>
      </c>
    </row>
    <row r="3553" spans="1:12" x14ac:dyDescent="0.3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3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568</v>
      </c>
    </row>
    <row r="3555" spans="1:12" x14ac:dyDescent="0.3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3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3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3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3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569</v>
      </c>
    </row>
    <row r="3560" spans="1:12" x14ac:dyDescent="0.3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12</v>
      </c>
      <c r="K3560" s="1" t="s">
        <v>13</v>
      </c>
      <c r="L3560" s="1" t="s">
        <v>545</v>
      </c>
    </row>
    <row r="3561" spans="1:12" x14ac:dyDescent="0.3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12</v>
      </c>
      <c r="K3561" s="1" t="s">
        <v>13</v>
      </c>
      <c r="L3561" s="1" t="s">
        <v>559</v>
      </c>
    </row>
    <row r="3562" spans="1:12" x14ac:dyDescent="0.3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12</v>
      </c>
      <c r="K3562" s="1" t="s">
        <v>13</v>
      </c>
      <c r="L3562" s="1" t="s">
        <v>559</v>
      </c>
    </row>
    <row r="3563" spans="1:12" x14ac:dyDescent="0.3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12</v>
      </c>
      <c r="K3563" s="1" t="s">
        <v>13</v>
      </c>
    </row>
    <row r="3564" spans="1:12" x14ac:dyDescent="0.3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12</v>
      </c>
      <c r="K3564" s="1" t="s">
        <v>13</v>
      </c>
    </row>
    <row r="3565" spans="1:12" x14ac:dyDescent="0.3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12</v>
      </c>
      <c r="K3565" s="1" t="s">
        <v>13</v>
      </c>
    </row>
    <row r="3566" spans="1:12" x14ac:dyDescent="0.3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12</v>
      </c>
      <c r="K3566" s="1" t="s">
        <v>13</v>
      </c>
    </row>
    <row r="3567" spans="1:12" x14ac:dyDescent="0.3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572</v>
      </c>
    </row>
    <row r="3568" spans="1:12" x14ac:dyDescent="0.3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3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572</v>
      </c>
    </row>
    <row r="3570" spans="1:12" x14ac:dyDescent="0.3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3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3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3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573</v>
      </c>
    </row>
    <row r="3574" spans="1:12" x14ac:dyDescent="0.3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3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3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3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3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574</v>
      </c>
    </row>
    <row r="3579" spans="1:12" x14ac:dyDescent="0.3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574</v>
      </c>
    </row>
    <row r="3580" spans="1:12" x14ac:dyDescent="0.3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575</v>
      </c>
    </row>
    <row r="3581" spans="1:12" x14ac:dyDescent="0.3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3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3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3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3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3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3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3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12</v>
      </c>
      <c r="K3588" s="1" t="s">
        <v>13</v>
      </c>
    </row>
    <row r="3589" spans="1:12" x14ac:dyDescent="0.3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12</v>
      </c>
      <c r="K3589" s="1" t="s">
        <v>13</v>
      </c>
    </row>
    <row r="3590" spans="1:12" x14ac:dyDescent="0.3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3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3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3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3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3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3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483</v>
      </c>
    </row>
    <row r="3597" spans="1:12" x14ac:dyDescent="0.3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3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577</v>
      </c>
    </row>
    <row r="3599" spans="1:12" x14ac:dyDescent="0.3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3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1" x14ac:dyDescent="0.3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</sheetData>
  <autoFilter ref="A1:L3417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dimension ref="A1:Z168"/>
  <sheetViews>
    <sheetView workbookViewId="0">
      <pane ySplit="1" topLeftCell="A141" activePane="bottomLeft" state="frozen"/>
      <selection activeCell="B1" sqref="B1"/>
      <selection pane="bottomLeft" activeCell="A155" sqref="A155"/>
    </sheetView>
  </sheetViews>
  <sheetFormatPr defaultColWidth="8.81640625" defaultRowHeight="14.5" x14ac:dyDescent="0.35"/>
  <cols>
    <col min="1" max="1" width="9.81640625" style="22" bestFit="1" customWidth="1"/>
    <col min="2" max="3" width="10.7265625" style="1" bestFit="1" customWidth="1"/>
    <col min="4" max="4" width="14.81640625" style="1" bestFit="1" customWidth="1"/>
    <col min="5" max="5" width="16.26953125" style="1" bestFit="1" customWidth="1"/>
    <col min="6" max="6" width="12.453125" style="1" bestFit="1" customWidth="1"/>
    <col min="7" max="7" width="10.7265625" style="1" bestFit="1" customWidth="1"/>
    <col min="8" max="8" width="12" style="1" bestFit="1" customWidth="1"/>
    <col min="9" max="9" width="15.54296875" style="1" bestFit="1" customWidth="1"/>
    <col min="10" max="10" width="15.453125" style="1" bestFit="1" customWidth="1"/>
    <col min="11" max="11" width="14.453125" style="1" bestFit="1" customWidth="1"/>
    <col min="12" max="12" width="15.7265625" style="1" bestFit="1" customWidth="1"/>
    <col min="13" max="13" width="14.7265625" style="1" bestFit="1" customWidth="1"/>
    <col min="14" max="14" width="11.1796875" style="1" bestFit="1" customWidth="1"/>
    <col min="15" max="15" width="12.453125" style="1" bestFit="1" customWidth="1"/>
    <col min="16" max="17" width="12" style="22" bestFit="1" customWidth="1"/>
    <col min="18" max="18" width="34.7265625" style="1" bestFit="1" customWidth="1"/>
    <col min="19" max="16384" width="8.81640625" style="1"/>
  </cols>
  <sheetData>
    <row r="1" spans="1:18" x14ac:dyDescent="0.35">
      <c r="A1" s="22" t="s">
        <v>9</v>
      </c>
      <c r="B1" s="1" t="s">
        <v>8</v>
      </c>
      <c r="C1" s="1" t="s">
        <v>336</v>
      </c>
      <c r="D1" s="1" t="s">
        <v>350</v>
      </c>
      <c r="E1" s="1" t="s">
        <v>477</v>
      </c>
      <c r="F1" s="1" t="s">
        <v>21</v>
      </c>
      <c r="G1" s="1" t="s">
        <v>371</v>
      </c>
      <c r="H1" s="1" t="s">
        <v>478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x14ac:dyDescent="0.3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x14ac:dyDescent="0.3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x14ac:dyDescent="0.3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x14ac:dyDescent="0.3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x14ac:dyDescent="0.3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x14ac:dyDescent="0.3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x14ac:dyDescent="0.3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x14ac:dyDescent="0.3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x14ac:dyDescent="0.3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x14ac:dyDescent="0.3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x14ac:dyDescent="0.3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x14ac:dyDescent="0.3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x14ac:dyDescent="0.3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x14ac:dyDescent="0.3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x14ac:dyDescent="0.3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x14ac:dyDescent="0.3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x14ac:dyDescent="0.3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x14ac:dyDescent="0.3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x14ac:dyDescent="0.3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x14ac:dyDescent="0.3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x14ac:dyDescent="0.3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x14ac:dyDescent="0.3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x14ac:dyDescent="0.3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x14ac:dyDescent="0.3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x14ac:dyDescent="0.3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x14ac:dyDescent="0.3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x14ac:dyDescent="0.3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x14ac:dyDescent="0.3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x14ac:dyDescent="0.3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x14ac:dyDescent="0.3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x14ac:dyDescent="0.3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x14ac:dyDescent="0.3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x14ac:dyDescent="0.3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x14ac:dyDescent="0.3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x14ac:dyDescent="0.3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x14ac:dyDescent="0.3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x14ac:dyDescent="0.3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x14ac:dyDescent="0.3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x14ac:dyDescent="0.3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x14ac:dyDescent="0.3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x14ac:dyDescent="0.3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x14ac:dyDescent="0.3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x14ac:dyDescent="0.3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x14ac:dyDescent="0.3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x14ac:dyDescent="0.3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x14ac:dyDescent="0.3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x14ac:dyDescent="0.3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x14ac:dyDescent="0.3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x14ac:dyDescent="0.3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x14ac:dyDescent="0.3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x14ac:dyDescent="0.3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x14ac:dyDescent="0.3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x14ac:dyDescent="0.3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x14ac:dyDescent="0.3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x14ac:dyDescent="0.3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x14ac:dyDescent="0.3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x14ac:dyDescent="0.3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x14ac:dyDescent="0.3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x14ac:dyDescent="0.3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x14ac:dyDescent="0.3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x14ac:dyDescent="0.3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x14ac:dyDescent="0.3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x14ac:dyDescent="0.3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x14ac:dyDescent="0.3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x14ac:dyDescent="0.3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x14ac:dyDescent="0.3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x14ac:dyDescent="0.3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x14ac:dyDescent="0.3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x14ac:dyDescent="0.3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x14ac:dyDescent="0.3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x14ac:dyDescent="0.3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x14ac:dyDescent="0.3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x14ac:dyDescent="0.3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x14ac:dyDescent="0.3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x14ac:dyDescent="0.3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x14ac:dyDescent="0.3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x14ac:dyDescent="0.3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x14ac:dyDescent="0.3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x14ac:dyDescent="0.3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x14ac:dyDescent="0.3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x14ac:dyDescent="0.3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x14ac:dyDescent="0.3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x14ac:dyDescent="0.3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x14ac:dyDescent="0.3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x14ac:dyDescent="0.3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x14ac:dyDescent="0.3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x14ac:dyDescent="0.3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x14ac:dyDescent="0.3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x14ac:dyDescent="0.3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x14ac:dyDescent="0.3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x14ac:dyDescent="0.3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x14ac:dyDescent="0.3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x14ac:dyDescent="0.3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x14ac:dyDescent="0.3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x14ac:dyDescent="0.3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54" si="6">J99*0.3048</f>
        <v>164.89680000000001</v>
      </c>
      <c r="M99" s="20">
        <f t="shared" ref="M99:M154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x14ac:dyDescent="0.3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x14ac:dyDescent="0.3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x14ac:dyDescent="0.3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x14ac:dyDescent="0.3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x14ac:dyDescent="0.3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x14ac:dyDescent="0.3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x14ac:dyDescent="0.3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x14ac:dyDescent="0.3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x14ac:dyDescent="0.3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x14ac:dyDescent="0.3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x14ac:dyDescent="0.3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x14ac:dyDescent="0.3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x14ac:dyDescent="0.3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x14ac:dyDescent="0.3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x14ac:dyDescent="0.3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x14ac:dyDescent="0.3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x14ac:dyDescent="0.3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x14ac:dyDescent="0.3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x14ac:dyDescent="0.3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x14ac:dyDescent="0.3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3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x14ac:dyDescent="0.3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1">
        <v>0.9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x14ac:dyDescent="0.3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x14ac:dyDescent="0.3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406</v>
      </c>
    </row>
    <row r="125" spans="1:26" x14ac:dyDescent="0.3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408</v>
      </c>
      <c r="O125" s="1" t="s">
        <v>409</v>
      </c>
      <c r="P125" s="22">
        <f>46+(43.567/60)</f>
        <v>46.72611666666667</v>
      </c>
      <c r="Q125" s="22">
        <f>(86+(39.519/60))*-1</f>
        <v>-86.658649999999994</v>
      </c>
    </row>
    <row r="126" spans="1:26" x14ac:dyDescent="0.3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x14ac:dyDescent="0.3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419</v>
      </c>
      <c r="O127" s="1" t="s">
        <v>420</v>
      </c>
      <c r="P127" s="22">
        <f>46+(35.022/60)</f>
        <v>46.5837</v>
      </c>
      <c r="Q127" s="22">
        <f>(86+(30.751/60))*-1</f>
        <v>-86.51251666666667</v>
      </c>
      <c r="R127" s="10" t="s">
        <v>421</v>
      </c>
    </row>
    <row r="128" spans="1:26" x14ac:dyDescent="0.3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424</v>
      </c>
    </row>
    <row r="129" spans="1:18" x14ac:dyDescent="0.3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428</v>
      </c>
    </row>
    <row r="130" spans="1:18" x14ac:dyDescent="0.3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424</v>
      </c>
    </row>
    <row r="131" spans="1:18" x14ac:dyDescent="0.3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464</v>
      </c>
    </row>
    <row r="132" spans="1:18" x14ac:dyDescent="0.3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465</v>
      </c>
      <c r="O132" s="1" t="s">
        <v>466</v>
      </c>
      <c r="P132" s="22">
        <f>46+(44.21/60)</f>
        <v>46.736833333333337</v>
      </c>
      <c r="Q132" s="22">
        <f>(86+(39.16/60))*-1</f>
        <v>-86.652666666666661</v>
      </c>
      <c r="R132" s="10" t="s">
        <v>467</v>
      </c>
    </row>
    <row r="133" spans="1:18" x14ac:dyDescent="0.3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208</v>
      </c>
      <c r="K133" s="10">
        <v>362</v>
      </c>
      <c r="L133" s="20">
        <f t="shared" si="6"/>
        <v>63.398400000000002</v>
      </c>
      <c r="M133" s="20">
        <f t="shared" si="7"/>
        <v>110.33760000000001</v>
      </c>
      <c r="N133" s="1" t="s">
        <v>468</v>
      </c>
      <c r="O133" s="1" t="s">
        <v>469</v>
      </c>
      <c r="P133" s="22">
        <f>46+(35.28/60)</f>
        <v>46.588000000000001</v>
      </c>
      <c r="Q133" s="22">
        <f>(86+(43.51/60))*-1</f>
        <v>-86.725166666666667</v>
      </c>
      <c r="R133" s="36" t="s">
        <v>470</v>
      </c>
    </row>
    <row r="134" spans="1:18" x14ac:dyDescent="0.3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386</v>
      </c>
      <c r="P134" s="22">
        <f>46+(33.23/60)</f>
        <v>46.55383333333333</v>
      </c>
      <c r="Q134" s="22">
        <f>(86+(44.05/60))*-1</f>
        <v>-86.734166666666667</v>
      </c>
      <c r="R134" s="10" t="s">
        <v>473</v>
      </c>
    </row>
    <row r="135" spans="1:18" x14ac:dyDescent="0.3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465</v>
      </c>
      <c r="O135" s="1" t="s">
        <v>466</v>
      </c>
      <c r="P135" s="22">
        <f>46+(44.21/60)</f>
        <v>46.736833333333337</v>
      </c>
      <c r="Q135" s="22">
        <f>(86+(39.16/60))*-1</f>
        <v>-86.652666666666661</v>
      </c>
      <c r="R135" s="10" t="s">
        <v>476</v>
      </c>
    </row>
    <row r="136" spans="1:18" x14ac:dyDescent="0.3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424</v>
      </c>
    </row>
    <row r="137" spans="1:18" x14ac:dyDescent="0.3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424</v>
      </c>
    </row>
    <row r="138" spans="1:18" x14ac:dyDescent="0.3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424</v>
      </c>
    </row>
    <row r="139" spans="1:18" x14ac:dyDescent="0.3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498</v>
      </c>
      <c r="O139" s="1" t="s">
        <v>541</v>
      </c>
      <c r="P139" s="22">
        <f>46+(38.08/60)</f>
        <v>46.634666666666668</v>
      </c>
      <c r="Q139" s="22">
        <f>(86+(37.18/60))*-1</f>
        <v>-86.61966666666666</v>
      </c>
      <c r="R139" s="10" t="s">
        <v>499</v>
      </c>
    </row>
    <row r="140" spans="1:18" x14ac:dyDescent="0.3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504</v>
      </c>
      <c r="O140" s="1" t="s">
        <v>382</v>
      </c>
      <c r="P140" s="22">
        <f>46+(36.5/60)</f>
        <v>46.608333333333334</v>
      </c>
      <c r="Q140" s="22">
        <f>(86+(34.38/60))*-1</f>
        <v>-86.572999999999993</v>
      </c>
      <c r="R140" s="10" t="s">
        <v>499</v>
      </c>
    </row>
    <row r="141" spans="1:18" s="5" customFormat="1" x14ac:dyDescent="0.35">
      <c r="A141" s="24">
        <v>1185</v>
      </c>
      <c r="B141" s="9">
        <v>44173</v>
      </c>
      <c r="C141" s="5" t="s">
        <v>343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7">
        <f t="shared" si="6"/>
        <v>139.5984</v>
      </c>
      <c r="M141" s="37">
        <f t="shared" si="7"/>
        <v>152.09520000000001</v>
      </c>
      <c r="N141" s="5" t="s">
        <v>419</v>
      </c>
      <c r="O141" s="5" t="s">
        <v>420</v>
      </c>
      <c r="P141" s="24">
        <f>46+(35.022/60)</f>
        <v>46.5837</v>
      </c>
      <c r="Q141" s="24">
        <f>(86+(30.751/60))*-1</f>
        <v>-86.51251666666667</v>
      </c>
      <c r="R141" s="5" t="s">
        <v>473</v>
      </c>
    </row>
    <row r="142" spans="1:18" x14ac:dyDescent="0.3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x14ac:dyDescent="0.3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520</v>
      </c>
    </row>
    <row r="144" spans="1:18" x14ac:dyDescent="0.3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531</v>
      </c>
    </row>
    <row r="145" spans="1:26" x14ac:dyDescent="0.3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520</v>
      </c>
    </row>
    <row r="146" spans="1:26" x14ac:dyDescent="0.3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537</v>
      </c>
    </row>
    <row r="147" spans="1:26" x14ac:dyDescent="0.3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408</v>
      </c>
      <c r="O147" s="1" t="s">
        <v>409</v>
      </c>
      <c r="P147" s="22">
        <f>46+(43.567/60)</f>
        <v>46.72611666666667</v>
      </c>
      <c r="Q147" s="22">
        <f>(86+(39.519/60))*-1</f>
        <v>-86.658649999999994</v>
      </c>
      <c r="R147" s="10" t="s">
        <v>473</v>
      </c>
    </row>
    <row r="148" spans="1:26" x14ac:dyDescent="0.35">
      <c r="A148" s="22">
        <v>1192</v>
      </c>
      <c r="B148" s="16">
        <v>44173</v>
      </c>
      <c r="C148" s="3" t="s">
        <v>343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1" t="s">
        <v>383</v>
      </c>
      <c r="O148" s="1" t="s">
        <v>384</v>
      </c>
      <c r="P148" s="22">
        <f>46+(32.857/60)</f>
        <v>46.54761666666667</v>
      </c>
      <c r="Q148" s="22">
        <f>(86+(33.335/60))*-1</f>
        <v>-86.555583333333331</v>
      </c>
      <c r="R148" s="10" t="s">
        <v>542</v>
      </c>
    </row>
    <row r="149" spans="1:26" x14ac:dyDescent="0.35">
      <c r="A149" s="22">
        <v>1193</v>
      </c>
      <c r="B149" s="16">
        <v>44173</v>
      </c>
      <c r="C149" s="3" t="s">
        <v>343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1" t="s">
        <v>419</v>
      </c>
      <c r="O149" s="1" t="s">
        <v>420</v>
      </c>
      <c r="P149" s="22">
        <f>46+(35.022/60)</f>
        <v>46.5837</v>
      </c>
      <c r="Q149" s="22">
        <f>(86+(30.751/60))*-1</f>
        <v>-86.51251666666667</v>
      </c>
      <c r="R149" s="10" t="s">
        <v>551</v>
      </c>
    </row>
    <row r="150" spans="1:26" x14ac:dyDescent="0.35">
      <c r="A150" s="22">
        <v>1194</v>
      </c>
      <c r="B150" s="16">
        <v>44195</v>
      </c>
      <c r="C150" s="3" t="s">
        <v>343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1" t="s">
        <v>468</v>
      </c>
      <c r="O150" s="1" t="s">
        <v>469</v>
      </c>
      <c r="P150" s="22">
        <f>46+(35.28/60)</f>
        <v>46.588000000000001</v>
      </c>
      <c r="Q150" s="22">
        <f>(86+(43.51/60))*-1</f>
        <v>-86.725166666666667</v>
      </c>
      <c r="R150" s="10" t="s">
        <v>551</v>
      </c>
    </row>
    <row r="151" spans="1:26" x14ac:dyDescent="0.3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1" t="s">
        <v>32</v>
      </c>
      <c r="O151" s="1" t="s">
        <v>32</v>
      </c>
      <c r="R151" s="10" t="s">
        <v>565</v>
      </c>
    </row>
    <row r="152" spans="1:26" x14ac:dyDescent="0.35">
      <c r="A152" s="22">
        <v>1196</v>
      </c>
      <c r="B152" s="16">
        <v>44181</v>
      </c>
      <c r="C152" s="3" t="s">
        <v>343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1" t="s">
        <v>566</v>
      </c>
      <c r="O152" s="1" t="s">
        <v>567</v>
      </c>
      <c r="P152" s="26">
        <f>46+(36.32/60)</f>
        <v>46.605333333333334</v>
      </c>
      <c r="Q152" s="26">
        <f>(86+(41.52/60))*-1</f>
        <v>-86.691999999999993</v>
      </c>
      <c r="R152" s="10" t="s">
        <v>570</v>
      </c>
    </row>
    <row r="153" spans="1:26" x14ac:dyDescent="0.3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1" t="s">
        <v>32</v>
      </c>
      <c r="O153" s="1" t="s">
        <v>32</v>
      </c>
      <c r="R153" s="10" t="s">
        <v>571</v>
      </c>
    </row>
    <row r="154" spans="1:26" x14ac:dyDescent="0.3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1" t="s">
        <v>32</v>
      </c>
      <c r="O154" s="1" t="s">
        <v>32</v>
      </c>
      <c r="R154" s="10" t="s">
        <v>576</v>
      </c>
    </row>
    <row r="157" spans="1:26" x14ac:dyDescent="0.35">
      <c r="Z157" s="5"/>
    </row>
    <row r="160" spans="1:26" x14ac:dyDescent="0.35">
      <c r="Z160" s="8"/>
    </row>
    <row r="168" spans="26:26" x14ac:dyDescent="0.35">
      <c r="Z168" s="5"/>
    </row>
  </sheetData>
  <autoFilter ref="A1:R152" xr:uid="{8F63DBF2-5F76-4A4F-B97A-571A1B72A6F5}"/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EDD-4024-4B18-8621-703AD3C45958}">
  <dimension ref="A1:M32"/>
  <sheetViews>
    <sheetView workbookViewId="0">
      <selection activeCell="L1" sqref="L1"/>
    </sheetView>
  </sheetViews>
  <sheetFormatPr defaultRowHeight="14.5" x14ac:dyDescent="0.35"/>
  <cols>
    <col min="1" max="1" width="11.81640625" bestFit="1" customWidth="1"/>
    <col min="2" max="2" width="16.7265625" bestFit="1" customWidth="1"/>
    <col min="3" max="3" width="10.54296875" bestFit="1" customWidth="1"/>
    <col min="4" max="4" width="8.54296875" bestFit="1" customWidth="1"/>
    <col min="5" max="5" width="12.1796875" bestFit="1" customWidth="1"/>
    <col min="6" max="6" width="13.453125" bestFit="1" customWidth="1"/>
    <col min="12" max="12" width="45.54296875" customWidth="1"/>
  </cols>
  <sheetData>
    <row r="1" spans="1:12" x14ac:dyDescent="0.35">
      <c r="A1" t="s">
        <v>304</v>
      </c>
      <c r="B1" t="s">
        <v>303</v>
      </c>
      <c r="C1" t="s">
        <v>19</v>
      </c>
      <c r="D1" t="s">
        <v>20</v>
      </c>
      <c r="E1" t="s">
        <v>398</v>
      </c>
      <c r="F1" t="s">
        <v>399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3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3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3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3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3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3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3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3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3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3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3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3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3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3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3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13" x14ac:dyDescent="0.3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13" x14ac:dyDescent="0.3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13" x14ac:dyDescent="0.3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13" x14ac:dyDescent="0.3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13" x14ac:dyDescent="0.3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13" x14ac:dyDescent="0.3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13" x14ac:dyDescent="0.3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13" x14ac:dyDescent="0.3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13" x14ac:dyDescent="0.3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13" x14ac:dyDescent="0.3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13" x14ac:dyDescent="0.3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13" s="8" customFormat="1" x14ac:dyDescent="0.3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L28" s="8" t="s">
        <v>396</v>
      </c>
    </row>
    <row r="29" spans="1:13" x14ac:dyDescent="0.3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13" s="8" customFormat="1" x14ac:dyDescent="0.3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L30" s="8" t="s">
        <v>397</v>
      </c>
    </row>
    <row r="31" spans="1:13" x14ac:dyDescent="0.3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13" x14ac:dyDescent="0.3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dimension ref="A1:G119"/>
  <sheetViews>
    <sheetView workbookViewId="0">
      <pane ySplit="1" topLeftCell="A63" activePane="bottomLeft" state="frozen"/>
      <selection pane="bottomLeft" activeCell="A114" sqref="A114:XFD114"/>
    </sheetView>
  </sheetViews>
  <sheetFormatPr defaultRowHeight="14.5" x14ac:dyDescent="0.35"/>
  <cols>
    <col min="1" max="2" width="9.453125" bestFit="1" customWidth="1"/>
    <col min="4" max="4" width="8.7265625" style="6"/>
    <col min="5" max="5" width="14.81640625" bestFit="1" customWidth="1"/>
    <col min="7" max="7" width="9.453125" bestFit="1" customWidth="1"/>
  </cols>
  <sheetData>
    <row r="1" spans="1:7" x14ac:dyDescent="0.35">
      <c r="A1" t="s">
        <v>8</v>
      </c>
      <c r="B1" t="s">
        <v>562</v>
      </c>
      <c r="C1" t="s">
        <v>289</v>
      </c>
      <c r="D1" s="6" t="s">
        <v>290</v>
      </c>
      <c r="E1" t="s">
        <v>291</v>
      </c>
      <c r="F1" t="s">
        <v>293</v>
      </c>
    </row>
    <row r="2" spans="1:7" x14ac:dyDescent="0.35">
      <c r="A2" s="7">
        <v>43798</v>
      </c>
      <c r="B2" t="s">
        <v>563</v>
      </c>
      <c r="C2">
        <v>1</v>
      </c>
      <c r="D2" s="6">
        <v>1.5</v>
      </c>
      <c r="E2" s="7">
        <v>44270</v>
      </c>
    </row>
    <row r="3" spans="1:7" x14ac:dyDescent="0.35">
      <c r="A3" s="7">
        <v>43798</v>
      </c>
      <c r="B3" t="s">
        <v>563</v>
      </c>
      <c r="C3">
        <v>1</v>
      </c>
      <c r="D3" s="6">
        <v>2</v>
      </c>
      <c r="E3" s="7">
        <v>44270</v>
      </c>
    </row>
    <row r="4" spans="1:7" x14ac:dyDescent="0.35">
      <c r="A4" s="7">
        <v>43798</v>
      </c>
      <c r="B4" t="s">
        <v>563</v>
      </c>
      <c r="C4">
        <v>1</v>
      </c>
      <c r="D4" s="6">
        <v>2.5</v>
      </c>
      <c r="E4" s="7">
        <v>44314</v>
      </c>
      <c r="F4">
        <v>1</v>
      </c>
    </row>
    <row r="5" spans="1:7" x14ac:dyDescent="0.35">
      <c r="A5" s="7">
        <v>43798</v>
      </c>
      <c r="B5" t="s">
        <v>563</v>
      </c>
      <c r="C5">
        <v>1</v>
      </c>
      <c r="D5" s="6">
        <v>2.5</v>
      </c>
      <c r="E5" s="7">
        <v>44320</v>
      </c>
      <c r="F5">
        <v>2</v>
      </c>
    </row>
    <row r="6" spans="1:7" x14ac:dyDescent="0.35">
      <c r="A6" s="7">
        <v>43798</v>
      </c>
      <c r="B6" t="s">
        <v>563</v>
      </c>
      <c r="C6">
        <v>1</v>
      </c>
      <c r="D6" s="6">
        <v>3</v>
      </c>
      <c r="E6" s="7">
        <v>44315</v>
      </c>
      <c r="F6">
        <v>1</v>
      </c>
    </row>
    <row r="7" spans="1:7" x14ac:dyDescent="0.35">
      <c r="A7" s="7">
        <v>43798</v>
      </c>
      <c r="B7" t="s">
        <v>563</v>
      </c>
      <c r="C7">
        <v>1</v>
      </c>
      <c r="D7" s="6">
        <v>3</v>
      </c>
      <c r="E7" s="7">
        <v>44321</v>
      </c>
      <c r="F7">
        <v>2</v>
      </c>
    </row>
    <row r="8" spans="1:7" x14ac:dyDescent="0.35">
      <c r="A8" s="7">
        <v>43798</v>
      </c>
      <c r="B8" t="s">
        <v>563</v>
      </c>
      <c r="C8">
        <v>2</v>
      </c>
      <c r="D8" s="6">
        <v>1.5</v>
      </c>
      <c r="E8" s="7">
        <v>44271</v>
      </c>
    </row>
    <row r="9" spans="1:7" x14ac:dyDescent="0.35">
      <c r="A9" s="7">
        <v>43798</v>
      </c>
      <c r="B9" t="s">
        <v>563</v>
      </c>
      <c r="C9">
        <v>2</v>
      </c>
      <c r="D9" s="6">
        <v>2</v>
      </c>
      <c r="E9" s="7">
        <v>44264</v>
      </c>
    </row>
    <row r="10" spans="1:7" s="5" customFormat="1" x14ac:dyDescent="0.35">
      <c r="A10" s="29">
        <v>43798</v>
      </c>
      <c r="B10" t="s">
        <v>563</v>
      </c>
      <c r="C10" s="5">
        <v>2</v>
      </c>
      <c r="D10" s="30">
        <v>2.5</v>
      </c>
      <c r="E10" s="29">
        <v>44265</v>
      </c>
      <c r="F10" s="5">
        <v>1</v>
      </c>
      <c r="G10"/>
    </row>
    <row r="11" spans="1:7" s="5" customFormat="1" x14ac:dyDescent="0.35">
      <c r="A11" s="29">
        <v>43798</v>
      </c>
      <c r="B11" t="s">
        <v>563</v>
      </c>
      <c r="C11" s="5">
        <v>2</v>
      </c>
      <c r="D11" s="30">
        <v>2.5</v>
      </c>
      <c r="E11" s="29">
        <v>44265</v>
      </c>
      <c r="F11" s="5">
        <v>2</v>
      </c>
      <c r="G11"/>
    </row>
    <row r="12" spans="1:7" s="5" customFormat="1" x14ac:dyDescent="0.35">
      <c r="A12" s="29">
        <v>43798</v>
      </c>
      <c r="B12" t="s">
        <v>563</v>
      </c>
      <c r="C12" s="5">
        <v>2</v>
      </c>
      <c r="D12" s="30">
        <v>2.5</v>
      </c>
      <c r="E12" s="29">
        <v>44320</v>
      </c>
      <c r="F12" s="5">
        <v>3</v>
      </c>
      <c r="G12"/>
    </row>
    <row r="13" spans="1:7" x14ac:dyDescent="0.35">
      <c r="A13" s="7">
        <v>43798</v>
      </c>
      <c r="B13" t="s">
        <v>563</v>
      </c>
      <c r="C13">
        <v>2</v>
      </c>
      <c r="D13" s="6">
        <v>3</v>
      </c>
      <c r="E13" s="7">
        <v>44266</v>
      </c>
      <c r="F13">
        <v>1</v>
      </c>
    </row>
    <row r="14" spans="1:7" x14ac:dyDescent="0.35">
      <c r="A14" s="7">
        <v>43798</v>
      </c>
      <c r="B14" t="s">
        <v>563</v>
      </c>
      <c r="C14">
        <v>2</v>
      </c>
      <c r="D14" s="6">
        <v>3</v>
      </c>
      <c r="E14" s="7">
        <v>44299</v>
      </c>
      <c r="F14">
        <v>2</v>
      </c>
    </row>
    <row r="15" spans="1:7" x14ac:dyDescent="0.35">
      <c r="A15" s="7">
        <v>43798</v>
      </c>
      <c r="B15" t="s">
        <v>563</v>
      </c>
      <c r="C15">
        <v>3</v>
      </c>
      <c r="D15" s="6">
        <v>1.5</v>
      </c>
      <c r="E15" s="7">
        <v>44265</v>
      </c>
    </row>
    <row r="16" spans="1:7" x14ac:dyDescent="0.35">
      <c r="A16" s="7">
        <v>43798</v>
      </c>
      <c r="B16" t="s">
        <v>563</v>
      </c>
      <c r="C16">
        <v>3</v>
      </c>
      <c r="D16" s="6">
        <v>2</v>
      </c>
      <c r="E16" s="7">
        <v>44266</v>
      </c>
    </row>
    <row r="17" spans="1:7" x14ac:dyDescent="0.35">
      <c r="A17" s="7">
        <v>43798</v>
      </c>
      <c r="B17" t="s">
        <v>563</v>
      </c>
      <c r="C17">
        <v>3</v>
      </c>
      <c r="D17" s="6">
        <v>2.5</v>
      </c>
      <c r="E17" s="7">
        <v>44298</v>
      </c>
      <c r="F17">
        <v>1</v>
      </c>
    </row>
    <row r="18" spans="1:7" x14ac:dyDescent="0.35">
      <c r="A18" s="7">
        <v>43798</v>
      </c>
      <c r="B18" t="s">
        <v>563</v>
      </c>
      <c r="C18">
        <v>3</v>
      </c>
      <c r="D18" s="6">
        <v>2.5</v>
      </c>
      <c r="E18" s="7">
        <v>44321</v>
      </c>
      <c r="F18">
        <v>2</v>
      </c>
    </row>
    <row r="19" spans="1:7" x14ac:dyDescent="0.35">
      <c r="A19" s="7">
        <v>43798</v>
      </c>
      <c r="B19" t="s">
        <v>563</v>
      </c>
      <c r="C19">
        <v>3</v>
      </c>
      <c r="D19" s="6">
        <v>3</v>
      </c>
      <c r="E19" s="7">
        <v>44306</v>
      </c>
    </row>
    <row r="20" spans="1:7" x14ac:dyDescent="0.35">
      <c r="A20" s="7">
        <v>43813</v>
      </c>
      <c r="B20" t="s">
        <v>563</v>
      </c>
      <c r="C20">
        <v>1</v>
      </c>
      <c r="D20" s="6">
        <v>1.5</v>
      </c>
      <c r="E20" s="7">
        <v>44307</v>
      </c>
    </row>
    <row r="21" spans="1:7" x14ac:dyDescent="0.35">
      <c r="A21" s="7">
        <v>43813</v>
      </c>
      <c r="B21" t="s">
        <v>563</v>
      </c>
      <c r="C21">
        <v>1</v>
      </c>
      <c r="D21" s="6">
        <v>2</v>
      </c>
      <c r="E21" s="7">
        <v>44322</v>
      </c>
    </row>
    <row r="22" spans="1:7" x14ac:dyDescent="0.35">
      <c r="A22" s="7">
        <v>43813</v>
      </c>
      <c r="B22" t="s">
        <v>563</v>
      </c>
      <c r="C22">
        <v>1</v>
      </c>
      <c r="D22" s="6">
        <v>2.5</v>
      </c>
      <c r="E22" s="7">
        <v>44299</v>
      </c>
    </row>
    <row r="23" spans="1:7" x14ac:dyDescent="0.35">
      <c r="A23" s="7">
        <v>43813</v>
      </c>
      <c r="B23" t="s">
        <v>563</v>
      </c>
      <c r="C23">
        <v>1</v>
      </c>
      <c r="D23" s="6">
        <v>3</v>
      </c>
    </row>
    <row r="24" spans="1:7" x14ac:dyDescent="0.35">
      <c r="A24" s="7">
        <v>43813</v>
      </c>
      <c r="B24" t="s">
        <v>563</v>
      </c>
      <c r="C24">
        <v>2</v>
      </c>
      <c r="D24" s="6">
        <v>1.5</v>
      </c>
      <c r="E24" s="7">
        <v>44278</v>
      </c>
    </row>
    <row r="25" spans="1:7" x14ac:dyDescent="0.35">
      <c r="A25" s="7">
        <v>43813</v>
      </c>
      <c r="B25" t="s">
        <v>563</v>
      </c>
      <c r="C25">
        <v>2</v>
      </c>
      <c r="D25" s="6">
        <v>2</v>
      </c>
      <c r="E25" s="7">
        <v>44284</v>
      </c>
    </row>
    <row r="26" spans="1:7" x14ac:dyDescent="0.35">
      <c r="A26" s="7">
        <v>43813</v>
      </c>
      <c r="B26" t="s">
        <v>563</v>
      </c>
      <c r="C26">
        <v>2</v>
      </c>
      <c r="D26" s="6">
        <v>2.5</v>
      </c>
      <c r="E26" s="7">
        <v>44277</v>
      </c>
    </row>
    <row r="27" spans="1:7" x14ac:dyDescent="0.35">
      <c r="A27" s="7">
        <v>43813</v>
      </c>
      <c r="B27" t="s">
        <v>563</v>
      </c>
      <c r="C27">
        <v>2</v>
      </c>
      <c r="D27" s="6">
        <v>3</v>
      </c>
      <c r="E27" s="7">
        <v>44277</v>
      </c>
    </row>
    <row r="28" spans="1:7" x14ac:dyDescent="0.35">
      <c r="A28" s="7">
        <v>43813</v>
      </c>
      <c r="B28" t="s">
        <v>563</v>
      </c>
      <c r="C28">
        <v>3</v>
      </c>
      <c r="D28" s="6">
        <v>1.5</v>
      </c>
    </row>
    <row r="29" spans="1:7" s="10" customFormat="1" x14ac:dyDescent="0.35">
      <c r="A29" s="12">
        <v>43813</v>
      </c>
      <c r="B29" t="s">
        <v>563</v>
      </c>
      <c r="C29" s="10">
        <v>3</v>
      </c>
      <c r="D29" s="13">
        <v>2</v>
      </c>
      <c r="E29" s="12">
        <v>44272</v>
      </c>
      <c r="F29" s="10">
        <v>1</v>
      </c>
      <c r="G29"/>
    </row>
    <row r="30" spans="1:7" s="10" customFormat="1" x14ac:dyDescent="0.35">
      <c r="A30" s="12">
        <v>43813</v>
      </c>
      <c r="B30" t="s">
        <v>563</v>
      </c>
      <c r="C30" s="10">
        <v>3</v>
      </c>
      <c r="D30" s="13">
        <v>2</v>
      </c>
      <c r="E30" s="12">
        <v>44284</v>
      </c>
      <c r="F30" s="10">
        <v>2</v>
      </c>
      <c r="G30"/>
    </row>
    <row r="31" spans="1:7" s="4" customFormat="1" x14ac:dyDescent="0.35">
      <c r="A31" s="14">
        <v>43813</v>
      </c>
      <c r="B31" t="s">
        <v>563</v>
      </c>
      <c r="C31" s="4">
        <v>3</v>
      </c>
      <c r="D31" s="15">
        <v>2.5</v>
      </c>
      <c r="E31" s="14">
        <v>44280</v>
      </c>
      <c r="F31" s="4">
        <v>1</v>
      </c>
      <c r="G31"/>
    </row>
    <row r="32" spans="1:7" s="4" customFormat="1" x14ac:dyDescent="0.35">
      <c r="A32" s="14">
        <v>43813</v>
      </c>
      <c r="B32" t="s">
        <v>563</v>
      </c>
      <c r="C32" s="4">
        <v>3</v>
      </c>
      <c r="D32" s="15">
        <v>2.5</v>
      </c>
      <c r="E32" s="14">
        <v>44286</v>
      </c>
      <c r="F32" s="4">
        <v>2</v>
      </c>
      <c r="G32"/>
    </row>
    <row r="33" spans="1:5" x14ac:dyDescent="0.35">
      <c r="A33" s="7">
        <v>43813</v>
      </c>
      <c r="B33" t="s">
        <v>563</v>
      </c>
      <c r="C33">
        <v>3</v>
      </c>
      <c r="D33" s="6">
        <v>3</v>
      </c>
      <c r="E33" s="7">
        <v>44284</v>
      </c>
    </row>
    <row r="34" spans="1:5" x14ac:dyDescent="0.35">
      <c r="A34" s="7">
        <v>43829</v>
      </c>
      <c r="B34" t="s">
        <v>563</v>
      </c>
      <c r="C34">
        <v>1</v>
      </c>
      <c r="D34" s="6">
        <v>1.5</v>
      </c>
      <c r="E34" s="7">
        <v>44279</v>
      </c>
    </row>
    <row r="35" spans="1:5" x14ac:dyDescent="0.35">
      <c r="A35" s="7">
        <v>43829</v>
      </c>
      <c r="B35" t="s">
        <v>563</v>
      </c>
      <c r="C35">
        <v>1</v>
      </c>
      <c r="D35" s="6">
        <v>2</v>
      </c>
    </row>
    <row r="36" spans="1:5" x14ac:dyDescent="0.35">
      <c r="A36" s="7">
        <v>43829</v>
      </c>
      <c r="B36" t="s">
        <v>563</v>
      </c>
      <c r="C36">
        <v>1</v>
      </c>
      <c r="D36" s="6">
        <v>2.5</v>
      </c>
      <c r="E36" s="7">
        <v>44279</v>
      </c>
    </row>
    <row r="37" spans="1:5" x14ac:dyDescent="0.35">
      <c r="A37" s="7">
        <v>43829</v>
      </c>
      <c r="B37" t="s">
        <v>563</v>
      </c>
      <c r="C37">
        <v>1</v>
      </c>
      <c r="D37" s="6">
        <v>3</v>
      </c>
      <c r="E37" s="7">
        <v>44272</v>
      </c>
    </row>
    <row r="38" spans="1:5" x14ac:dyDescent="0.35">
      <c r="A38" s="7">
        <v>43829</v>
      </c>
      <c r="B38" t="s">
        <v>563</v>
      </c>
      <c r="C38">
        <v>2</v>
      </c>
      <c r="D38" s="6">
        <v>1.5</v>
      </c>
    </row>
    <row r="39" spans="1:5" x14ac:dyDescent="0.35">
      <c r="A39" s="7">
        <v>43829</v>
      </c>
      <c r="B39" t="s">
        <v>563</v>
      </c>
      <c r="C39">
        <v>2</v>
      </c>
      <c r="D39" s="6">
        <v>2</v>
      </c>
      <c r="E39" s="7">
        <v>44280</v>
      </c>
    </row>
    <row r="40" spans="1:5" x14ac:dyDescent="0.35">
      <c r="A40" s="7">
        <v>43829</v>
      </c>
      <c r="B40" t="s">
        <v>563</v>
      </c>
      <c r="C40">
        <v>2</v>
      </c>
      <c r="D40" s="6">
        <v>2.5</v>
      </c>
      <c r="E40" s="7">
        <v>44278</v>
      </c>
    </row>
    <row r="41" spans="1:5" x14ac:dyDescent="0.35">
      <c r="A41" s="7">
        <v>43829</v>
      </c>
      <c r="B41" t="s">
        <v>563</v>
      </c>
      <c r="C41">
        <v>2</v>
      </c>
      <c r="D41" s="6">
        <v>3</v>
      </c>
    </row>
    <row r="42" spans="1:5" x14ac:dyDescent="0.35">
      <c r="A42" s="7">
        <v>43829</v>
      </c>
      <c r="B42" t="s">
        <v>563</v>
      </c>
      <c r="C42">
        <v>3</v>
      </c>
      <c r="D42" s="6">
        <v>1.5</v>
      </c>
      <c r="E42" s="7">
        <v>44271</v>
      </c>
    </row>
    <row r="43" spans="1:5" x14ac:dyDescent="0.35">
      <c r="A43" s="7">
        <v>43829</v>
      </c>
      <c r="B43" t="s">
        <v>563</v>
      </c>
      <c r="C43">
        <v>3</v>
      </c>
      <c r="D43" s="6">
        <v>2</v>
      </c>
      <c r="E43" s="7">
        <v>44314</v>
      </c>
    </row>
    <row r="44" spans="1:5" x14ac:dyDescent="0.35">
      <c r="A44" s="7">
        <v>43829</v>
      </c>
      <c r="B44" t="s">
        <v>563</v>
      </c>
      <c r="C44">
        <v>3</v>
      </c>
      <c r="D44" s="6">
        <v>2.5</v>
      </c>
      <c r="E44" s="7">
        <v>44291</v>
      </c>
    </row>
    <row r="45" spans="1:5" x14ac:dyDescent="0.35">
      <c r="A45" s="7">
        <v>43829</v>
      </c>
      <c r="B45" t="s">
        <v>563</v>
      </c>
      <c r="C45">
        <v>3</v>
      </c>
      <c r="D45" s="6">
        <v>3</v>
      </c>
    </row>
    <row r="46" spans="1:5" x14ac:dyDescent="0.35">
      <c r="A46" s="7">
        <v>43844</v>
      </c>
      <c r="B46" t="s">
        <v>563</v>
      </c>
      <c r="C46">
        <v>1</v>
      </c>
      <c r="D46" s="6">
        <v>1.5</v>
      </c>
      <c r="E46" s="7">
        <v>44308</v>
      </c>
    </row>
    <row r="47" spans="1:5" x14ac:dyDescent="0.35">
      <c r="A47" s="7">
        <v>43844</v>
      </c>
      <c r="B47" t="s">
        <v>563</v>
      </c>
      <c r="C47">
        <v>1</v>
      </c>
      <c r="D47" s="6">
        <v>2</v>
      </c>
      <c r="E47" s="7">
        <v>44287</v>
      </c>
    </row>
    <row r="48" spans="1:5" x14ac:dyDescent="0.35">
      <c r="A48" s="7">
        <v>43844</v>
      </c>
      <c r="B48" t="s">
        <v>563</v>
      </c>
      <c r="C48">
        <v>1</v>
      </c>
      <c r="D48" s="6">
        <v>2.5</v>
      </c>
      <c r="E48" s="7">
        <v>44286</v>
      </c>
    </row>
    <row r="49" spans="1:6" x14ac:dyDescent="0.35">
      <c r="A49" s="7">
        <v>43844</v>
      </c>
      <c r="B49" t="s">
        <v>563</v>
      </c>
      <c r="C49">
        <v>1</v>
      </c>
      <c r="D49" s="6">
        <v>3</v>
      </c>
      <c r="E49" s="7">
        <v>44292</v>
      </c>
    </row>
    <row r="50" spans="1:6" x14ac:dyDescent="0.35">
      <c r="A50" s="7">
        <v>43844</v>
      </c>
      <c r="B50" t="s">
        <v>563</v>
      </c>
      <c r="C50">
        <v>2</v>
      </c>
      <c r="D50" s="6">
        <v>1.5</v>
      </c>
      <c r="E50" s="7">
        <v>44312</v>
      </c>
    </row>
    <row r="51" spans="1:6" x14ac:dyDescent="0.35">
      <c r="A51" s="7">
        <v>43844</v>
      </c>
      <c r="B51" t="s">
        <v>563</v>
      </c>
      <c r="C51">
        <v>2</v>
      </c>
      <c r="D51" s="6">
        <v>2</v>
      </c>
      <c r="E51" s="7">
        <v>44300</v>
      </c>
    </row>
    <row r="52" spans="1:6" x14ac:dyDescent="0.35">
      <c r="A52" s="7">
        <v>43844</v>
      </c>
      <c r="B52" t="s">
        <v>563</v>
      </c>
      <c r="C52">
        <v>2</v>
      </c>
      <c r="D52" s="6">
        <v>2.5</v>
      </c>
      <c r="E52" s="7">
        <v>44300</v>
      </c>
    </row>
    <row r="53" spans="1:6" x14ac:dyDescent="0.35">
      <c r="A53" s="7">
        <v>43844</v>
      </c>
      <c r="B53" t="s">
        <v>563</v>
      </c>
      <c r="C53">
        <v>2</v>
      </c>
      <c r="D53" s="6">
        <v>3</v>
      </c>
      <c r="E53" s="7">
        <v>44287</v>
      </c>
      <c r="F53">
        <v>1</v>
      </c>
    </row>
    <row r="54" spans="1:6" x14ac:dyDescent="0.35">
      <c r="A54" s="7">
        <v>43844</v>
      </c>
      <c r="B54" t="s">
        <v>563</v>
      </c>
      <c r="C54">
        <v>2</v>
      </c>
      <c r="D54" s="6">
        <v>3</v>
      </c>
      <c r="E54" s="7">
        <v>44301</v>
      </c>
      <c r="F54">
        <v>2</v>
      </c>
    </row>
    <row r="55" spans="1:6" x14ac:dyDescent="0.35">
      <c r="A55" s="7">
        <v>43844</v>
      </c>
      <c r="B55" t="s">
        <v>563</v>
      </c>
      <c r="C55">
        <v>3</v>
      </c>
      <c r="D55" s="6">
        <v>1.5</v>
      </c>
      <c r="E55" s="7">
        <v>44308</v>
      </c>
    </row>
    <row r="56" spans="1:6" x14ac:dyDescent="0.35">
      <c r="A56" s="7">
        <v>43844</v>
      </c>
      <c r="B56" t="s">
        <v>563</v>
      </c>
      <c r="C56">
        <v>3</v>
      </c>
      <c r="D56" s="6">
        <v>2</v>
      </c>
      <c r="E56" s="7">
        <v>44298</v>
      </c>
    </row>
    <row r="57" spans="1:6" x14ac:dyDescent="0.35">
      <c r="A57" s="7">
        <v>43844</v>
      </c>
      <c r="B57" t="s">
        <v>563</v>
      </c>
      <c r="C57">
        <v>3</v>
      </c>
      <c r="D57" s="6">
        <v>2.5</v>
      </c>
      <c r="E57" s="7">
        <v>44291</v>
      </c>
    </row>
    <row r="58" spans="1:6" x14ac:dyDescent="0.35">
      <c r="A58" s="7">
        <v>43844</v>
      </c>
      <c r="B58" t="s">
        <v>563</v>
      </c>
      <c r="C58">
        <v>3</v>
      </c>
      <c r="D58" s="6">
        <v>3</v>
      </c>
      <c r="E58" s="7">
        <v>44292</v>
      </c>
      <c r="F58">
        <v>1</v>
      </c>
    </row>
    <row r="59" spans="1:6" x14ac:dyDescent="0.35">
      <c r="A59" s="7">
        <v>43844</v>
      </c>
      <c r="B59" t="s">
        <v>563</v>
      </c>
      <c r="C59">
        <v>3</v>
      </c>
      <c r="D59" s="6">
        <v>3</v>
      </c>
      <c r="E59" s="7">
        <v>44300</v>
      </c>
      <c r="F59">
        <v>2</v>
      </c>
    </row>
    <row r="60" spans="1:6" x14ac:dyDescent="0.35">
      <c r="A60" s="7">
        <v>43857</v>
      </c>
      <c r="B60" t="s">
        <v>563</v>
      </c>
      <c r="C60">
        <v>1</v>
      </c>
      <c r="D60" s="6">
        <v>1.5</v>
      </c>
      <c r="E60" s="7"/>
    </row>
    <row r="61" spans="1:6" x14ac:dyDescent="0.35">
      <c r="A61" s="7">
        <v>43857</v>
      </c>
      <c r="B61" t="s">
        <v>563</v>
      </c>
      <c r="C61">
        <v>1</v>
      </c>
      <c r="D61" s="6">
        <v>2</v>
      </c>
      <c r="E61" s="7"/>
    </row>
    <row r="62" spans="1:6" x14ac:dyDescent="0.35">
      <c r="A62" s="7">
        <v>43857</v>
      </c>
      <c r="B62" t="s">
        <v>563</v>
      </c>
      <c r="C62">
        <v>1</v>
      </c>
      <c r="D62" s="6">
        <v>2.5</v>
      </c>
      <c r="E62" s="7"/>
    </row>
    <row r="63" spans="1:6" x14ac:dyDescent="0.35">
      <c r="A63" s="7">
        <v>43857</v>
      </c>
      <c r="B63" t="s">
        <v>563</v>
      </c>
      <c r="C63">
        <v>1</v>
      </c>
      <c r="D63" s="6">
        <v>3</v>
      </c>
      <c r="E63" s="7"/>
    </row>
    <row r="64" spans="1:6" x14ac:dyDescent="0.35">
      <c r="A64" s="7">
        <v>43857</v>
      </c>
      <c r="B64" t="s">
        <v>563</v>
      </c>
      <c r="C64">
        <v>2</v>
      </c>
      <c r="D64" s="6">
        <v>1.5</v>
      </c>
      <c r="E64" s="7"/>
    </row>
    <row r="65" spans="1:5" x14ac:dyDescent="0.35">
      <c r="A65" s="7">
        <v>43857</v>
      </c>
      <c r="B65" t="s">
        <v>563</v>
      </c>
      <c r="C65">
        <v>2</v>
      </c>
      <c r="D65" s="6">
        <v>2</v>
      </c>
      <c r="E65" s="7"/>
    </row>
    <row r="66" spans="1:5" x14ac:dyDescent="0.35">
      <c r="A66" s="7">
        <v>43857</v>
      </c>
      <c r="B66" t="s">
        <v>563</v>
      </c>
      <c r="C66">
        <v>2</v>
      </c>
      <c r="D66" s="6">
        <v>2.5</v>
      </c>
      <c r="E66" s="7"/>
    </row>
    <row r="67" spans="1:5" x14ac:dyDescent="0.35">
      <c r="A67" s="7">
        <v>43857</v>
      </c>
      <c r="B67" t="s">
        <v>563</v>
      </c>
      <c r="C67">
        <v>2</v>
      </c>
      <c r="D67" s="6">
        <v>3</v>
      </c>
      <c r="E67" s="7">
        <v>44322</v>
      </c>
    </row>
    <row r="68" spans="1:5" x14ac:dyDescent="0.35">
      <c r="A68" s="7">
        <v>43857</v>
      </c>
      <c r="B68" t="s">
        <v>563</v>
      </c>
      <c r="C68">
        <v>3</v>
      </c>
      <c r="D68" s="6">
        <v>1.5</v>
      </c>
      <c r="E68" s="7"/>
    </row>
    <row r="69" spans="1:5" x14ac:dyDescent="0.35">
      <c r="A69" s="7">
        <v>43857</v>
      </c>
      <c r="B69" t="s">
        <v>563</v>
      </c>
      <c r="C69">
        <v>3</v>
      </c>
      <c r="D69" s="6">
        <v>2</v>
      </c>
      <c r="E69" s="7"/>
    </row>
    <row r="70" spans="1:5" x14ac:dyDescent="0.35">
      <c r="A70" s="7">
        <v>43857</v>
      </c>
      <c r="B70" t="s">
        <v>563</v>
      </c>
      <c r="C70">
        <v>3</v>
      </c>
      <c r="D70" s="6">
        <v>2.5</v>
      </c>
      <c r="E70" s="7">
        <v>44322</v>
      </c>
    </row>
    <row r="71" spans="1:5" x14ac:dyDescent="0.35">
      <c r="A71" s="7">
        <v>43857</v>
      </c>
      <c r="B71" t="s">
        <v>563</v>
      </c>
      <c r="C71">
        <v>3</v>
      </c>
      <c r="D71" s="6">
        <v>3</v>
      </c>
      <c r="E71" s="7"/>
    </row>
    <row r="72" spans="1:5" x14ac:dyDescent="0.35">
      <c r="A72" s="7">
        <v>44195</v>
      </c>
      <c r="B72" t="s">
        <v>564</v>
      </c>
      <c r="C72">
        <v>1</v>
      </c>
      <c r="D72" s="6">
        <v>1.5</v>
      </c>
      <c r="E72" s="7">
        <v>44319</v>
      </c>
    </row>
    <row r="73" spans="1:5" x14ac:dyDescent="0.35">
      <c r="A73" s="7">
        <v>44195</v>
      </c>
      <c r="B73" t="s">
        <v>564</v>
      </c>
      <c r="C73">
        <v>1</v>
      </c>
      <c r="D73" s="6">
        <v>2</v>
      </c>
      <c r="E73" s="7">
        <v>44305</v>
      </c>
    </row>
    <row r="74" spans="1:5" x14ac:dyDescent="0.35">
      <c r="A74" s="7">
        <v>44195</v>
      </c>
      <c r="B74" t="s">
        <v>564</v>
      </c>
      <c r="C74">
        <v>1</v>
      </c>
      <c r="D74" s="6">
        <v>2.5</v>
      </c>
    </row>
    <row r="75" spans="1:5" x14ac:dyDescent="0.35">
      <c r="A75" s="7">
        <v>44195</v>
      </c>
      <c r="B75" t="s">
        <v>564</v>
      </c>
      <c r="C75">
        <v>1</v>
      </c>
      <c r="D75" s="6">
        <v>3</v>
      </c>
      <c r="E75" s="35"/>
    </row>
    <row r="76" spans="1:5" x14ac:dyDescent="0.35">
      <c r="A76" s="7">
        <v>44195</v>
      </c>
      <c r="B76" t="s">
        <v>564</v>
      </c>
      <c r="C76">
        <v>2</v>
      </c>
      <c r="D76" s="6">
        <v>1.5</v>
      </c>
      <c r="E76" s="7">
        <v>44305</v>
      </c>
    </row>
    <row r="77" spans="1:5" x14ac:dyDescent="0.35">
      <c r="A77" s="7">
        <v>44195</v>
      </c>
      <c r="B77" t="s">
        <v>564</v>
      </c>
      <c r="C77">
        <v>2</v>
      </c>
      <c r="D77" s="6">
        <v>2</v>
      </c>
      <c r="E77" s="7">
        <v>44293</v>
      </c>
    </row>
    <row r="78" spans="1:5" x14ac:dyDescent="0.35">
      <c r="A78" s="7">
        <v>44195</v>
      </c>
      <c r="B78" t="s">
        <v>564</v>
      </c>
      <c r="C78">
        <v>2</v>
      </c>
      <c r="D78" s="6">
        <v>2.5</v>
      </c>
    </row>
    <row r="79" spans="1:5" x14ac:dyDescent="0.35">
      <c r="A79" s="7">
        <v>44195</v>
      </c>
      <c r="B79" t="s">
        <v>564</v>
      </c>
      <c r="C79">
        <v>2</v>
      </c>
      <c r="D79" s="6">
        <v>3</v>
      </c>
      <c r="E79" s="7">
        <v>44313</v>
      </c>
    </row>
    <row r="80" spans="1:5" x14ac:dyDescent="0.35">
      <c r="A80" s="7">
        <v>44195</v>
      </c>
      <c r="B80" t="s">
        <v>564</v>
      </c>
      <c r="C80">
        <v>3</v>
      </c>
      <c r="D80" s="6">
        <v>1.5</v>
      </c>
      <c r="E80" s="7">
        <v>44301</v>
      </c>
    </row>
    <row r="81" spans="1:5" x14ac:dyDescent="0.35">
      <c r="A81" s="7">
        <v>44195</v>
      </c>
      <c r="B81" t="s">
        <v>564</v>
      </c>
      <c r="C81">
        <v>3</v>
      </c>
      <c r="D81" s="6">
        <v>2</v>
      </c>
      <c r="E81" s="7">
        <v>44293</v>
      </c>
    </row>
    <row r="82" spans="1:5" x14ac:dyDescent="0.35">
      <c r="A82" s="7">
        <v>44195</v>
      </c>
      <c r="B82" t="s">
        <v>564</v>
      </c>
      <c r="C82">
        <v>3</v>
      </c>
      <c r="D82" s="6">
        <v>2.5</v>
      </c>
    </row>
    <row r="83" spans="1:5" x14ac:dyDescent="0.35">
      <c r="A83" s="7">
        <v>44195</v>
      </c>
      <c r="B83" t="s">
        <v>564</v>
      </c>
      <c r="C83">
        <v>3</v>
      </c>
      <c r="D83" s="6">
        <v>3</v>
      </c>
    </row>
    <row r="84" spans="1:5" x14ac:dyDescent="0.35">
      <c r="A84" s="7">
        <v>44173</v>
      </c>
      <c r="B84" t="s">
        <v>564</v>
      </c>
      <c r="C84">
        <v>1</v>
      </c>
      <c r="D84" s="6">
        <v>1.5</v>
      </c>
    </row>
    <row r="85" spans="1:5" x14ac:dyDescent="0.35">
      <c r="A85" s="7">
        <v>44173</v>
      </c>
      <c r="B85" t="s">
        <v>564</v>
      </c>
      <c r="C85">
        <v>1</v>
      </c>
      <c r="D85" s="6">
        <v>2</v>
      </c>
      <c r="E85" s="7">
        <v>44319</v>
      </c>
    </row>
    <row r="86" spans="1:5" x14ac:dyDescent="0.35">
      <c r="A86" s="7">
        <v>44173</v>
      </c>
      <c r="B86" t="s">
        <v>564</v>
      </c>
      <c r="C86">
        <v>1</v>
      </c>
      <c r="D86" s="6">
        <v>2.5</v>
      </c>
    </row>
    <row r="87" spans="1:5" x14ac:dyDescent="0.35">
      <c r="A87" s="7">
        <v>44173</v>
      </c>
      <c r="B87" t="s">
        <v>564</v>
      </c>
      <c r="C87">
        <v>1</v>
      </c>
      <c r="D87" s="6">
        <v>3</v>
      </c>
      <c r="E87" s="7">
        <v>44294</v>
      </c>
    </row>
    <row r="88" spans="1:5" x14ac:dyDescent="0.35">
      <c r="A88" s="7">
        <v>44173</v>
      </c>
      <c r="B88" t="s">
        <v>564</v>
      </c>
      <c r="C88">
        <v>2</v>
      </c>
      <c r="D88" s="6">
        <v>1.5</v>
      </c>
      <c r="E88" s="7">
        <v>44312</v>
      </c>
    </row>
    <row r="89" spans="1:5" x14ac:dyDescent="0.35">
      <c r="A89" s="7">
        <v>44173</v>
      </c>
      <c r="B89" t="s">
        <v>564</v>
      </c>
      <c r="C89">
        <v>2</v>
      </c>
      <c r="D89" s="6">
        <v>2</v>
      </c>
      <c r="E89" s="7">
        <v>44319</v>
      </c>
    </row>
    <row r="90" spans="1:5" x14ac:dyDescent="0.35">
      <c r="A90" s="7">
        <v>44173</v>
      </c>
      <c r="B90" t="s">
        <v>564</v>
      </c>
      <c r="C90">
        <v>2</v>
      </c>
      <c r="D90" s="6">
        <v>2.5</v>
      </c>
      <c r="E90" s="7">
        <v>44301</v>
      </c>
    </row>
    <row r="91" spans="1:5" x14ac:dyDescent="0.35">
      <c r="A91" s="7">
        <v>44173</v>
      </c>
      <c r="B91" t="s">
        <v>564</v>
      </c>
      <c r="C91">
        <v>2</v>
      </c>
      <c r="D91" s="6">
        <v>3</v>
      </c>
    </row>
    <row r="92" spans="1:5" x14ac:dyDescent="0.35">
      <c r="A92" s="7">
        <v>44173</v>
      </c>
      <c r="B92" t="s">
        <v>564</v>
      </c>
      <c r="C92">
        <v>3</v>
      </c>
      <c r="D92" s="6">
        <v>1.5</v>
      </c>
    </row>
    <row r="93" spans="1:5" x14ac:dyDescent="0.35">
      <c r="A93" s="7">
        <v>44173</v>
      </c>
      <c r="B93" t="s">
        <v>564</v>
      </c>
      <c r="C93">
        <v>3</v>
      </c>
      <c r="D93" s="6">
        <v>2</v>
      </c>
    </row>
    <row r="94" spans="1:5" x14ac:dyDescent="0.35">
      <c r="A94" s="7">
        <v>44173</v>
      </c>
      <c r="B94" t="s">
        <v>564</v>
      </c>
      <c r="C94">
        <v>3</v>
      </c>
      <c r="D94" s="6">
        <v>2.5</v>
      </c>
      <c r="E94" s="7">
        <v>44299</v>
      </c>
    </row>
    <row r="95" spans="1:5" x14ac:dyDescent="0.35">
      <c r="A95" s="7">
        <v>44173</v>
      </c>
      <c r="B95" t="s">
        <v>564</v>
      </c>
      <c r="C95">
        <v>3</v>
      </c>
      <c r="D95" s="6">
        <v>3</v>
      </c>
      <c r="E95" s="7">
        <v>44315</v>
      </c>
    </row>
    <row r="96" spans="1:5" x14ac:dyDescent="0.35">
      <c r="A96" s="7">
        <v>44202</v>
      </c>
      <c r="B96" t="s">
        <v>564</v>
      </c>
      <c r="C96">
        <v>1</v>
      </c>
      <c r="D96" s="6">
        <v>1.5</v>
      </c>
      <c r="E96" s="7">
        <v>44309</v>
      </c>
    </row>
    <row r="97" spans="1:5" x14ac:dyDescent="0.35">
      <c r="A97" s="7">
        <v>44202</v>
      </c>
      <c r="B97" t="s">
        <v>564</v>
      </c>
      <c r="C97">
        <v>1</v>
      </c>
      <c r="D97" s="6">
        <v>2</v>
      </c>
    </row>
    <row r="98" spans="1:5" x14ac:dyDescent="0.35">
      <c r="A98" s="7">
        <v>44202</v>
      </c>
      <c r="B98" t="s">
        <v>564</v>
      </c>
      <c r="C98">
        <v>1</v>
      </c>
      <c r="D98" s="6">
        <v>2.5</v>
      </c>
      <c r="E98" s="7">
        <v>44294</v>
      </c>
    </row>
    <row r="99" spans="1:5" x14ac:dyDescent="0.35">
      <c r="A99" s="7">
        <v>44202</v>
      </c>
      <c r="B99" t="s">
        <v>564</v>
      </c>
      <c r="C99">
        <v>1</v>
      </c>
      <c r="D99" s="6">
        <v>3</v>
      </c>
    </row>
    <row r="100" spans="1:5" x14ac:dyDescent="0.35">
      <c r="A100" s="7">
        <v>44202</v>
      </c>
      <c r="B100" t="s">
        <v>564</v>
      </c>
      <c r="C100">
        <v>2</v>
      </c>
      <c r="D100" s="6">
        <v>1.5</v>
      </c>
    </row>
    <row r="101" spans="1:5" x14ac:dyDescent="0.35">
      <c r="A101" s="7">
        <v>44202</v>
      </c>
      <c r="B101" t="s">
        <v>564</v>
      </c>
      <c r="C101">
        <v>2</v>
      </c>
      <c r="D101" s="6">
        <v>2</v>
      </c>
    </row>
    <row r="102" spans="1:5" x14ac:dyDescent="0.35">
      <c r="A102" s="7">
        <v>44202</v>
      </c>
      <c r="B102" t="s">
        <v>564</v>
      </c>
      <c r="C102">
        <v>2</v>
      </c>
      <c r="D102" s="6">
        <v>2.5</v>
      </c>
      <c r="E102" s="7">
        <v>44307</v>
      </c>
    </row>
    <row r="103" spans="1:5" x14ac:dyDescent="0.35">
      <c r="A103" s="7">
        <v>44202</v>
      </c>
      <c r="B103" t="s">
        <v>564</v>
      </c>
      <c r="C103">
        <v>2</v>
      </c>
      <c r="D103" s="6">
        <v>3</v>
      </c>
    </row>
    <row r="104" spans="1:5" x14ac:dyDescent="0.35">
      <c r="A104" s="7">
        <v>44202</v>
      </c>
      <c r="B104" t="s">
        <v>564</v>
      </c>
      <c r="C104">
        <v>3</v>
      </c>
      <c r="D104" s="6">
        <v>1.5</v>
      </c>
    </row>
    <row r="105" spans="1:5" x14ac:dyDescent="0.35">
      <c r="A105" s="7">
        <v>44202</v>
      </c>
      <c r="B105" t="s">
        <v>564</v>
      </c>
      <c r="C105">
        <v>3</v>
      </c>
      <c r="D105" s="6">
        <v>2</v>
      </c>
      <c r="E105" s="7">
        <v>44305</v>
      </c>
    </row>
    <row r="106" spans="1:5" x14ac:dyDescent="0.35">
      <c r="A106" s="7">
        <v>44202</v>
      </c>
      <c r="B106" t="s">
        <v>564</v>
      </c>
      <c r="C106">
        <v>3</v>
      </c>
      <c r="D106" s="6">
        <v>2.5</v>
      </c>
      <c r="E106" s="7">
        <v>44306</v>
      </c>
    </row>
    <row r="107" spans="1:5" x14ac:dyDescent="0.35">
      <c r="A107" s="7">
        <v>44202</v>
      </c>
      <c r="B107" t="s">
        <v>564</v>
      </c>
      <c r="C107">
        <v>3</v>
      </c>
      <c r="D107" s="6">
        <v>3</v>
      </c>
    </row>
    <row r="108" spans="1:5" x14ac:dyDescent="0.35">
      <c r="A108" s="7">
        <v>44181</v>
      </c>
      <c r="B108" t="s">
        <v>564</v>
      </c>
      <c r="C108">
        <v>1</v>
      </c>
      <c r="D108" s="6">
        <v>1.5</v>
      </c>
    </row>
    <row r="109" spans="1:5" x14ac:dyDescent="0.35">
      <c r="A109" s="7">
        <v>44181</v>
      </c>
      <c r="B109" t="s">
        <v>564</v>
      </c>
      <c r="C109">
        <v>1</v>
      </c>
      <c r="D109" s="6">
        <v>2</v>
      </c>
    </row>
    <row r="110" spans="1:5" x14ac:dyDescent="0.35">
      <c r="A110" s="7">
        <v>44181</v>
      </c>
      <c r="B110" t="s">
        <v>564</v>
      </c>
      <c r="C110">
        <v>1</v>
      </c>
      <c r="D110" s="6">
        <v>2.5</v>
      </c>
    </row>
    <row r="111" spans="1:5" x14ac:dyDescent="0.35">
      <c r="A111" s="7">
        <v>44181</v>
      </c>
      <c r="B111" t="s">
        <v>564</v>
      </c>
      <c r="C111">
        <v>1</v>
      </c>
      <c r="D111" s="6">
        <v>3</v>
      </c>
    </row>
    <row r="112" spans="1:5" x14ac:dyDescent="0.35">
      <c r="A112" s="7">
        <v>44181</v>
      </c>
      <c r="B112" t="s">
        <v>564</v>
      </c>
      <c r="C112">
        <v>2</v>
      </c>
      <c r="D112" s="6">
        <v>1.5</v>
      </c>
    </row>
    <row r="113" spans="1:6" x14ac:dyDescent="0.35">
      <c r="A113" s="7">
        <v>44181</v>
      </c>
      <c r="B113" t="s">
        <v>564</v>
      </c>
      <c r="C113">
        <v>2</v>
      </c>
      <c r="D113" s="6">
        <v>2</v>
      </c>
      <c r="E113" s="7">
        <v>44321</v>
      </c>
      <c r="F113">
        <v>1</v>
      </c>
    </row>
    <row r="114" spans="1:6" x14ac:dyDescent="0.35">
      <c r="A114" s="7">
        <v>44181</v>
      </c>
      <c r="B114" t="s">
        <v>564</v>
      </c>
      <c r="C114">
        <v>2</v>
      </c>
      <c r="D114" s="6">
        <v>2.5</v>
      </c>
    </row>
    <row r="115" spans="1:6" x14ac:dyDescent="0.35">
      <c r="A115" s="7">
        <v>44181</v>
      </c>
      <c r="B115" t="s">
        <v>564</v>
      </c>
      <c r="C115">
        <v>2</v>
      </c>
      <c r="D115" s="6">
        <v>3</v>
      </c>
    </row>
    <row r="116" spans="1:6" x14ac:dyDescent="0.35">
      <c r="A116" s="7">
        <v>44181</v>
      </c>
      <c r="B116" t="s">
        <v>564</v>
      </c>
      <c r="C116">
        <v>3</v>
      </c>
      <c r="D116" s="6">
        <v>1.5</v>
      </c>
    </row>
    <row r="117" spans="1:6" x14ac:dyDescent="0.35">
      <c r="A117" s="7">
        <v>44181</v>
      </c>
      <c r="B117" t="s">
        <v>564</v>
      </c>
      <c r="C117">
        <v>3</v>
      </c>
      <c r="D117" s="6">
        <v>2</v>
      </c>
    </row>
    <row r="118" spans="1:6" x14ac:dyDescent="0.35">
      <c r="A118" s="7">
        <v>44181</v>
      </c>
      <c r="B118" t="s">
        <v>564</v>
      </c>
      <c r="C118">
        <v>3</v>
      </c>
      <c r="D118" s="6">
        <v>2.5</v>
      </c>
    </row>
    <row r="119" spans="1:6" x14ac:dyDescent="0.35">
      <c r="A119" s="7">
        <v>44181</v>
      </c>
      <c r="B119" t="s">
        <v>564</v>
      </c>
      <c r="C119">
        <v>3</v>
      </c>
      <c r="D119" s="6">
        <v>3</v>
      </c>
    </row>
  </sheetData>
  <autoFilter ref="A1:F119" xr:uid="{69A6290D-44B1-45B1-BA5A-F012B8E0B9B1}"/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54296875" style="1" customWidth="1"/>
    <col min="2" max="5" width="12.54296875" style="1" customWidth="1"/>
  </cols>
  <sheetData>
    <row r="1" spans="1:5" x14ac:dyDescent="0.3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3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3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3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3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3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3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3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35">
      <c r="A9" s="1">
        <v>2</v>
      </c>
      <c r="C9" s="3">
        <v>46.906716500000002</v>
      </c>
      <c r="E9" s="3">
        <v>-90.565341500000002</v>
      </c>
    </row>
    <row r="10" spans="1:5" x14ac:dyDescent="0.35">
      <c r="A10" s="1">
        <v>205</v>
      </c>
      <c r="C10" s="3">
        <v>46.818908499999999</v>
      </c>
      <c r="E10" s="3">
        <v>-91.4186665</v>
      </c>
    </row>
    <row r="11" spans="1:5" x14ac:dyDescent="0.35">
      <c r="A11" s="1">
        <v>151</v>
      </c>
      <c r="C11" s="3">
        <v>46.885383500000003</v>
      </c>
      <c r="E11" s="3">
        <v>-91.215491499999999</v>
      </c>
    </row>
    <row r="12" spans="1:5" x14ac:dyDescent="0.35">
      <c r="A12" s="1">
        <v>2133</v>
      </c>
      <c r="C12" s="3">
        <v>47.5340335</v>
      </c>
      <c r="E12" s="3">
        <v>-90.542708000000005</v>
      </c>
    </row>
    <row r="13" spans="1:5" x14ac:dyDescent="0.35">
      <c r="A13" s="1">
        <v>2161</v>
      </c>
      <c r="C13" s="3">
        <v>46.984733500000004</v>
      </c>
      <c r="E13" s="3">
        <v>-91.232399999999998</v>
      </c>
    </row>
    <row r="14" spans="1:5" x14ac:dyDescent="0.35">
      <c r="A14" s="1">
        <v>2124</v>
      </c>
      <c r="C14" s="3">
        <v>47.495699999999999</v>
      </c>
      <c r="E14" s="3">
        <v>-89.999416499999995</v>
      </c>
    </row>
    <row r="15" spans="1:5" x14ac:dyDescent="0.35">
      <c r="A15" s="1">
        <v>2120</v>
      </c>
      <c r="C15" s="3">
        <v>47.059983500000001</v>
      </c>
      <c r="E15" s="3">
        <v>-89.66768350000001</v>
      </c>
    </row>
    <row r="16" spans="1:5" x14ac:dyDescent="0.35">
      <c r="A16" s="1">
        <v>2115</v>
      </c>
      <c r="C16" s="3">
        <v>47.418725000000002</v>
      </c>
      <c r="E16" s="3">
        <v>-88.459408499999995</v>
      </c>
    </row>
    <row r="17" spans="1:5" x14ac:dyDescent="0.35">
      <c r="A17" s="1">
        <v>2122</v>
      </c>
      <c r="C17" s="3">
        <v>47.852916999999998</v>
      </c>
      <c r="E17" s="3">
        <v>-87.724125000000001</v>
      </c>
    </row>
    <row r="18" spans="1:5" x14ac:dyDescent="0.35">
      <c r="A18" s="1">
        <v>2118</v>
      </c>
      <c r="C18" s="3">
        <v>47.874233500000003</v>
      </c>
      <c r="E18" s="3">
        <v>-88.062808499999988</v>
      </c>
    </row>
    <row r="19" spans="1:5" x14ac:dyDescent="0.35">
      <c r="A19" s="1">
        <v>2138</v>
      </c>
      <c r="C19" s="3">
        <v>47.5098415</v>
      </c>
      <c r="E19" s="3">
        <v>-87.222541500000005</v>
      </c>
    </row>
    <row r="20" spans="1:5" x14ac:dyDescent="0.35">
      <c r="A20" s="1">
        <v>2154</v>
      </c>
      <c r="C20" s="3">
        <v>47.068241999999998</v>
      </c>
      <c r="E20" s="3">
        <v>-87.165741999999995</v>
      </c>
    </row>
    <row r="21" spans="1:5" x14ac:dyDescent="0.35">
      <c r="A21" s="1">
        <v>2152</v>
      </c>
      <c r="C21" s="3">
        <v>46.806475000000006</v>
      </c>
      <c r="E21" s="3">
        <v>-87.029333500000007</v>
      </c>
    </row>
    <row r="22" spans="1:5" x14ac:dyDescent="0.35">
      <c r="A22" s="1">
        <v>2150</v>
      </c>
      <c r="C22" s="3">
        <v>47.139308499999999</v>
      </c>
      <c r="E22" s="3">
        <v>-87.385441499999999</v>
      </c>
    </row>
    <row r="23" spans="1:5" x14ac:dyDescent="0.35">
      <c r="A23" s="1">
        <v>2116</v>
      </c>
      <c r="C23" s="3">
        <v>46.749700000000004</v>
      </c>
      <c r="E23" s="3">
        <v>-86.538866499999997</v>
      </c>
    </row>
    <row r="24" spans="1:5" x14ac:dyDescent="0.35">
      <c r="A24" s="1">
        <v>2125</v>
      </c>
      <c r="C24" s="3">
        <v>47.097166999999999</v>
      </c>
      <c r="E24" s="3">
        <v>-85.967308000000003</v>
      </c>
    </row>
    <row r="25" spans="1:5" x14ac:dyDescent="0.35">
      <c r="A25" s="1">
        <v>2129</v>
      </c>
      <c r="C25" s="3">
        <v>47.652457999999996</v>
      </c>
      <c r="E25" s="3">
        <v>-85.558141500000005</v>
      </c>
    </row>
    <row r="26" spans="1:5" x14ac:dyDescent="0.35">
      <c r="A26" s="1">
        <v>2145</v>
      </c>
      <c r="C26" s="3">
        <v>47.632575000000003</v>
      </c>
      <c r="E26" s="3">
        <v>-86.112275000000011</v>
      </c>
    </row>
    <row r="27" spans="1:5" x14ac:dyDescent="0.35">
      <c r="A27" s="1">
        <v>2139</v>
      </c>
      <c r="C27" s="3">
        <v>48.356475000000003</v>
      </c>
      <c r="E27" s="3">
        <v>-86.976058499999994</v>
      </c>
    </row>
    <row r="28" spans="1:5" x14ac:dyDescent="0.35">
      <c r="A28" s="1">
        <v>2155</v>
      </c>
      <c r="C28" s="3">
        <v>48.558992000000003</v>
      </c>
      <c r="E28" s="3">
        <v>-87.765116500000005</v>
      </c>
    </row>
    <row r="29" spans="1:5" x14ac:dyDescent="0.35">
      <c r="A29" s="1">
        <v>753</v>
      </c>
      <c r="C29" s="3">
        <v>48.716799999999999</v>
      </c>
      <c r="E29" s="3">
        <v>-87.301424999999995</v>
      </c>
    </row>
    <row r="30" spans="1:5" x14ac:dyDescent="0.35">
      <c r="A30" s="1">
        <v>2140</v>
      </c>
      <c r="C30" s="3">
        <v>48.116391500000006</v>
      </c>
      <c r="E30" s="3">
        <v>-88.7523415</v>
      </c>
    </row>
    <row r="31" spans="1:5" x14ac:dyDescent="0.35">
      <c r="A31" s="1">
        <v>2147</v>
      </c>
      <c r="C31" s="1">
        <v>47.157608499999995</v>
      </c>
      <c r="E31" s="1">
        <v>-89.967849999999999</v>
      </c>
    </row>
    <row r="32" spans="1:5" x14ac:dyDescent="0.35">
      <c r="A32" s="1">
        <v>2151</v>
      </c>
      <c r="C32" s="1">
        <v>47.153632999999999</v>
      </c>
      <c r="E32" s="1">
        <v>-89.294799999999995</v>
      </c>
    </row>
    <row r="33" spans="1:5" x14ac:dyDescent="0.35">
      <c r="A33" s="1">
        <v>2128</v>
      </c>
      <c r="C33" s="1">
        <v>47.836333499999995</v>
      </c>
      <c r="E33" s="1">
        <v>-88.748525000000001</v>
      </c>
    </row>
    <row r="34" spans="1:5" x14ac:dyDescent="0.35">
      <c r="A34" s="1">
        <v>2134</v>
      </c>
      <c r="C34" s="1">
        <v>48.049658000000001</v>
      </c>
      <c r="E34" s="1">
        <v>-88.261808500000001</v>
      </c>
    </row>
    <row r="35" spans="1:5" x14ac:dyDescent="0.35">
      <c r="A35" s="1">
        <v>2148</v>
      </c>
      <c r="C35" s="1">
        <v>46.899850000000001</v>
      </c>
      <c r="E35" s="1">
        <v>-85.531508500000001</v>
      </c>
    </row>
    <row r="36" spans="1:5" x14ac:dyDescent="0.35">
      <c r="A36" s="1">
        <v>2153</v>
      </c>
      <c r="C36" s="1">
        <v>47.4150335</v>
      </c>
      <c r="E36" s="1">
        <v>-85.666325000000001</v>
      </c>
    </row>
    <row r="37" spans="1:5" x14ac:dyDescent="0.35">
      <c r="A37" s="1">
        <v>2119</v>
      </c>
      <c r="C37" s="1">
        <v>47.8304835</v>
      </c>
      <c r="E37" s="1">
        <v>-86.699932999999987</v>
      </c>
    </row>
    <row r="38" spans="1:5" x14ac:dyDescent="0.35">
      <c r="A38" s="1">
        <v>2127</v>
      </c>
      <c r="C38" s="1">
        <v>48.288933</v>
      </c>
      <c r="E38" s="1">
        <v>-87.659933499999994</v>
      </c>
    </row>
    <row r="39" spans="1:5" x14ac:dyDescent="0.35">
      <c r="A39" s="1" t="s">
        <v>334</v>
      </c>
      <c r="C39" s="3">
        <v>46.950258500000004</v>
      </c>
      <c r="E39" s="3">
        <v>-91.081208500000002</v>
      </c>
    </row>
    <row r="40" spans="1:5" x14ac:dyDescent="0.35">
      <c r="A40" s="1" t="s">
        <v>335</v>
      </c>
      <c r="C40" s="3">
        <v>46.972383000000001</v>
      </c>
      <c r="E40" s="3">
        <v>-91.260999999999996</v>
      </c>
    </row>
    <row r="41" spans="1:5" x14ac:dyDescent="0.35">
      <c r="A41" s="1" t="s">
        <v>332</v>
      </c>
      <c r="C41" s="3">
        <v>46.893241500000002</v>
      </c>
      <c r="E41" s="3">
        <v>-91.608858499999997</v>
      </c>
    </row>
    <row r="42" spans="1:5" x14ac:dyDescent="0.35">
      <c r="A42" s="1" t="s">
        <v>328</v>
      </c>
      <c r="C42" s="3">
        <v>47.016874999999999</v>
      </c>
      <c r="E42" s="3">
        <v>-91.2904585</v>
      </c>
    </row>
    <row r="43" spans="1:5" x14ac:dyDescent="0.35">
      <c r="A43" s="1" t="s">
        <v>330</v>
      </c>
      <c r="C43" s="3">
        <v>47.184832999999998</v>
      </c>
      <c r="E43" s="3">
        <v>-91.304649999999995</v>
      </c>
    </row>
    <row r="44" spans="1:5" x14ac:dyDescent="0.35">
      <c r="A44" s="1" t="s">
        <v>331</v>
      </c>
      <c r="C44" s="3">
        <v>47.470116500000003</v>
      </c>
      <c r="E44" s="3">
        <v>-90.88185</v>
      </c>
    </row>
    <row r="45" spans="1:5" x14ac:dyDescent="0.35">
      <c r="A45" s="1" t="s">
        <v>329</v>
      </c>
      <c r="C45" s="3">
        <v>47.641858499999998</v>
      </c>
      <c r="E45" s="3">
        <v>-90.351816499999998</v>
      </c>
    </row>
    <row r="46" spans="1:5" x14ac:dyDescent="0.35">
      <c r="A46" s="1" t="s">
        <v>333</v>
      </c>
      <c r="C46" s="3">
        <v>47.4961415</v>
      </c>
      <c r="E46" s="3">
        <v>-90.333074999999994</v>
      </c>
    </row>
    <row r="47" spans="1:5" x14ac:dyDescent="0.35">
      <c r="A47"/>
      <c r="B47"/>
      <c r="C47"/>
      <c r="D47"/>
      <c r="E47"/>
    </row>
    <row r="48" spans="1:5" x14ac:dyDescent="0.35">
      <c r="A48"/>
      <c r="B48"/>
      <c r="C48"/>
      <c r="D48"/>
      <c r="E48"/>
    </row>
    <row r="49" spans="1:5" x14ac:dyDescent="0.35">
      <c r="A49"/>
      <c r="B49"/>
      <c r="C49"/>
      <c r="D49"/>
      <c r="E49"/>
    </row>
    <row r="50" spans="1:5" x14ac:dyDescent="0.35">
      <c r="A50"/>
      <c r="B50"/>
      <c r="C50"/>
      <c r="D50"/>
      <c r="E50"/>
    </row>
    <row r="51" spans="1:5" x14ac:dyDescent="0.35">
      <c r="A51"/>
      <c r="B51"/>
      <c r="C51"/>
      <c r="D51"/>
      <c r="E51"/>
    </row>
    <row r="52" spans="1:5" x14ac:dyDescent="0.35">
      <c r="A52"/>
      <c r="B52"/>
      <c r="C52"/>
      <c r="D52"/>
      <c r="E5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  <row r="59" spans="1:5" x14ac:dyDescent="0.35">
      <c r="A59"/>
      <c r="B59"/>
      <c r="C59"/>
      <c r="D59"/>
      <c r="E59"/>
    </row>
    <row r="60" spans="1:5" x14ac:dyDescent="0.35">
      <c r="A60"/>
      <c r="B60"/>
      <c r="C60"/>
      <c r="D60"/>
      <c r="E60"/>
    </row>
    <row r="61" spans="1:5" x14ac:dyDescent="0.35">
      <c r="A61"/>
      <c r="B61"/>
      <c r="C61"/>
      <c r="D61"/>
      <c r="E61"/>
    </row>
    <row r="62" spans="1:5" x14ac:dyDescent="0.35">
      <c r="A62"/>
      <c r="B62"/>
      <c r="C62"/>
      <c r="D62"/>
      <c r="E62"/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  <row r="78" spans="1:5" x14ac:dyDescent="0.35">
      <c r="A78"/>
      <c r="B78"/>
      <c r="C78"/>
      <c r="D78"/>
      <c r="E78"/>
    </row>
    <row r="79" spans="1:5" x14ac:dyDescent="0.35">
      <c r="A79"/>
      <c r="B79"/>
      <c r="C79"/>
      <c r="D79"/>
      <c r="E79"/>
    </row>
    <row r="80" spans="1:5" x14ac:dyDescent="0.35">
      <c r="A80"/>
      <c r="B80"/>
      <c r="C80"/>
      <c r="D80"/>
      <c r="E80"/>
    </row>
    <row r="81" spans="1:5" x14ac:dyDescent="0.35">
      <c r="A81"/>
      <c r="B81"/>
      <c r="C81"/>
      <c r="D81"/>
      <c r="E81"/>
    </row>
    <row r="82" spans="1:5" x14ac:dyDescent="0.35">
      <c r="A82"/>
      <c r="B82"/>
      <c r="C82"/>
      <c r="D82"/>
      <c r="E82"/>
    </row>
    <row r="83" spans="1:5" x14ac:dyDescent="0.35">
      <c r="A83"/>
      <c r="B83"/>
      <c r="C83"/>
      <c r="D83"/>
      <c r="E83"/>
    </row>
    <row r="84" spans="1:5" x14ac:dyDescent="0.35">
      <c r="A84"/>
      <c r="B84"/>
      <c r="C84"/>
      <c r="D84"/>
      <c r="E84"/>
    </row>
    <row r="85" spans="1:5" x14ac:dyDescent="0.35">
      <c r="A85"/>
      <c r="B85"/>
      <c r="C85"/>
      <c r="D85"/>
      <c r="E85"/>
    </row>
    <row r="86" spans="1:5" x14ac:dyDescent="0.35">
      <c r="A86"/>
      <c r="B86"/>
      <c r="C86"/>
      <c r="D86"/>
      <c r="E86"/>
    </row>
    <row r="87" spans="1:5" x14ac:dyDescent="0.35">
      <c r="A87"/>
      <c r="B87"/>
      <c r="C87"/>
      <c r="D87"/>
      <c r="E87"/>
    </row>
    <row r="88" spans="1:5" x14ac:dyDescent="0.35">
      <c r="A88"/>
      <c r="B88"/>
      <c r="C88"/>
      <c r="D88"/>
      <c r="E88"/>
    </row>
    <row r="89" spans="1:5" x14ac:dyDescent="0.35">
      <c r="A89"/>
      <c r="B89"/>
      <c r="C89"/>
      <c r="D89"/>
      <c r="E89"/>
    </row>
    <row r="90" spans="1:5" x14ac:dyDescent="0.35">
      <c r="A90"/>
      <c r="B90"/>
      <c r="C90"/>
      <c r="D90"/>
      <c r="E90"/>
    </row>
    <row r="91" spans="1:5" x14ac:dyDescent="0.35">
      <c r="A91"/>
      <c r="B91"/>
      <c r="C91"/>
      <c r="D91"/>
      <c r="E91"/>
    </row>
    <row r="92" spans="1:5" x14ac:dyDescent="0.35">
      <c r="A92"/>
      <c r="B92"/>
      <c r="C92"/>
      <c r="D92"/>
      <c r="E92"/>
    </row>
    <row r="93" spans="1:5" x14ac:dyDescent="0.35">
      <c r="A93"/>
      <c r="B93"/>
      <c r="C93"/>
      <c r="D93"/>
      <c r="E93"/>
    </row>
    <row r="94" spans="1:5" x14ac:dyDescent="0.35">
      <c r="A94"/>
      <c r="B94"/>
      <c r="C94"/>
      <c r="D94"/>
      <c r="E94"/>
    </row>
    <row r="95" spans="1:5" x14ac:dyDescent="0.35">
      <c r="A95"/>
      <c r="B95"/>
      <c r="C95"/>
      <c r="D95"/>
      <c r="E95"/>
    </row>
    <row r="96" spans="1:5" x14ac:dyDescent="0.35">
      <c r="A96"/>
      <c r="B96"/>
      <c r="C96"/>
      <c r="D96"/>
      <c r="E96"/>
    </row>
    <row r="97" spans="1:5" x14ac:dyDescent="0.35">
      <c r="A97"/>
      <c r="B97"/>
      <c r="C97"/>
      <c r="D97"/>
      <c r="E97"/>
    </row>
    <row r="98" spans="1:5" x14ac:dyDescent="0.35">
      <c r="A98"/>
      <c r="B98"/>
      <c r="C98"/>
      <c r="D98"/>
      <c r="E98"/>
    </row>
    <row r="99" spans="1:5" x14ac:dyDescent="0.35">
      <c r="A99"/>
      <c r="B99"/>
      <c r="C99"/>
      <c r="D99"/>
      <c r="E99"/>
    </row>
    <row r="100" spans="1:5" x14ac:dyDescent="0.3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</vt:lpstr>
      <vt:lpstr>Effort</vt:lpstr>
      <vt:lpstr>KiyiEggs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2021-05-07T17:54:27Z</dcterms:modified>
</cp:coreProperties>
</file>