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session-1\"/>
    </mc:Choice>
  </mc:AlternateContent>
  <xr:revisionPtr revIDLastSave="0" documentId="13_ncr:1_{4C195C29-7B3A-4254-A301-077FF53D1F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_materials" sheetId="4" r:id="rId1"/>
    <sheet name="id_Product_materials" sheetId="1" r:id="rId2"/>
    <sheet name="materials_short_s_import" sheetId="3" r:id="rId3"/>
    <sheet name="id_materials_name" sheetId="7" r:id="rId4"/>
    <sheet name="id_type_materials" sheetId="5" r:id="rId5"/>
    <sheet name="products_s_import" sheetId="2" r:id="rId6"/>
    <sheet name="id_type_products" sheetId="6" r:id="rId7"/>
  </sheets>
  <definedNames>
    <definedName name="ExternalData_1" localSheetId="5" hidden="1">products_s_import!$B$1:$I$101</definedName>
    <definedName name="ExternalData_2" localSheetId="2" hidden="1">materials_short_s_import!$B$1:$I$51</definedName>
    <definedName name="ExternalData_3" localSheetId="0" hidden="1">product_materials!$B$1:$E$101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9418BF-43CA-4B1B-8D68-536FC0209575}" keepAlive="1" name="Запрос — materials_short_s_import" description="Соединение с запросом &quot;materials_short_s_import&quot; в книге." type="5" refreshedVersion="7" background="1" saveData="1">
    <dbPr connection="Provider=Microsoft.Mashup.OleDb.1;Data Source=$Workbook$;Location=materials_short_s_import;Extended Properties=&quot;&quot;" command="SELECT * FROM [materials_short_s_import]"/>
  </connection>
  <connection id="2" xr16:uid="{5F7FB123-A119-4EB3-85B2-1EC93EB2A18F}" keepAlive="1" name="Запрос — products_s_import" description="Соединение с запросом &quot;products_s_import&quot; в книге." type="5" refreshedVersion="7" background="1" saveData="1">
    <dbPr connection="Provider=Microsoft.Mashup.OleDb.1;Data Source=$Workbook$;Location=products_s_import;Extended Properties=&quot;&quot;" command="SELECT * FROM [products_s_import]"/>
  </connection>
  <connection id="3" xr16:uid="{DC62F09D-4433-4BA2-8D10-E1195877058B}" keepAlive="1" name="Запрос — Лист1" description="Соединение с запросом &quot;Лист1&quot; в книге." type="5" refreshedVersion="7" background="1" saveData="1">
    <dbPr connection="Provider=Microsoft.Mashup.OleDb.1;Data Source=$Workbook$;Location=Лист1;Extended Properties=&quot;&quot;" command="SELECT * FROM [Лист1]"/>
  </connection>
</connections>
</file>

<file path=xl/sharedStrings.xml><?xml version="1.0" encoding="utf-8"?>
<sst xmlns="http://schemas.openxmlformats.org/spreadsheetml/2006/main" count="844" uniqueCount="289">
  <si>
    <t>Наименование продукции</t>
  </si>
  <si>
    <t>Артикул</t>
  </si>
  <si>
    <t>Минимальная стоимость для агента</t>
  </si>
  <si>
    <t>Изображение</t>
  </si>
  <si>
    <t>Тип продукции</t>
  </si>
  <si>
    <t>Количество человек для производства</t>
  </si>
  <si>
    <t>Номер цеха для производства</t>
  </si>
  <si>
    <t>Полумаска "Moon" (Элипс) P3</t>
  </si>
  <si>
    <t>\products\5fb128cd1e2b9.jpg</t>
  </si>
  <si>
    <t>Полумаски</t>
  </si>
  <si>
    <t>Повязка санитарно–гигиеническая многоразовая с логотипом СОЮЗСПЕЦОДЕЖДА</t>
  </si>
  <si>
    <t>Повязки</t>
  </si>
  <si>
    <t>9</t>
  </si>
  <si>
    <t>Повязка санитарно–гигиеническая многоразовая черная</t>
  </si>
  <si>
    <t>Маска одноразовая трехслойная из нетканого материала, нестерильная</t>
  </si>
  <si>
    <t>\products\5fb128cc69235.jpg</t>
  </si>
  <si>
    <t>2</t>
  </si>
  <si>
    <t>Повязка санитарно–гигиеническая многоразовая с принтом</t>
  </si>
  <si>
    <t>Маска из нетканого материала KN95</t>
  </si>
  <si>
    <t>\products\5fb128cc719a6.jpg</t>
  </si>
  <si>
    <t>Маски</t>
  </si>
  <si>
    <t>Маска из нетканого материала с клапаном KN95</t>
  </si>
  <si>
    <t>\products\5fb128cc753e3.jpg</t>
  </si>
  <si>
    <t>4</t>
  </si>
  <si>
    <t>Респиратор У-2К</t>
  </si>
  <si>
    <t>\products\5fb128cc7941f.jpg</t>
  </si>
  <si>
    <t>6</t>
  </si>
  <si>
    <t>Респиратор 9101 FFP1</t>
  </si>
  <si>
    <t>189</t>
  </si>
  <si>
    <t>\products\5fb128cc7d798.jpg</t>
  </si>
  <si>
    <t>Респираторы</t>
  </si>
  <si>
    <t>Респиратор противоаэрозольный 9312</t>
  </si>
  <si>
    <t>\products\5fb128cc80a10.jpg</t>
  </si>
  <si>
    <t>7</t>
  </si>
  <si>
    <t>Респиратор 3M 8112 противоаэрозольный с клапаном выдоха</t>
  </si>
  <si>
    <t>\products\5fb128cc84474.jpg</t>
  </si>
  <si>
    <t>Респиратор 3M 8101 противоаэрозольный</t>
  </si>
  <si>
    <t>\products\5fb128cc87b90.jpg</t>
  </si>
  <si>
    <t>Респиратор "Алина" 110</t>
  </si>
  <si>
    <t>\products\5fb128cc8b750.jpg</t>
  </si>
  <si>
    <t>Респиратор "Алина" 100</t>
  </si>
  <si>
    <t>99</t>
  </si>
  <si>
    <t>\products\5fb128cc8f4dd.jpg</t>
  </si>
  <si>
    <t>Респиратор "Нева" 109</t>
  </si>
  <si>
    <t>129</t>
  </si>
  <si>
    <t>\products\5fb128cc9414b.jpg</t>
  </si>
  <si>
    <t>Респиратор "Юлия" 109</t>
  </si>
  <si>
    <t>\products\5fb128cc97ff4.jpg</t>
  </si>
  <si>
    <t>Респиратор "Юлия" 119</t>
  </si>
  <si>
    <t>\products\5fb128cc9bd36.jpg</t>
  </si>
  <si>
    <t>Респиратор 3M с клапаном 9162</t>
  </si>
  <si>
    <t>\products\5fb128cc9f069.jpg</t>
  </si>
  <si>
    <t>Респиратор 3M 9152 FFP2</t>
  </si>
  <si>
    <t>\products\5fb128cca31d9.jpg</t>
  </si>
  <si>
    <t>Респиратор противоаэрозольный 9322</t>
  </si>
  <si>
    <t>\products\5fb128cca6910.jpg</t>
  </si>
  <si>
    <t>Респиратор с клапаном 9926</t>
  </si>
  <si>
    <t>\products\5fb128cca9d9b.jpg</t>
  </si>
  <si>
    <t>Респиратор 3M 8102 противоаэрозольный</t>
  </si>
  <si>
    <t>\products\5fb128ccae21a.jpg</t>
  </si>
  <si>
    <t>Респиратор 3M 8122</t>
  </si>
  <si>
    <t>\products\5fb128ccb1958.jpg</t>
  </si>
  <si>
    <t>Респиратор M1200VWC FFP2 Delta Plus (Дельта Плюс)</t>
  </si>
  <si>
    <t>\products\5fb128ccb4e8c.jpg</t>
  </si>
  <si>
    <t>8</t>
  </si>
  <si>
    <t>Респиратор RK6021</t>
  </si>
  <si>
    <t>\products\5fb128ccb97a0.jpg</t>
  </si>
  <si>
    <t>Респиратор RK6020</t>
  </si>
  <si>
    <t>\products\5fb128ccbd227.jpg</t>
  </si>
  <si>
    <t>Респиратор Алина 210</t>
  </si>
  <si>
    <t>290</t>
  </si>
  <si>
    <t>\products\5fb128ccc1592.jpg</t>
  </si>
  <si>
    <t>Респиратор Алина 211</t>
  </si>
  <si>
    <t>\products\5fb128ccc4a86.jpg</t>
  </si>
  <si>
    <t>Респиратор "Алина" 200</t>
  </si>
  <si>
    <t>\products\5fb128ccc9a9e.jpg</t>
  </si>
  <si>
    <t>5</t>
  </si>
  <si>
    <t>Респиратор "Алина" П</t>
  </si>
  <si>
    <t>\products\5fb128cccdbee.jpg</t>
  </si>
  <si>
    <t>Респиратор "Алина" АВ</t>
  </si>
  <si>
    <t>\products\5fb128ccd133c.jpg</t>
  </si>
  <si>
    <t>Респиратор "Нева" 210</t>
  </si>
  <si>
    <t>\products\5fb128ccd5dc2.jpg</t>
  </si>
  <si>
    <t>Респиратор "Нева" 200</t>
  </si>
  <si>
    <t>\products\5fb128ccd8ff6.jpg</t>
  </si>
  <si>
    <t>3</t>
  </si>
  <si>
    <t>Респиратор полумаска НРЗ-0102 FFP2 NR D</t>
  </si>
  <si>
    <t>\products\5fb128ccdca1e.jpg</t>
  </si>
  <si>
    <t>Респиратор "Юлия" 219</t>
  </si>
  <si>
    <t>\products\5fb128cce0042.jpg</t>
  </si>
  <si>
    <t>Респиратор "Юлия" 215</t>
  </si>
  <si>
    <t>\products\5fb128cce39fa.jpg</t>
  </si>
  <si>
    <t>Респиратор "Юлия" 209</t>
  </si>
  <si>
    <t>\products\5fb128cce7971.jpg</t>
  </si>
  <si>
    <t>Респиратор M1300V2С FFP3 Delta Plus (Дельта Плюс)</t>
  </si>
  <si>
    <t>\products\5fb128cceae7c.jpg</t>
  </si>
  <si>
    <t>Респиратор RK6030</t>
  </si>
  <si>
    <t>\products\5fb128ccef256.jpg</t>
  </si>
  <si>
    <t>Респиратор "Алина" 310</t>
  </si>
  <si>
    <t>490</t>
  </si>
  <si>
    <t>\products\5fb128ccf3dd2.jpg</t>
  </si>
  <si>
    <t>Респиратор "Нева" 310</t>
  </si>
  <si>
    <t>\products\5fb128cd0544b.jpg</t>
  </si>
  <si>
    <t>Респиратор "Юлия" 319</t>
  </si>
  <si>
    <t>\products\5fb128cd08e3f.jpg</t>
  </si>
  <si>
    <t>Полумаска "Elipse" (Элипс) ABEK1P3</t>
  </si>
  <si>
    <t>\products\5fb128cd0d0b1.jpg</t>
  </si>
  <si>
    <t>Полумаска "Elipse" (Элипс) A2P3</t>
  </si>
  <si>
    <t>\products\5fb128cd10ec2.jpg</t>
  </si>
  <si>
    <t>Полумаска "Elipse" (Элипс) А1</t>
  </si>
  <si>
    <t>\products\5fb128cd157f9.jpg</t>
  </si>
  <si>
    <t>Полумаска "Elipse" (Элипс) P3 (анти-запах)</t>
  </si>
  <si>
    <t>\products\5fb128cd19baa.jpg</t>
  </si>
  <si>
    <t>Полумаска "Elipse" (Элипс) P3</t>
  </si>
  <si>
    <t>Полумаска "Elipse" (Элипс) A1P3</t>
  </si>
  <si>
    <t>\products\5fb128cd2215f.jpg</t>
  </si>
  <si>
    <t>Полумаска "Elipse" (Элипс) ABEK1</t>
  </si>
  <si>
    <t>\products\5fb128cd268bf.jpg</t>
  </si>
  <si>
    <t>Респиратор-полумаска "3М" серия 6000</t>
  </si>
  <si>
    <t>\products\5fb128cd2ab69.jpg</t>
  </si>
  <si>
    <t>Респиратор-полумаска Исток 300/400</t>
  </si>
  <si>
    <t>\products\5fb128cd2ef7a.jpg</t>
  </si>
  <si>
    <t>Комплект для защиты дыхания J-SET 6500 JETA</t>
  </si>
  <si>
    <t>\products\5fb128cd331c4.jpg</t>
  </si>
  <si>
    <t>Лицевая маска Elipse Integra А1P3</t>
  </si>
  <si>
    <t>\products\5fb128cd3674d.jpg</t>
  </si>
  <si>
    <t>Лицевая маска Elipse Integra P3</t>
  </si>
  <si>
    <t>7490</t>
  </si>
  <si>
    <t>\products\5fb128cd3af5c.jpg</t>
  </si>
  <si>
    <t>На лицо</t>
  </si>
  <si>
    <t>Лицевая маска Elipse Integra (Элипс интегра) P3 (анти-запах)</t>
  </si>
  <si>
    <t>7590</t>
  </si>
  <si>
    <t>\products\5fb128cd3e7e4.jpg</t>
  </si>
  <si>
    <t>Полнолицевая маска 5950 JETA</t>
  </si>
  <si>
    <t>\products\5fb128cd41ece.jpg</t>
  </si>
  <si>
    <t>Сменный патрон с фильтром 6054 для масок и полумасок "3М" серии 6000</t>
  </si>
  <si>
    <t>1890</t>
  </si>
  <si>
    <t>\products\5fb128cd4672c.jpg</t>
  </si>
  <si>
    <t>Полнолицевые</t>
  </si>
  <si>
    <t>Сменный патрон с фильтром 6059 для масок и полумасок "3М" серии 6000</t>
  </si>
  <si>
    <t>2290</t>
  </si>
  <si>
    <t>\products\5fb128cd4c99d.jpg</t>
  </si>
  <si>
    <t>Сменные части</t>
  </si>
  <si>
    <t>Сменный фильтр 6510 A1 JETA</t>
  </si>
  <si>
    <t>\products\5fb128cd50a70.jpg</t>
  </si>
  <si>
    <t>Запасные фильтры к полумаске Elipse ABEK1P3</t>
  </si>
  <si>
    <t>2990</t>
  </si>
  <si>
    <t>\products\5fb128cd5433e.jpg</t>
  </si>
  <si>
    <t>Запасные фильтры к полумаске Elipse A2P3</t>
  </si>
  <si>
    <t>\products\5fb128cd5838d.jpg</t>
  </si>
  <si>
    <t>Запасные части</t>
  </si>
  <si>
    <t>Запасные фильтры к полумаске Elipse (Элипс) А1</t>
  </si>
  <si>
    <t>\products\5fb128cd5bb7d.jpg</t>
  </si>
  <si>
    <t>Сменный фильтр 6541 ABEK1 JETA</t>
  </si>
  <si>
    <t>\products\5fb128cd5ff78.jpg</t>
  </si>
  <si>
    <t>Запасные фильтры к полумаске "Elipse" (Элипс) P3 (анти-запах)</t>
  </si>
  <si>
    <t>1690</t>
  </si>
  <si>
    <t>\products\5fb128cd63666.jpg</t>
  </si>
  <si>
    <t>Запасные фильтры к полумаске "Elipse" (Элипс) P3</t>
  </si>
  <si>
    <t>\products\5fb128cd66df6.jpg</t>
  </si>
  <si>
    <t>Запасные фильтры к полумаске "Elipse" (Элипс) A1P3</t>
  </si>
  <si>
    <t>\products\5fb128cd6a2b6.jpg</t>
  </si>
  <si>
    <t>Запасные фильтры к полумаске "Elipse" (Элипс) ABEK1</t>
  </si>
  <si>
    <t>\products\5fb128cd6e4ee.jpg</t>
  </si>
  <si>
    <t>Запасные фильтры (пара) АВЕ1 к полумаскам "Адвантейдж"</t>
  </si>
  <si>
    <t>\products\5fb128cd71db3.jpg</t>
  </si>
  <si>
    <t>Запасной фильтр к полумаске Исток-300 (РПГ-67) марка В</t>
  </si>
  <si>
    <t>110</t>
  </si>
  <si>
    <t>\products\5fb128cd7518c.jpg</t>
  </si>
  <si>
    <t>Запасной фильтр к полумаске Исток-300 (РПГ-67) марка А</t>
  </si>
  <si>
    <t>\products\5fb128cd78fce.jpg</t>
  </si>
  <si>
    <t>Держатель предфильтра 5101 JETA</t>
  </si>
  <si>
    <t>\products\5fb128cd7d2cd.jpg</t>
  </si>
  <si>
    <t>Держатели предфильтра для масок и полумасок "3М" серии 6000</t>
  </si>
  <si>
    <t>\products\5fb128cd80a06.jpg</t>
  </si>
  <si>
    <t>Держители</t>
  </si>
  <si>
    <t>Предфильтр Р2 (4 шт) 6020 JETA</t>
  </si>
  <si>
    <t>\products\5fb128cd8417e.jpg</t>
  </si>
  <si>
    <t>Предфильтры для масок и полумасок "3М" серии 6000</t>
  </si>
  <si>
    <t>\products\5fb128cd8818d.jpg</t>
  </si>
  <si>
    <t>Предфильтры</t>
  </si>
  <si>
    <t>Респиратор "Мадонна" 110</t>
  </si>
  <si>
    <t>Респиратор "Витязь" 100</t>
  </si>
  <si>
    <t>Респиратор "Серёга" 109</t>
  </si>
  <si>
    <t>1</t>
  </si>
  <si>
    <t>Респиратор "Амперметр" 109</t>
  </si>
  <si>
    <t>Респиратор "Фирюза" 110</t>
  </si>
  <si>
    <t>Респиратор "Красный" 100</t>
  </si>
  <si>
    <t>Респиратор "Волга" 109</t>
  </si>
  <si>
    <t>Респиратор "Мадонна" 220</t>
  </si>
  <si>
    <t>Респиратор "Витязь" 220</t>
  </si>
  <si>
    <t>Респиратор "Серёга" 220</t>
  </si>
  <si>
    <t>Респиратор "Амперметр" 220</t>
  </si>
  <si>
    <t>Респиратор "Фирюза" 220</t>
  </si>
  <si>
    <t>Респиратор "Красный" 220</t>
  </si>
  <si>
    <t>Респиратор "Волга" 220</t>
  </si>
  <si>
    <t>Полумаска "Sunset" ABEK1P3</t>
  </si>
  <si>
    <t>Полумаска "Sunset" A2P3</t>
  </si>
  <si>
    <t>Полумаска "Sunset" А1</t>
  </si>
  <si>
    <t>Полумаска "Sunset" P3 (анти-запах)</t>
  </si>
  <si>
    <t>Полумаска "Sunset" (Элипс) P3</t>
  </si>
  <si>
    <t>Полумаска "Sunset" A1P3</t>
  </si>
  <si>
    <t>5690</t>
  </si>
  <si>
    <t>Полумаска "Sunset" ABEK1</t>
  </si>
  <si>
    <t>Полумаска "Moon" ABEK1</t>
  </si>
  <si>
    <t>Полумаска "Moon" ABEK1P3</t>
  </si>
  <si>
    <t>Полумаска "Moon" A2P3</t>
  </si>
  <si>
    <t>4490</t>
  </si>
  <si>
    <t>Полумаска "Moon" А1</t>
  </si>
  <si>
    <t>3190</t>
  </si>
  <si>
    <t>Полумаска "Moon" P3 (анти-запах)</t>
  </si>
  <si>
    <t>2790</t>
  </si>
  <si>
    <t>Наименование материала</t>
  </si>
  <si>
    <t xml:space="preserve"> Тип материала</t>
  </si>
  <si>
    <t xml:space="preserve"> Количество в упаковке</t>
  </si>
  <si>
    <t xml:space="preserve"> Единица измерения</t>
  </si>
  <si>
    <t xml:space="preserve"> Количество на складе</t>
  </si>
  <si>
    <t xml:space="preserve"> Минимальный возможный остаток</t>
  </si>
  <si>
    <t xml:space="preserve"> Стоимость</t>
  </si>
  <si>
    <t>Вата серый 1x1</t>
  </si>
  <si>
    <t xml:space="preserve"> Вата</t>
  </si>
  <si>
    <t xml:space="preserve"> м</t>
  </si>
  <si>
    <t>Ткань белый 2x2</t>
  </si>
  <si>
    <t xml:space="preserve"> Ткань</t>
  </si>
  <si>
    <t>Металлический стержень белый 0x2</t>
  </si>
  <si>
    <t xml:space="preserve"> Стержень</t>
  </si>
  <si>
    <t xml:space="preserve"> кг</t>
  </si>
  <si>
    <t>Силикон серый 1x1</t>
  </si>
  <si>
    <t xml:space="preserve"> Силикон</t>
  </si>
  <si>
    <t>Силикон белый 0x3</t>
  </si>
  <si>
    <t>Силикон белый 1x3</t>
  </si>
  <si>
    <t>Ткань серый 0x3</t>
  </si>
  <si>
    <t>Резинка зеленый 1x0</t>
  </si>
  <si>
    <t xml:space="preserve"> Резинка</t>
  </si>
  <si>
    <t>Металлический стержень белый 2x2</t>
  </si>
  <si>
    <t>Ткань синий 3x3</t>
  </si>
  <si>
    <t>Ткань белый 3x2</t>
  </si>
  <si>
    <t>Вата розовый 1x0</t>
  </si>
  <si>
    <t xml:space="preserve"> 35776</t>
  </si>
  <si>
    <t>Вата серый 3x2</t>
  </si>
  <si>
    <t>Ткань розовый 0x0</t>
  </si>
  <si>
    <t>Металлический стержень цветной 3x1</t>
  </si>
  <si>
    <t>Резинка синий 1x0</t>
  </si>
  <si>
    <t>Металлический стержень цветной 1x2</t>
  </si>
  <si>
    <t>Ткань цветной 2x1</t>
  </si>
  <si>
    <t>Силикон белый 2x0</t>
  </si>
  <si>
    <t>Силикон зеленый 3x1</t>
  </si>
  <si>
    <t>Вата серый 3x3</t>
  </si>
  <si>
    <t>Вата белый 2x0</t>
  </si>
  <si>
    <t>Вата розовый 3x1</t>
  </si>
  <si>
    <t>Ткань синий 2x0</t>
  </si>
  <si>
    <t>Металлический стержень зеленый 2x2</t>
  </si>
  <si>
    <t>Резинка зеленый 0x0</t>
  </si>
  <si>
    <t>Ткань синий 0x2</t>
  </si>
  <si>
    <t>Ткань зеленый 2x2</t>
  </si>
  <si>
    <t>Металлический стержень синий 0x1</t>
  </si>
  <si>
    <t>Резинка белый 3x3</t>
  </si>
  <si>
    <t xml:space="preserve"> 35230</t>
  </si>
  <si>
    <t>Резинка зеленый 3x0</t>
  </si>
  <si>
    <t>Ткань белый 1x3</t>
  </si>
  <si>
    <t>Силикон цветной 1x0</t>
  </si>
  <si>
    <t>Силикон зеленый 0x3</t>
  </si>
  <si>
    <t>Вата серый 0x1</t>
  </si>
  <si>
    <t xml:space="preserve"> 42948</t>
  </si>
  <si>
    <t>Металлический стержень белый 3x1</t>
  </si>
  <si>
    <t>Резинка синий 3x1</t>
  </si>
  <si>
    <t>Металлический стержень синий 3x1</t>
  </si>
  <si>
    <t xml:space="preserve"> 26976</t>
  </si>
  <si>
    <t>Силикон белый 1x2</t>
  </si>
  <si>
    <t>Резинка цветной 1x1</t>
  </si>
  <si>
    <t>Силикон розовый 1x3</t>
  </si>
  <si>
    <t>Резинка синий 3x2</t>
  </si>
  <si>
    <t>Резинка розовый 1x0</t>
  </si>
  <si>
    <t>Резинка зеленый 0x3</t>
  </si>
  <si>
    <t>Резинка цветной 0x1</t>
  </si>
  <si>
    <t>Вата розовый 3x3</t>
  </si>
  <si>
    <t>Резинка цветной 0x2</t>
  </si>
  <si>
    <t>Вата серый 3x0</t>
  </si>
  <si>
    <t>Резинка серый 3x3</t>
  </si>
  <si>
    <t>Резинка серый 0x0</t>
  </si>
  <si>
    <t xml:space="preserve"> 43414</t>
  </si>
  <si>
    <t>Продукция</t>
  </si>
  <si>
    <t>Необходимое количество материала</t>
  </si>
  <si>
    <t>Id</t>
  </si>
  <si>
    <t>id</t>
  </si>
  <si>
    <t>name</t>
  </si>
  <si>
    <t>Id_name_materials</t>
  </si>
  <si>
    <t>Id_type_materials</t>
  </si>
  <si>
    <t>id_type_products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</si>
</sst>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0" xfId="0" applyNumberFormat="1" applyAlignment="1">
      <alignment horizontal="right"/>
    </xf>
  </cellXfs>
  <cellStyles count="1">
    <cellStyle name="Обычный" xfId="0" builtinId="0"/>
  </cellStyles>
  <dxfs count="17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238DE81-9179-4180-9060-3BA3F86F9833}" autoFormatId="16" applyNumberFormats="0" applyBorderFormats="0" applyFontFormats="0" applyPatternFormats="0" applyAlignmentFormats="0" applyWidthHeightFormats="0">
  <queryTableRefresh nextId="6" unboundColumnsLeft="1">
    <queryTableFields count="5">
      <queryTableField id="4" dataBound="0" tableColumnId="4"/>
      <queryTableField id="1" name="Продукция" tableColumnId="1"/>
      <queryTableField id="2" name="Наименование материала" tableColumnId="2"/>
      <queryTableField id="5" dataBound="0" tableColumnId="5"/>
      <queryTableField id="3" name="Необходимое количество материала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E2D99BB-992E-4D89-998B-A06D221B99CD}" autoFormatId="16" applyNumberFormats="0" applyBorderFormats="0" applyFontFormats="0" applyPatternFormats="0" applyAlignmentFormats="0" applyWidthHeightFormats="0">
  <queryTableRefresh nextId="10" unboundColumnsLeft="1">
    <queryTableFields count="9">
      <queryTableField id="8" dataBound="0" tableColumnId="8"/>
      <queryTableField id="1" name="Наименование материала" tableColumnId="1"/>
      <queryTableField id="2" name=" Тип материала" tableColumnId="2"/>
      <queryTableField id="9" dataBound="0" tableColumnId="9"/>
      <queryTableField id="3" name=" Количество в упаковке" tableColumnId="3"/>
      <queryTableField id="4" name=" Единица измерения" tableColumnId="4"/>
      <queryTableField id="5" name=" Количество на складе" tableColumnId="5"/>
      <queryTableField id="6" name=" Минимальный возможный остаток" tableColumnId="6"/>
      <queryTableField id="7" name=" Стоимость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64A3CD2-5453-4AAC-8FDD-30357922BDE4}" autoFormatId="16" applyNumberFormats="0" applyBorderFormats="0" applyFontFormats="0" applyPatternFormats="0" applyAlignmentFormats="0" applyWidthHeightFormats="0">
  <queryTableRefresh nextId="10" unboundColumnsLeft="1">
    <queryTableFields count="9">
      <queryTableField id="8" dataBound="0" tableColumnId="8"/>
      <queryTableField id="1" name="Наименование продукции" tableColumnId="1"/>
      <queryTableField id="2" name="Артикул" tableColumnId="2"/>
      <queryTableField id="3" name="Минимальная стоимость для агента" tableColumnId="3"/>
      <queryTableField id="4" name="Изображение" tableColumnId="4"/>
      <queryTableField id="5" name="Тип продукции" tableColumnId="5"/>
      <queryTableField id="9" dataBound="0" tableColumnId="9"/>
      <queryTableField id="6" name="Количество человек для производства" tableColumnId="6"/>
      <queryTableField id="7" name="Номер цеха для производства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632DBA-4933-40B3-87EE-E114E25BF03B}" name="Лист1" displayName="Лист1" ref="A1:E101" tableType="queryTable" totalsRowShown="0">
  <autoFilter ref="A1:E101" xr:uid="{BE632DBA-4933-40B3-87EE-E114E25BF03B}"/>
  <sortState xmlns:xlrd2="http://schemas.microsoft.com/office/spreadsheetml/2017/richdata2" ref="A2:E101">
    <sortCondition ref="B1:B101"/>
  </sortState>
  <tableColumns count="5">
    <tableColumn id="4" xr3:uid="{3B4E88BC-F8A4-4422-AD20-F551B10EDB73}" uniqueName="4" name="Id" queryTableFieldId="4" dataDxfId="9"/>
    <tableColumn id="1" xr3:uid="{83E42085-C5F8-404E-9809-0048B822B580}" uniqueName="1" name="Продукция" queryTableFieldId="1" dataDxfId="11"/>
    <tableColumn id="2" xr3:uid="{DF974C02-A46E-4177-B1BA-8F53C7526946}" uniqueName="2" name="Наименование материала" queryTableFieldId="2" dataDxfId="10"/>
    <tableColumn id="5" xr3:uid="{EAB32878-9D14-4C51-B9E2-FEAC81E06AE9}" uniqueName="5" name="Id_name_materials" queryTableFieldId="5" dataDxfId="8">
      <calculatedColumnFormula>LOOKUP(Лист1[Наименование материала],id_Product_materials!$B$2:$B$46,id_Product_materials!$A$2:$A$46)</calculatedColumnFormula>
    </tableColumn>
    <tableColumn id="3" xr3:uid="{D5FA7193-ECCE-466C-8CA5-94EF076E38C8}" uniqueName="3" name="Необходимое количество материала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E8912B-56F8-4DBF-A391-669C5BC7CF5A}" name="materials_short_s_import" displayName="materials_short_s_import" ref="A1:I51" tableType="queryTable" totalsRowShown="0">
  <autoFilter ref="A1:I51" xr:uid="{28E8912B-56F8-4DBF-A391-669C5BC7CF5A}"/>
  <sortState xmlns:xlrd2="http://schemas.microsoft.com/office/spreadsheetml/2017/richdata2" ref="B2:I51">
    <sortCondition ref="B1:B51"/>
  </sortState>
  <tableColumns count="9">
    <tableColumn id="8" xr3:uid="{BA383C80-6957-432D-9EAB-CB49B0F4E14A}" uniqueName="8" name="Id" queryTableFieldId="8" dataDxfId="7"/>
    <tableColumn id="1" xr3:uid="{F4352B24-5072-4EE6-8D8F-F76CD9B1CF5E}" uniqueName="1" name="Наименование материала" queryTableFieldId="1" dataDxfId="14"/>
    <tableColumn id="2" xr3:uid="{88E9DEA2-38BF-446A-92AE-F3D18093ED89}" uniqueName="2" name=" Тип материала" queryTableFieldId="2" dataDxfId="13"/>
    <tableColumn id="9" xr3:uid="{D22F8D5B-4F7A-43FA-A597-71A4F8DD07D8}" uniqueName="9" name="Id_type_materials" queryTableFieldId="9" dataDxfId="6">
      <calculatedColumnFormula>LOOKUP(materials_short_s_import[[ Тип материала]],id_type_materials!$B$2:$B$6,id_type_materials!$A$2:$A$6)</calculatedColumnFormula>
    </tableColumn>
    <tableColumn id="3" xr3:uid="{97223D14-2664-4765-9AB1-9D01962CD6C3}" uniqueName="3" name=" Количество в упаковке" queryTableFieldId="3"/>
    <tableColumn id="4" xr3:uid="{E997F3D7-D0B2-43B5-9BE4-97FC5C2935C7}" uniqueName="4" name=" Единица измерения" queryTableFieldId="4" dataDxfId="12"/>
    <tableColumn id="5" xr3:uid="{A3842EE9-E8C4-4845-82A9-7976537B35F1}" uniqueName="5" name=" Количество на складе" queryTableFieldId="5"/>
    <tableColumn id="6" xr3:uid="{7C68012C-D694-46FA-B9B5-F7E8434A679E}" uniqueName="6" name=" Минимальный возможный остаток" queryTableFieldId="6"/>
    <tableColumn id="7" xr3:uid="{DE148794-7C71-4847-B42F-577A75F4DABF}" uniqueName="7" name=" Стоимость" queryTableFieldId="7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F49465-2745-45E0-8E1B-7AC4EB8B3C7D}" name="products_s_import" displayName="products_s_import" ref="A1:I101" tableType="queryTable" totalsRowShown="0">
  <autoFilter ref="A1:I101" xr:uid="{3FF49465-2745-45E0-8E1B-7AC4EB8B3C7D}"/>
  <sortState xmlns:xlrd2="http://schemas.microsoft.com/office/spreadsheetml/2017/richdata2" ref="B2:I101">
    <sortCondition ref="B1:B101"/>
  </sortState>
  <tableColumns count="9">
    <tableColumn id="8" xr3:uid="{3BAEEC9F-2A4F-4C28-A4A9-25B7E0B0E957}" uniqueName="8" name="Id" queryTableFieldId="8" dataDxfId="4"/>
    <tableColumn id="1" xr3:uid="{12E14E88-D28F-4EE3-A1FB-0902380543FC}" uniqueName="1" name="Наименование продукции" queryTableFieldId="1" dataDxfId="16"/>
    <tableColumn id="2" xr3:uid="{04379B24-C2CB-4451-9978-F9775CEE84FF}" uniqueName="2" name="Артикул" queryTableFieldId="2"/>
    <tableColumn id="3" xr3:uid="{2DB13DC8-A135-42ED-8D7F-A48DA0808D5D}" uniqueName="3" name="Минимальная стоимость для агента" queryTableFieldId="3" dataDxfId="2"/>
    <tableColumn id="4" xr3:uid="{C0020C32-37E3-4FDD-8CA3-3ED8547C6896}" uniqueName="4" name="Изображение" queryTableFieldId="4" dataDxfId="3"/>
    <tableColumn id="5" xr3:uid="{48829F2F-7197-4EA5-9FA4-87FED7D97F41}" uniqueName="5" name="Тип продукции" queryTableFieldId="5" dataDxfId="15"/>
    <tableColumn id="9" xr3:uid="{45670BCD-E753-41C4-A7B9-22A4BA315F94}" uniqueName="9" name="id_type_products" queryTableFieldId="9" dataDxfId="1">
      <calculatedColumnFormula>LOOKUP(products_s_import[Тип продукции],id_type_products!$B$2:$B$11,id_type_products!$A$2:$A$11)</calculatedColumnFormula>
    </tableColumn>
    <tableColumn id="6" xr3:uid="{1D2A7665-7A75-427F-BC33-8D4B07472AB9}" uniqueName="6" name="Количество человек для производства" queryTableFieldId="6"/>
    <tableColumn id="7" xr3:uid="{47CBA499-FCA7-4026-8445-A79E92DC4C50}" uniqueName="7" name="Номер цеха для производства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FFB7-D352-4CB8-AF7A-B3B8BC5DBC88}">
  <dimension ref="A1:E101"/>
  <sheetViews>
    <sheetView tabSelected="1" workbookViewId="0">
      <selection activeCell="F16" sqref="F16"/>
    </sheetView>
  </sheetViews>
  <sheetFormatPr defaultRowHeight="15" x14ac:dyDescent="0.25"/>
  <cols>
    <col min="1" max="1" width="5" bestFit="1" customWidth="1"/>
    <col min="2" max="2" width="37.28515625" bestFit="1" customWidth="1"/>
    <col min="3" max="3" width="38.5703125" bestFit="1" customWidth="1"/>
    <col min="4" max="4" width="20.5703125" bestFit="1" customWidth="1"/>
    <col min="5" max="5" width="39.5703125" bestFit="1" customWidth="1"/>
  </cols>
  <sheetData>
    <row r="1" spans="1:5" x14ac:dyDescent="0.25">
      <c r="A1" t="s">
        <v>283</v>
      </c>
      <c r="B1" t="s">
        <v>281</v>
      </c>
      <c r="C1" t="s">
        <v>212</v>
      </c>
      <c r="D1" t="s">
        <v>286</v>
      </c>
      <c r="E1" t="s">
        <v>282</v>
      </c>
    </row>
    <row r="2" spans="1:5" x14ac:dyDescent="0.25">
      <c r="A2" s="1">
        <v>1</v>
      </c>
      <c r="B2" s="1" t="s">
        <v>18</v>
      </c>
      <c r="C2" s="1" t="s">
        <v>247</v>
      </c>
      <c r="D2" s="1">
        <f>LOOKUP(Лист1[Наименование материала],id_Product_materials!$B$2:$B$46,id_Product_materials!$A$2:$A$46)</f>
        <v>9</v>
      </c>
      <c r="E2">
        <v>2</v>
      </c>
    </row>
    <row r="3" spans="1:5" x14ac:dyDescent="0.25">
      <c r="A3" s="1">
        <v>2</v>
      </c>
      <c r="B3" s="1" t="s">
        <v>18</v>
      </c>
      <c r="C3" s="1" t="s">
        <v>272</v>
      </c>
      <c r="D3" s="1">
        <f>LOOKUP(Лист1[Наименование материала],id_Product_materials!$B$2:$B$46,id_Product_materials!$A$2:$A$46)</f>
        <v>23</v>
      </c>
      <c r="E3">
        <v>15</v>
      </c>
    </row>
    <row r="4" spans="1:5" x14ac:dyDescent="0.25">
      <c r="A4" s="1">
        <v>3</v>
      </c>
      <c r="B4" s="1" t="s">
        <v>18</v>
      </c>
      <c r="C4" s="1" t="s">
        <v>246</v>
      </c>
      <c r="D4" s="1">
        <f>LOOKUP(Лист1[Наименование материала],id_Product_materials!$B$2:$B$46,id_Product_materials!$A$2:$A$46)</f>
        <v>34</v>
      </c>
      <c r="E4">
        <v>5</v>
      </c>
    </row>
    <row r="5" spans="1:5" x14ac:dyDescent="0.25">
      <c r="A5" s="1">
        <v>4</v>
      </c>
      <c r="B5" s="1" t="s">
        <v>18</v>
      </c>
      <c r="C5" s="1" t="s">
        <v>258</v>
      </c>
      <c r="D5" s="1">
        <f>LOOKUP(Лист1[Наименование материала],id_Product_materials!$B$2:$B$46,id_Product_materials!$A$2:$A$46)</f>
        <v>22</v>
      </c>
      <c r="E5">
        <v>19</v>
      </c>
    </row>
    <row r="6" spans="1:5" x14ac:dyDescent="0.25">
      <c r="A6" s="1">
        <v>5</v>
      </c>
      <c r="B6" s="1" t="s">
        <v>14</v>
      </c>
      <c r="C6" s="1" t="s">
        <v>256</v>
      </c>
      <c r="D6" s="1">
        <f>LOOKUP(Лист1[Наименование материала],id_Product_materials!$B$2:$B$46,id_Product_materials!$A$2:$A$46)</f>
        <v>18</v>
      </c>
      <c r="E6">
        <v>19</v>
      </c>
    </row>
    <row r="7" spans="1:5" x14ac:dyDescent="0.25">
      <c r="A7" s="1">
        <v>6</v>
      </c>
      <c r="B7" s="1" t="s">
        <v>14</v>
      </c>
      <c r="C7" s="1" t="s">
        <v>232</v>
      </c>
      <c r="D7" s="1">
        <f>LOOKUP(Лист1[Наименование материала],id_Product_materials!$B$2:$B$46,id_Product_materials!$A$2:$A$46)</f>
        <v>21</v>
      </c>
      <c r="E7">
        <v>20</v>
      </c>
    </row>
    <row r="8" spans="1:5" x14ac:dyDescent="0.25">
      <c r="A8" s="1">
        <v>7</v>
      </c>
      <c r="B8" s="1" t="s">
        <v>10</v>
      </c>
      <c r="C8" s="1" t="s">
        <v>241</v>
      </c>
      <c r="D8" s="1">
        <f>LOOKUP(Лист1[Наименование материала],id_Product_materials!$B$2:$B$46,id_Product_materials!$A$2:$A$46)</f>
        <v>17</v>
      </c>
      <c r="E8">
        <v>16</v>
      </c>
    </row>
    <row r="9" spans="1:5" x14ac:dyDescent="0.25">
      <c r="A9" s="1">
        <v>8</v>
      </c>
      <c r="B9" s="1" t="s">
        <v>10</v>
      </c>
      <c r="C9" s="1" t="s">
        <v>262</v>
      </c>
      <c r="D9" s="1">
        <f>LOOKUP(Лист1[Наименование материала],id_Product_materials!$B$2:$B$46,id_Product_materials!$A$2:$A$46)</f>
        <v>5</v>
      </c>
      <c r="E9">
        <v>5</v>
      </c>
    </row>
    <row r="10" spans="1:5" x14ac:dyDescent="0.25">
      <c r="A10" s="1">
        <v>9</v>
      </c>
      <c r="B10" s="1" t="s">
        <v>17</v>
      </c>
      <c r="C10" s="1" t="s">
        <v>246</v>
      </c>
      <c r="D10" s="1">
        <f>LOOKUP(Лист1[Наименование материала],id_Product_materials!$B$2:$B$46,id_Product_materials!$A$2:$A$46)</f>
        <v>34</v>
      </c>
      <c r="E10">
        <v>4</v>
      </c>
    </row>
    <row r="11" spans="1:5" x14ac:dyDescent="0.25">
      <c r="A11" s="1">
        <v>10</v>
      </c>
      <c r="B11" s="1" t="s">
        <v>17</v>
      </c>
      <c r="C11" s="1" t="s">
        <v>240</v>
      </c>
      <c r="D11" s="1">
        <f>LOOKUP(Лист1[Наименование материала],id_Product_materials!$B$2:$B$46,id_Product_materials!$A$2:$A$46)</f>
        <v>42</v>
      </c>
      <c r="E11">
        <v>18</v>
      </c>
    </row>
    <row r="12" spans="1:5" x14ac:dyDescent="0.25">
      <c r="A12" s="1">
        <v>11</v>
      </c>
      <c r="B12" s="1" t="s">
        <v>17</v>
      </c>
      <c r="C12" s="1" t="s">
        <v>254</v>
      </c>
      <c r="D12" s="1">
        <f>LOOKUP(Лист1[Наименование материала],id_Product_materials!$B$2:$B$46,id_Product_materials!$A$2:$A$46)</f>
        <v>41</v>
      </c>
      <c r="E12">
        <v>14</v>
      </c>
    </row>
    <row r="13" spans="1:5" x14ac:dyDescent="0.25">
      <c r="A13" s="1">
        <v>12</v>
      </c>
      <c r="B13" s="1" t="s">
        <v>17</v>
      </c>
      <c r="C13" s="1" t="s">
        <v>248</v>
      </c>
      <c r="D13" s="1">
        <f>LOOKUP(Лист1[Наименование материала],id_Product_materials!$B$2:$B$46,id_Product_materials!$A$2:$A$46)</f>
        <v>1</v>
      </c>
      <c r="E13">
        <v>11</v>
      </c>
    </row>
    <row r="14" spans="1:5" x14ac:dyDescent="0.25">
      <c r="A14" s="1">
        <v>13</v>
      </c>
      <c r="B14" s="1" t="s">
        <v>17</v>
      </c>
      <c r="C14" s="1" t="s">
        <v>231</v>
      </c>
      <c r="D14" s="1">
        <f>LOOKUP(Лист1[Наименование материала],id_Product_materials!$B$2:$B$46,id_Product_materials!$A$2:$A$46)</f>
        <v>43</v>
      </c>
      <c r="E14">
        <v>7</v>
      </c>
    </row>
    <row r="15" spans="1:5" x14ac:dyDescent="0.25">
      <c r="A15" s="1">
        <v>14</v>
      </c>
      <c r="B15" s="1" t="s">
        <v>13</v>
      </c>
      <c r="C15" s="1" t="s">
        <v>240</v>
      </c>
      <c r="D15" s="1">
        <f>LOOKUP(Лист1[Наименование материала],id_Product_materials!$B$2:$B$46,id_Product_materials!$A$2:$A$46)</f>
        <v>42</v>
      </c>
      <c r="E15">
        <v>18</v>
      </c>
    </row>
    <row r="16" spans="1:5" x14ac:dyDescent="0.25">
      <c r="A16" s="1">
        <v>15</v>
      </c>
      <c r="B16" s="1" t="s">
        <v>13</v>
      </c>
      <c r="C16" s="1" t="s">
        <v>274</v>
      </c>
      <c r="D16" s="1">
        <f>LOOKUP(Лист1[Наименование материала],id_Product_materials!$B$2:$B$46,id_Product_materials!$A$2:$A$46)</f>
        <v>29</v>
      </c>
      <c r="E16">
        <v>11</v>
      </c>
    </row>
    <row r="17" spans="1:5" x14ac:dyDescent="0.25">
      <c r="A17" s="1">
        <v>16</v>
      </c>
      <c r="B17" s="1" t="s">
        <v>13</v>
      </c>
      <c r="C17" s="1" t="s">
        <v>224</v>
      </c>
      <c r="D17" s="1">
        <f>LOOKUP(Лист1[Наименование материала],id_Product_materials!$B$2:$B$46,id_Product_materials!$A$2:$A$46)</f>
        <v>10</v>
      </c>
      <c r="E17">
        <v>9</v>
      </c>
    </row>
    <row r="18" spans="1:5" x14ac:dyDescent="0.25">
      <c r="A18" s="1">
        <v>17</v>
      </c>
      <c r="B18" s="1" t="s">
        <v>13</v>
      </c>
      <c r="C18" s="1" t="s">
        <v>258</v>
      </c>
      <c r="D18" s="1">
        <f>LOOKUP(Лист1[Наименование материала],id_Product_materials!$B$2:$B$46,id_Product_materials!$A$2:$A$46)</f>
        <v>22</v>
      </c>
      <c r="E18">
        <v>2</v>
      </c>
    </row>
    <row r="19" spans="1:5" x14ac:dyDescent="0.25">
      <c r="A19" s="1">
        <v>18</v>
      </c>
      <c r="B19" s="1" t="s">
        <v>114</v>
      </c>
      <c r="C19" s="1" t="s">
        <v>253</v>
      </c>
      <c r="D19" s="1">
        <f>LOOKUP(Лист1[Наименование материала],id_Product_materials!$B$2:$B$46,id_Product_materials!$A$2:$A$46)</f>
        <v>44</v>
      </c>
      <c r="E19">
        <v>16</v>
      </c>
    </row>
    <row r="20" spans="1:5" x14ac:dyDescent="0.25">
      <c r="A20" s="1">
        <v>19</v>
      </c>
      <c r="B20" s="1" t="s">
        <v>114</v>
      </c>
      <c r="C20" s="1" t="s">
        <v>260</v>
      </c>
      <c r="D20" s="1">
        <f>LOOKUP(Лист1[Наименование материала],id_Product_materials!$B$2:$B$46,id_Product_materials!$A$2:$A$46)</f>
        <v>37</v>
      </c>
      <c r="E20">
        <v>16</v>
      </c>
    </row>
    <row r="21" spans="1:5" x14ac:dyDescent="0.25">
      <c r="A21" s="1">
        <v>20</v>
      </c>
      <c r="B21" s="1" t="s">
        <v>114</v>
      </c>
      <c r="C21" s="1" t="s">
        <v>275</v>
      </c>
      <c r="D21" s="1">
        <f>LOOKUP(Лист1[Наименование материала],id_Product_materials!$B$2:$B$46,id_Product_materials!$A$2:$A$46)</f>
        <v>4</v>
      </c>
      <c r="E21">
        <v>3</v>
      </c>
    </row>
    <row r="22" spans="1:5" x14ac:dyDescent="0.25">
      <c r="A22" s="1">
        <v>21</v>
      </c>
      <c r="B22" s="1" t="s">
        <v>107</v>
      </c>
      <c r="C22" s="1" t="s">
        <v>240</v>
      </c>
      <c r="D22" s="1">
        <f>LOOKUP(Лист1[Наименование материала],id_Product_materials!$B$2:$B$46,id_Product_materials!$A$2:$A$46)</f>
        <v>42</v>
      </c>
      <c r="E22">
        <v>2</v>
      </c>
    </row>
    <row r="23" spans="1:5" x14ac:dyDescent="0.25">
      <c r="A23" s="1">
        <v>22</v>
      </c>
      <c r="B23" s="1" t="s">
        <v>107</v>
      </c>
      <c r="C23" s="1" t="s">
        <v>250</v>
      </c>
      <c r="D23" s="1">
        <f>LOOKUP(Лист1[Наименование материала],id_Product_materials!$B$2:$B$46,id_Product_materials!$A$2:$A$46)</f>
        <v>45</v>
      </c>
      <c r="E23">
        <v>19</v>
      </c>
    </row>
    <row r="24" spans="1:5" x14ac:dyDescent="0.25">
      <c r="A24" s="1">
        <v>23</v>
      </c>
      <c r="B24" s="1" t="s">
        <v>107</v>
      </c>
      <c r="C24" s="1" t="s">
        <v>255</v>
      </c>
      <c r="D24" s="1">
        <f>LOOKUP(Лист1[Наименование материала],id_Product_materials!$B$2:$B$46,id_Product_materials!$A$2:$A$46)</f>
        <v>14</v>
      </c>
      <c r="E24">
        <v>9</v>
      </c>
    </row>
    <row r="25" spans="1:5" x14ac:dyDescent="0.25">
      <c r="A25" s="1">
        <v>24</v>
      </c>
      <c r="B25" s="1" t="s">
        <v>116</v>
      </c>
      <c r="C25" s="1" t="s">
        <v>246</v>
      </c>
      <c r="D25" s="1">
        <f>LOOKUP(Лист1[Наименование материала],id_Product_materials!$B$2:$B$46,id_Product_materials!$A$2:$A$46)</f>
        <v>34</v>
      </c>
      <c r="E25">
        <v>13</v>
      </c>
    </row>
    <row r="26" spans="1:5" x14ac:dyDescent="0.25">
      <c r="A26" s="1">
        <v>25</v>
      </c>
      <c r="B26" s="1" t="s">
        <v>116</v>
      </c>
      <c r="C26" s="1" t="s">
        <v>230</v>
      </c>
      <c r="D26" s="1">
        <f>LOOKUP(Лист1[Наименование материала],id_Product_materials!$B$2:$B$46,id_Product_materials!$A$2:$A$46)</f>
        <v>31</v>
      </c>
      <c r="E26">
        <v>15</v>
      </c>
    </row>
    <row r="27" spans="1:5" x14ac:dyDescent="0.25">
      <c r="A27" s="1">
        <v>26</v>
      </c>
      <c r="B27" s="1" t="s">
        <v>116</v>
      </c>
      <c r="C27" s="1" t="s">
        <v>262</v>
      </c>
      <c r="D27" s="1">
        <f>LOOKUP(Лист1[Наименование материала],id_Product_materials!$B$2:$B$46,id_Product_materials!$A$2:$A$46)</f>
        <v>5</v>
      </c>
      <c r="E27">
        <v>2</v>
      </c>
    </row>
    <row r="28" spans="1:5" x14ac:dyDescent="0.25">
      <c r="A28" s="1">
        <v>27</v>
      </c>
      <c r="B28" s="1" t="s">
        <v>105</v>
      </c>
      <c r="C28" s="1" t="s">
        <v>265</v>
      </c>
      <c r="D28" s="1">
        <f>LOOKUP(Лист1[Наименование материала],id_Product_materials!$B$2:$B$46,id_Product_materials!$A$2:$A$46)</f>
        <v>27</v>
      </c>
      <c r="E28">
        <v>17</v>
      </c>
    </row>
    <row r="29" spans="1:5" x14ac:dyDescent="0.25">
      <c r="A29" s="1">
        <v>28</v>
      </c>
      <c r="B29" s="1" t="s">
        <v>111</v>
      </c>
      <c r="C29" s="1" t="s">
        <v>247</v>
      </c>
      <c r="D29" s="1">
        <f>LOOKUP(Лист1[Наименование материала],id_Product_materials!$B$2:$B$46,id_Product_materials!$A$2:$A$46)</f>
        <v>9</v>
      </c>
      <c r="E29">
        <v>18</v>
      </c>
    </row>
    <row r="30" spans="1:5" x14ac:dyDescent="0.25">
      <c r="A30" s="1">
        <v>29</v>
      </c>
      <c r="B30" s="1" t="s">
        <v>109</v>
      </c>
      <c r="C30" s="1" t="s">
        <v>274</v>
      </c>
      <c r="D30" s="1">
        <f>LOOKUP(Лист1[Наименование материала],id_Product_materials!$B$2:$B$46,id_Product_materials!$A$2:$A$46)</f>
        <v>29</v>
      </c>
      <c r="E30">
        <v>20</v>
      </c>
    </row>
    <row r="31" spans="1:5" x14ac:dyDescent="0.25">
      <c r="A31" s="1">
        <v>30</v>
      </c>
      <c r="B31" s="1" t="s">
        <v>7</v>
      </c>
      <c r="C31" s="1" t="s">
        <v>224</v>
      </c>
      <c r="D31" s="1">
        <f>LOOKUP(Лист1[Наименование материала],id_Product_materials!$B$2:$B$46,id_Product_materials!$A$2:$A$46)</f>
        <v>10</v>
      </c>
      <c r="E31">
        <v>12</v>
      </c>
    </row>
    <row r="32" spans="1:5" x14ac:dyDescent="0.25">
      <c r="A32" s="1">
        <v>31</v>
      </c>
      <c r="B32" s="1" t="s">
        <v>7</v>
      </c>
      <c r="C32" s="1" t="s">
        <v>270</v>
      </c>
      <c r="D32" s="1">
        <f>LOOKUP(Лист1[Наименование материала],id_Product_materials!$B$2:$B$46,id_Product_materials!$A$2:$A$46)</f>
        <v>35</v>
      </c>
      <c r="E32">
        <v>10</v>
      </c>
    </row>
    <row r="33" spans="1:5" x14ac:dyDescent="0.25">
      <c r="A33" s="1">
        <v>32</v>
      </c>
      <c r="B33" s="1" t="s">
        <v>38</v>
      </c>
      <c r="C33" s="1" t="s">
        <v>251</v>
      </c>
      <c r="D33" s="1">
        <f>LOOKUP(Лист1[Наименование материала],id_Product_materials!$B$2:$B$46,id_Product_materials!$A$2:$A$46)</f>
        <v>13</v>
      </c>
      <c r="E33">
        <v>1</v>
      </c>
    </row>
    <row r="34" spans="1:5" x14ac:dyDescent="0.25">
      <c r="A34" s="1">
        <v>33</v>
      </c>
      <c r="B34" s="1" t="s">
        <v>38</v>
      </c>
      <c r="C34" s="1" t="s">
        <v>261</v>
      </c>
      <c r="D34" s="1">
        <f>LOOKUP(Лист1[Наименование материала],id_Product_materials!$B$2:$B$46,id_Product_materials!$A$2:$A$46)</f>
        <v>33</v>
      </c>
      <c r="E34">
        <v>9</v>
      </c>
    </row>
    <row r="35" spans="1:5" x14ac:dyDescent="0.25">
      <c r="A35" s="1">
        <v>34</v>
      </c>
      <c r="B35" s="1" t="s">
        <v>74</v>
      </c>
      <c r="C35" s="1" t="s">
        <v>256</v>
      </c>
      <c r="D35" s="1">
        <f>LOOKUP(Лист1[Наименование материала],id_Product_materials!$B$2:$B$46,id_Product_materials!$A$2:$A$46)</f>
        <v>18</v>
      </c>
      <c r="E35">
        <v>19</v>
      </c>
    </row>
    <row r="36" spans="1:5" x14ac:dyDescent="0.25">
      <c r="A36" s="1">
        <v>35</v>
      </c>
      <c r="B36" s="1" t="s">
        <v>74</v>
      </c>
      <c r="C36" s="1" t="s">
        <v>242</v>
      </c>
      <c r="D36" s="1">
        <f>LOOKUP(Лист1[Наименование материала],id_Product_materials!$B$2:$B$46,id_Product_materials!$A$2:$A$46)</f>
        <v>26</v>
      </c>
      <c r="E36">
        <v>4</v>
      </c>
    </row>
    <row r="37" spans="1:5" x14ac:dyDescent="0.25">
      <c r="A37" s="1">
        <v>36</v>
      </c>
      <c r="B37" s="1" t="s">
        <v>74</v>
      </c>
      <c r="C37" s="1" t="s">
        <v>264</v>
      </c>
      <c r="D37" s="1">
        <f>LOOKUP(Лист1[Наименование материала],id_Product_materials!$B$2:$B$46,id_Product_materials!$A$2:$A$46)</f>
        <v>12</v>
      </c>
      <c r="E37">
        <v>16</v>
      </c>
    </row>
    <row r="38" spans="1:5" x14ac:dyDescent="0.25">
      <c r="A38" s="1">
        <v>37</v>
      </c>
      <c r="B38" s="1" t="s">
        <v>98</v>
      </c>
      <c r="C38" s="1" t="s">
        <v>271</v>
      </c>
      <c r="D38" s="1">
        <f>LOOKUP(Лист1[Наименование материала],id_Product_materials!$B$2:$B$46,id_Product_materials!$A$2:$A$46)</f>
        <v>28</v>
      </c>
      <c r="E38">
        <v>19</v>
      </c>
    </row>
    <row r="39" spans="1:5" x14ac:dyDescent="0.25">
      <c r="A39" s="1">
        <v>38</v>
      </c>
      <c r="B39" s="1" t="s">
        <v>98</v>
      </c>
      <c r="C39" s="1" t="s">
        <v>222</v>
      </c>
      <c r="D39" s="1">
        <f>LOOKUP(Лист1[Наименование материала],id_Product_materials!$B$2:$B$46,id_Product_materials!$A$2:$A$46)</f>
        <v>39</v>
      </c>
      <c r="E39">
        <v>8</v>
      </c>
    </row>
    <row r="40" spans="1:5" x14ac:dyDescent="0.25">
      <c r="A40" s="1">
        <v>39</v>
      </c>
      <c r="B40" s="1" t="s">
        <v>79</v>
      </c>
      <c r="C40" s="1" t="s">
        <v>272</v>
      </c>
      <c r="D40" s="1">
        <f>LOOKUP(Лист1[Наименование материала],id_Product_materials!$B$2:$B$46,id_Product_materials!$A$2:$A$46)</f>
        <v>23</v>
      </c>
      <c r="E40">
        <v>9</v>
      </c>
    </row>
    <row r="41" spans="1:5" x14ac:dyDescent="0.25">
      <c r="A41" s="1">
        <v>40</v>
      </c>
      <c r="B41" s="1" t="s">
        <v>79</v>
      </c>
      <c r="C41" s="1" t="s">
        <v>240</v>
      </c>
      <c r="D41" s="1">
        <f>LOOKUP(Лист1[Наименование материала],id_Product_materials!$B$2:$B$46,id_Product_materials!$A$2:$A$46)</f>
        <v>42</v>
      </c>
      <c r="E41">
        <v>20</v>
      </c>
    </row>
    <row r="42" spans="1:5" x14ac:dyDescent="0.25">
      <c r="A42" s="1">
        <v>41</v>
      </c>
      <c r="B42" s="1" t="s">
        <v>77</v>
      </c>
      <c r="C42" s="1" t="s">
        <v>247</v>
      </c>
      <c r="D42" s="1">
        <f>LOOKUP(Лист1[Наименование материала],id_Product_materials!$B$2:$B$46,id_Product_materials!$A$2:$A$46)</f>
        <v>9</v>
      </c>
      <c r="E42">
        <v>9</v>
      </c>
    </row>
    <row r="43" spans="1:5" x14ac:dyDescent="0.25">
      <c r="A43" s="1">
        <v>42</v>
      </c>
      <c r="B43" s="1" t="s">
        <v>77</v>
      </c>
      <c r="C43" s="1" t="s">
        <v>249</v>
      </c>
      <c r="D43" s="1">
        <f>LOOKUP(Лист1[Наименование материала],id_Product_materials!$B$2:$B$46,id_Product_materials!$A$2:$A$46)</f>
        <v>3</v>
      </c>
      <c r="E43">
        <v>13</v>
      </c>
    </row>
    <row r="44" spans="1:5" x14ac:dyDescent="0.25">
      <c r="A44" s="1">
        <v>43</v>
      </c>
      <c r="B44" s="1" t="s">
        <v>77</v>
      </c>
      <c r="C44" s="1" t="s">
        <v>253</v>
      </c>
      <c r="D44" s="1">
        <f>LOOKUP(Лист1[Наименование материала],id_Product_materials!$B$2:$B$46,id_Product_materials!$A$2:$A$46)</f>
        <v>44</v>
      </c>
      <c r="E44">
        <v>1</v>
      </c>
    </row>
    <row r="45" spans="1:5" x14ac:dyDescent="0.25">
      <c r="A45" s="1">
        <v>44</v>
      </c>
      <c r="B45" s="1" t="s">
        <v>77</v>
      </c>
      <c r="C45" s="1" t="s">
        <v>264</v>
      </c>
      <c r="D45" s="1">
        <f>LOOKUP(Лист1[Наименование материала],id_Product_materials!$B$2:$B$46,id_Product_materials!$A$2:$A$46)</f>
        <v>12</v>
      </c>
      <c r="E45">
        <v>18</v>
      </c>
    </row>
    <row r="46" spans="1:5" x14ac:dyDescent="0.25">
      <c r="A46" s="1">
        <v>45</v>
      </c>
      <c r="B46" s="1" t="s">
        <v>43</v>
      </c>
      <c r="C46" s="1" t="s">
        <v>234</v>
      </c>
      <c r="D46" s="1">
        <f>LOOKUP(Лист1[Наименование материала],id_Product_materials!$B$2:$B$46,id_Product_materials!$A$2:$A$46)</f>
        <v>11</v>
      </c>
      <c r="E46">
        <v>19</v>
      </c>
    </row>
    <row r="47" spans="1:5" x14ac:dyDescent="0.25">
      <c r="A47" s="1">
        <v>46</v>
      </c>
      <c r="B47" s="1" t="s">
        <v>43</v>
      </c>
      <c r="C47" s="1" t="s">
        <v>231</v>
      </c>
      <c r="D47" s="1">
        <f>LOOKUP(Лист1[Наименование материала],id_Product_materials!$B$2:$B$46,id_Product_materials!$A$2:$A$46)</f>
        <v>43</v>
      </c>
      <c r="E47">
        <v>4</v>
      </c>
    </row>
    <row r="48" spans="1:5" x14ac:dyDescent="0.25">
      <c r="A48" s="1">
        <v>47</v>
      </c>
      <c r="B48" s="1" t="s">
        <v>83</v>
      </c>
      <c r="C48" s="1" t="s">
        <v>242</v>
      </c>
      <c r="D48" s="1">
        <f>LOOKUP(Лист1[Наименование материала],id_Product_materials!$B$2:$B$46,id_Product_materials!$A$2:$A$46)</f>
        <v>26</v>
      </c>
      <c r="E48">
        <v>19</v>
      </c>
    </row>
    <row r="49" spans="1:5" x14ac:dyDescent="0.25">
      <c r="A49" s="1">
        <v>48</v>
      </c>
      <c r="B49" s="1" t="s">
        <v>83</v>
      </c>
      <c r="C49" s="1" t="s">
        <v>230</v>
      </c>
      <c r="D49" s="1">
        <f>LOOKUP(Лист1[Наименование материала],id_Product_materials!$B$2:$B$46,id_Product_materials!$A$2:$A$46)</f>
        <v>31</v>
      </c>
      <c r="E49">
        <v>13</v>
      </c>
    </row>
    <row r="50" spans="1:5" x14ac:dyDescent="0.25">
      <c r="A50" s="1">
        <v>49</v>
      </c>
      <c r="B50" s="1" t="s">
        <v>81</v>
      </c>
      <c r="C50" s="1" t="s">
        <v>266</v>
      </c>
      <c r="D50" s="1">
        <f>LOOKUP(Лист1[Наименование материала],id_Product_materials!$B$2:$B$46,id_Product_materials!$A$2:$A$46)</f>
        <v>15</v>
      </c>
      <c r="E50">
        <v>2</v>
      </c>
    </row>
    <row r="51" spans="1:5" x14ac:dyDescent="0.25">
      <c r="A51" s="1">
        <v>50</v>
      </c>
      <c r="B51" s="1" t="s">
        <v>101</v>
      </c>
      <c r="C51" s="1" t="s">
        <v>245</v>
      </c>
      <c r="D51" s="1">
        <f>LOOKUP(Лист1[Наименование материала],id_Product_materials!$B$2:$B$46,id_Product_materials!$A$2:$A$46)</f>
        <v>32</v>
      </c>
      <c r="E51">
        <v>17</v>
      </c>
    </row>
    <row r="52" spans="1:5" x14ac:dyDescent="0.25">
      <c r="A52" s="1">
        <v>51</v>
      </c>
      <c r="B52" s="1" t="s">
        <v>101</v>
      </c>
      <c r="C52" s="1" t="s">
        <v>258</v>
      </c>
      <c r="D52" s="1">
        <f>LOOKUP(Лист1[Наименование материала],id_Product_materials!$B$2:$B$46,id_Product_materials!$A$2:$A$46)</f>
        <v>22</v>
      </c>
      <c r="E52">
        <v>16</v>
      </c>
    </row>
    <row r="53" spans="1:5" x14ac:dyDescent="0.25">
      <c r="A53" s="1">
        <v>52</v>
      </c>
      <c r="B53" s="1" t="s">
        <v>46</v>
      </c>
      <c r="C53" s="1" t="s">
        <v>253</v>
      </c>
      <c r="D53" s="1">
        <f>LOOKUP(Лист1[Наименование материала],id_Product_materials!$B$2:$B$46,id_Product_materials!$A$2:$A$46)</f>
        <v>44</v>
      </c>
      <c r="E53">
        <v>18</v>
      </c>
    </row>
    <row r="54" spans="1:5" x14ac:dyDescent="0.25">
      <c r="A54" s="1">
        <v>53</v>
      </c>
      <c r="B54" s="1" t="s">
        <v>46</v>
      </c>
      <c r="C54" s="1" t="s">
        <v>259</v>
      </c>
      <c r="D54" s="1">
        <f>LOOKUP(Лист1[Наименование материала],id_Product_materials!$B$2:$B$46,id_Product_materials!$A$2:$A$46)</f>
        <v>38</v>
      </c>
      <c r="E54">
        <v>8</v>
      </c>
    </row>
    <row r="55" spans="1:5" x14ac:dyDescent="0.25">
      <c r="A55" s="1">
        <v>54</v>
      </c>
      <c r="B55" s="1" t="s">
        <v>48</v>
      </c>
      <c r="C55" s="1" t="s">
        <v>236</v>
      </c>
      <c r="D55" s="1">
        <f>LOOKUP(Лист1[Наименование материала],id_Product_materials!$B$2:$B$46,id_Product_materials!$A$2:$A$46)</f>
        <v>40</v>
      </c>
      <c r="E55">
        <v>3</v>
      </c>
    </row>
    <row r="56" spans="1:5" x14ac:dyDescent="0.25">
      <c r="A56" s="1">
        <v>55</v>
      </c>
      <c r="B56" s="1" t="s">
        <v>92</v>
      </c>
      <c r="C56" s="1" t="s">
        <v>227</v>
      </c>
      <c r="D56" s="1">
        <f>LOOKUP(Лист1[Наименование материала],id_Product_materials!$B$2:$B$46,id_Product_materials!$A$2:$A$46)</f>
        <v>36</v>
      </c>
      <c r="E56">
        <v>15</v>
      </c>
    </row>
    <row r="57" spans="1:5" x14ac:dyDescent="0.25">
      <c r="A57" s="1">
        <v>56</v>
      </c>
      <c r="B57" s="1" t="s">
        <v>92</v>
      </c>
      <c r="C57" s="1" t="s">
        <v>242</v>
      </c>
      <c r="D57" s="1">
        <f>LOOKUP(Лист1[Наименование материала],id_Product_materials!$B$2:$B$46,id_Product_materials!$A$2:$A$46)</f>
        <v>26</v>
      </c>
      <c r="E57">
        <v>6</v>
      </c>
    </row>
    <row r="58" spans="1:5" x14ac:dyDescent="0.25">
      <c r="A58" s="1">
        <v>57</v>
      </c>
      <c r="B58" s="1" t="s">
        <v>92</v>
      </c>
      <c r="C58" s="1" t="s">
        <v>255</v>
      </c>
      <c r="D58" s="1">
        <f>LOOKUP(Лист1[Наименование материала],id_Product_materials!$B$2:$B$46,id_Product_materials!$A$2:$A$46)</f>
        <v>14</v>
      </c>
      <c r="E58">
        <v>6</v>
      </c>
    </row>
    <row r="59" spans="1:5" x14ac:dyDescent="0.25">
      <c r="A59" s="1">
        <v>58</v>
      </c>
      <c r="B59" s="1" t="s">
        <v>90</v>
      </c>
      <c r="C59" s="1" t="s">
        <v>232</v>
      </c>
      <c r="D59" s="1">
        <f>LOOKUP(Лист1[Наименование материала],id_Product_materials!$B$2:$B$46,id_Product_materials!$A$2:$A$46)</f>
        <v>21</v>
      </c>
      <c r="E59">
        <v>1</v>
      </c>
    </row>
    <row r="60" spans="1:5" x14ac:dyDescent="0.25">
      <c r="A60" s="1">
        <v>59</v>
      </c>
      <c r="B60" s="1" t="s">
        <v>90</v>
      </c>
      <c r="C60" s="1" t="s">
        <v>236</v>
      </c>
      <c r="D60" s="1">
        <f>LOOKUP(Лист1[Наименование материала],id_Product_materials!$B$2:$B$46,id_Product_materials!$A$2:$A$46)</f>
        <v>40</v>
      </c>
      <c r="E60">
        <v>1</v>
      </c>
    </row>
    <row r="61" spans="1:5" x14ac:dyDescent="0.25">
      <c r="A61" s="1">
        <v>60</v>
      </c>
      <c r="B61" s="1" t="s">
        <v>90</v>
      </c>
      <c r="C61" s="1" t="s">
        <v>224</v>
      </c>
      <c r="D61" s="1">
        <f>LOOKUP(Лист1[Наименование материала],id_Product_materials!$B$2:$B$46,id_Product_materials!$A$2:$A$46)</f>
        <v>10</v>
      </c>
      <c r="E61">
        <v>19</v>
      </c>
    </row>
    <row r="62" spans="1:5" x14ac:dyDescent="0.25">
      <c r="A62" s="1">
        <v>61</v>
      </c>
      <c r="B62" s="1" t="s">
        <v>88</v>
      </c>
      <c r="C62" s="1" t="s">
        <v>241</v>
      </c>
      <c r="D62" s="1">
        <f>LOOKUP(Лист1[Наименование материала],id_Product_materials!$B$2:$B$46,id_Product_materials!$A$2:$A$46)</f>
        <v>17</v>
      </c>
      <c r="E62">
        <v>2</v>
      </c>
    </row>
    <row r="63" spans="1:5" x14ac:dyDescent="0.25">
      <c r="A63" s="1">
        <v>62</v>
      </c>
      <c r="B63" s="1" t="s">
        <v>88</v>
      </c>
      <c r="C63" s="1" t="s">
        <v>279</v>
      </c>
      <c r="D63" s="1">
        <f>LOOKUP(Лист1[Наименование материала],id_Product_materials!$B$2:$B$46,id_Product_materials!$A$2:$A$46)</f>
        <v>24</v>
      </c>
      <c r="E63">
        <v>17</v>
      </c>
    </row>
    <row r="64" spans="1:5" x14ac:dyDescent="0.25">
      <c r="A64" s="1">
        <v>63</v>
      </c>
      <c r="B64" s="1" t="s">
        <v>88</v>
      </c>
      <c r="C64" s="1" t="s">
        <v>276</v>
      </c>
      <c r="D64" s="1">
        <f>LOOKUP(Лист1[Наименование материала],id_Product_materials!$B$2:$B$46,id_Product_materials!$A$2:$A$46)</f>
        <v>30</v>
      </c>
      <c r="E64">
        <v>2</v>
      </c>
    </row>
    <row r="65" spans="1:5" x14ac:dyDescent="0.25">
      <c r="A65" s="1">
        <v>64</v>
      </c>
      <c r="B65" s="1" t="s">
        <v>103</v>
      </c>
      <c r="C65" s="1" t="s">
        <v>246</v>
      </c>
      <c r="D65" s="1">
        <f>LOOKUP(Лист1[Наименование материала],id_Product_materials!$B$2:$B$46,id_Product_materials!$A$2:$A$46)</f>
        <v>34</v>
      </c>
      <c r="E65">
        <v>12</v>
      </c>
    </row>
    <row r="66" spans="1:5" x14ac:dyDescent="0.25">
      <c r="A66" s="1">
        <v>65</v>
      </c>
      <c r="B66" s="1" t="s">
        <v>36</v>
      </c>
      <c r="C66" s="1" t="s">
        <v>230</v>
      </c>
      <c r="D66" s="1">
        <f>LOOKUP(Лист1[Наименование материала],id_Product_materials!$B$2:$B$46,id_Product_materials!$A$2:$A$46)</f>
        <v>31</v>
      </c>
      <c r="E66">
        <v>3</v>
      </c>
    </row>
    <row r="67" spans="1:5" x14ac:dyDescent="0.25">
      <c r="A67" s="1">
        <v>66</v>
      </c>
      <c r="B67" s="1" t="s">
        <v>36</v>
      </c>
      <c r="C67" s="1" t="s">
        <v>243</v>
      </c>
      <c r="D67" s="1">
        <f>LOOKUP(Лист1[Наименование материала],id_Product_materials!$B$2:$B$46,id_Product_materials!$A$2:$A$46)</f>
        <v>16</v>
      </c>
      <c r="E67">
        <v>1</v>
      </c>
    </row>
    <row r="68" spans="1:5" x14ac:dyDescent="0.25">
      <c r="A68" s="1">
        <v>67</v>
      </c>
      <c r="B68" s="1" t="s">
        <v>36</v>
      </c>
      <c r="C68" s="1" t="s">
        <v>276</v>
      </c>
      <c r="D68" s="1">
        <f>LOOKUP(Лист1[Наименование материала],id_Product_materials!$B$2:$B$46,id_Product_materials!$A$2:$A$46)</f>
        <v>30</v>
      </c>
      <c r="E68">
        <v>3</v>
      </c>
    </row>
    <row r="69" spans="1:5" x14ac:dyDescent="0.25">
      <c r="A69" s="1">
        <v>68</v>
      </c>
      <c r="B69" s="1" t="s">
        <v>58</v>
      </c>
      <c r="C69" s="1" t="s">
        <v>265</v>
      </c>
      <c r="D69" s="1">
        <f>LOOKUP(Лист1[Наименование материала],id_Product_materials!$B$2:$B$46,id_Product_materials!$A$2:$A$46)</f>
        <v>27</v>
      </c>
      <c r="E69">
        <v>4</v>
      </c>
    </row>
    <row r="70" spans="1:5" x14ac:dyDescent="0.25">
      <c r="A70" s="1">
        <v>69</v>
      </c>
      <c r="B70" s="1" t="s">
        <v>58</v>
      </c>
      <c r="C70" s="1" t="s">
        <v>236</v>
      </c>
      <c r="D70" s="1">
        <f>LOOKUP(Лист1[Наименование материала],id_Product_materials!$B$2:$B$46,id_Product_materials!$A$2:$A$46)</f>
        <v>40</v>
      </c>
      <c r="E70">
        <v>14</v>
      </c>
    </row>
    <row r="71" spans="1:5" x14ac:dyDescent="0.25">
      <c r="A71" s="1">
        <v>70</v>
      </c>
      <c r="B71" s="1" t="s">
        <v>58</v>
      </c>
      <c r="C71" s="1" t="s">
        <v>222</v>
      </c>
      <c r="D71" s="1">
        <f>LOOKUP(Лист1[Наименование материала],id_Product_materials!$B$2:$B$46,id_Product_materials!$A$2:$A$46)</f>
        <v>39</v>
      </c>
      <c r="E71">
        <v>12</v>
      </c>
    </row>
    <row r="72" spans="1:5" x14ac:dyDescent="0.25">
      <c r="A72" s="1">
        <v>71</v>
      </c>
      <c r="B72" s="1" t="s">
        <v>34</v>
      </c>
      <c r="C72" s="1" t="s">
        <v>271</v>
      </c>
      <c r="D72" s="1">
        <f>LOOKUP(Лист1[Наименование материала],id_Product_materials!$B$2:$B$46,id_Product_materials!$A$2:$A$46)</f>
        <v>28</v>
      </c>
      <c r="E72">
        <v>20</v>
      </c>
    </row>
    <row r="73" spans="1:5" x14ac:dyDescent="0.25">
      <c r="A73" s="1">
        <v>72</v>
      </c>
      <c r="B73" s="1" t="s">
        <v>60</v>
      </c>
      <c r="C73" s="1" t="s">
        <v>237</v>
      </c>
      <c r="D73" s="1">
        <f>LOOKUP(Лист1[Наименование материала],id_Product_materials!$B$2:$B$46,id_Product_materials!$A$2:$A$46)</f>
        <v>2</v>
      </c>
      <c r="E73">
        <v>12</v>
      </c>
    </row>
    <row r="74" spans="1:5" x14ac:dyDescent="0.25">
      <c r="A74" s="1">
        <v>73</v>
      </c>
      <c r="B74" s="1" t="s">
        <v>60</v>
      </c>
      <c r="C74" s="1" t="s">
        <v>266</v>
      </c>
      <c r="D74" s="1">
        <f>LOOKUP(Лист1[Наименование материала],id_Product_materials!$B$2:$B$46,id_Product_materials!$A$2:$A$46)</f>
        <v>15</v>
      </c>
      <c r="E74">
        <v>15</v>
      </c>
    </row>
    <row r="75" spans="1:5" x14ac:dyDescent="0.25">
      <c r="A75" s="1">
        <v>74</v>
      </c>
      <c r="B75" s="1" t="s">
        <v>60</v>
      </c>
      <c r="C75" s="1" t="s">
        <v>264</v>
      </c>
      <c r="D75" s="1">
        <f>LOOKUP(Лист1[Наименование материала],id_Product_materials!$B$2:$B$46,id_Product_materials!$A$2:$A$46)</f>
        <v>12</v>
      </c>
      <c r="E75">
        <v>2</v>
      </c>
    </row>
    <row r="76" spans="1:5" x14ac:dyDescent="0.25">
      <c r="A76" s="1">
        <v>75</v>
      </c>
      <c r="B76" s="1" t="s">
        <v>60</v>
      </c>
      <c r="C76" s="1" t="s">
        <v>260</v>
      </c>
      <c r="D76" s="1">
        <f>LOOKUP(Лист1[Наименование материала],id_Product_materials!$B$2:$B$46,id_Product_materials!$A$2:$A$46)</f>
        <v>37</v>
      </c>
      <c r="E76">
        <v>4</v>
      </c>
    </row>
    <row r="77" spans="1:5" x14ac:dyDescent="0.25">
      <c r="A77" s="1">
        <v>76</v>
      </c>
      <c r="B77" s="1" t="s">
        <v>50</v>
      </c>
      <c r="C77" s="1" t="s">
        <v>277</v>
      </c>
      <c r="D77" s="1">
        <f>LOOKUP(Лист1[Наименование материала],id_Product_materials!$B$2:$B$46,id_Product_materials!$A$2:$A$46)</f>
        <v>7</v>
      </c>
      <c r="E77">
        <v>11</v>
      </c>
    </row>
    <row r="78" spans="1:5" x14ac:dyDescent="0.25">
      <c r="A78" s="1">
        <v>77</v>
      </c>
      <c r="B78" s="1" t="s">
        <v>27</v>
      </c>
      <c r="C78" s="1" t="s">
        <v>274</v>
      </c>
      <c r="D78" s="1">
        <f>LOOKUP(Лист1[Наименование материала],id_Product_materials!$B$2:$B$46,id_Product_materials!$A$2:$A$46)</f>
        <v>29</v>
      </c>
      <c r="E78">
        <v>14</v>
      </c>
    </row>
    <row r="79" spans="1:5" x14ac:dyDescent="0.25">
      <c r="A79" s="1">
        <v>78</v>
      </c>
      <c r="B79" s="1" t="s">
        <v>27</v>
      </c>
      <c r="C79" s="1" t="s">
        <v>259</v>
      </c>
      <c r="D79" s="1">
        <f>LOOKUP(Лист1[Наименование материала],id_Product_materials!$B$2:$B$46,id_Product_materials!$A$2:$A$46)</f>
        <v>38</v>
      </c>
      <c r="E79">
        <v>9</v>
      </c>
    </row>
    <row r="80" spans="1:5" x14ac:dyDescent="0.25">
      <c r="A80" s="1">
        <v>79</v>
      </c>
      <c r="B80" s="1" t="s">
        <v>62</v>
      </c>
      <c r="C80" s="1" t="s">
        <v>230</v>
      </c>
      <c r="D80" s="1">
        <f>LOOKUP(Лист1[Наименование материала],id_Product_materials!$B$2:$B$46,id_Product_materials!$A$2:$A$46)</f>
        <v>31</v>
      </c>
      <c r="E80">
        <v>19</v>
      </c>
    </row>
    <row r="81" spans="1:5" x14ac:dyDescent="0.25">
      <c r="A81" s="1">
        <v>80</v>
      </c>
      <c r="B81" s="1" t="s">
        <v>62</v>
      </c>
      <c r="C81" s="1" t="s">
        <v>252</v>
      </c>
      <c r="D81" s="1">
        <f>LOOKUP(Лист1[Наименование материала],id_Product_materials!$B$2:$B$46,id_Product_materials!$A$2:$A$46)</f>
        <v>19</v>
      </c>
      <c r="E81">
        <v>5</v>
      </c>
    </row>
    <row r="82" spans="1:5" x14ac:dyDescent="0.25">
      <c r="A82" s="1">
        <v>81</v>
      </c>
      <c r="B82" s="1" t="s">
        <v>62</v>
      </c>
      <c r="C82" s="1" t="s">
        <v>255</v>
      </c>
      <c r="D82" s="1">
        <f>LOOKUP(Лист1[Наименование материала],id_Product_materials!$B$2:$B$46,id_Product_materials!$A$2:$A$46)</f>
        <v>14</v>
      </c>
      <c r="E82">
        <v>5</v>
      </c>
    </row>
    <row r="83" spans="1:5" x14ac:dyDescent="0.25">
      <c r="A83" s="1">
        <v>82</v>
      </c>
      <c r="B83" s="1" t="s">
        <v>94</v>
      </c>
      <c r="C83" s="1" t="s">
        <v>278</v>
      </c>
      <c r="D83" s="1">
        <f>LOOKUP(Лист1[Наименование материала],id_Product_materials!$B$2:$B$46,id_Product_materials!$A$2:$A$46)</f>
        <v>25</v>
      </c>
      <c r="E83">
        <v>3</v>
      </c>
    </row>
    <row r="84" spans="1:5" x14ac:dyDescent="0.25">
      <c r="A84" s="1">
        <v>83</v>
      </c>
      <c r="B84" s="1" t="s">
        <v>94</v>
      </c>
      <c r="C84" s="1" t="s">
        <v>239</v>
      </c>
      <c r="D84" s="1">
        <f>LOOKUP(Лист1[Наименование материала],id_Product_materials!$B$2:$B$46,id_Product_materials!$A$2:$A$46)</f>
        <v>8</v>
      </c>
      <c r="E84">
        <v>13</v>
      </c>
    </row>
    <row r="85" spans="1:5" x14ac:dyDescent="0.25">
      <c r="A85" s="1">
        <v>84</v>
      </c>
      <c r="B85" s="1" t="s">
        <v>94</v>
      </c>
      <c r="C85" s="1" t="s">
        <v>224</v>
      </c>
      <c r="D85" s="1">
        <f>LOOKUP(Лист1[Наименование материала],id_Product_materials!$B$2:$B$46,id_Product_materials!$A$2:$A$46)</f>
        <v>10</v>
      </c>
      <c r="E85">
        <v>10</v>
      </c>
    </row>
    <row r="86" spans="1:5" x14ac:dyDescent="0.25">
      <c r="A86" s="1">
        <v>85</v>
      </c>
      <c r="B86" s="1" t="s">
        <v>67</v>
      </c>
      <c r="C86" s="1" t="s">
        <v>231</v>
      </c>
      <c r="D86" s="1">
        <f>LOOKUP(Лист1[Наименование материала],id_Product_materials!$B$2:$B$46,id_Product_materials!$A$2:$A$46)</f>
        <v>43</v>
      </c>
      <c r="E86">
        <v>10</v>
      </c>
    </row>
    <row r="87" spans="1:5" x14ac:dyDescent="0.25">
      <c r="A87" s="1">
        <v>86</v>
      </c>
      <c r="B87" s="1" t="s">
        <v>65</v>
      </c>
      <c r="C87" s="1" t="s">
        <v>240</v>
      </c>
      <c r="D87" s="1">
        <f>LOOKUP(Лист1[Наименование материала],id_Product_materials!$B$2:$B$46,id_Product_materials!$A$2:$A$46)</f>
        <v>42</v>
      </c>
      <c r="E87">
        <v>9</v>
      </c>
    </row>
    <row r="88" spans="1:5" x14ac:dyDescent="0.25">
      <c r="A88" s="1">
        <v>87</v>
      </c>
      <c r="B88" s="1" t="s">
        <v>65</v>
      </c>
      <c r="C88" s="1" t="s">
        <v>230</v>
      </c>
      <c r="D88" s="1">
        <f>LOOKUP(Лист1[Наименование материала],id_Product_materials!$B$2:$B$46,id_Product_materials!$A$2:$A$46)</f>
        <v>31</v>
      </c>
      <c r="E88">
        <v>10</v>
      </c>
    </row>
    <row r="89" spans="1:5" x14ac:dyDescent="0.25">
      <c r="A89" s="1">
        <v>88</v>
      </c>
      <c r="B89" s="1" t="s">
        <v>65</v>
      </c>
      <c r="C89" s="1" t="s">
        <v>264</v>
      </c>
      <c r="D89" s="1">
        <f>LOOKUP(Лист1[Наименование материала],id_Product_materials!$B$2:$B$46,id_Product_materials!$A$2:$A$46)</f>
        <v>12</v>
      </c>
      <c r="E89">
        <v>7</v>
      </c>
    </row>
    <row r="90" spans="1:5" x14ac:dyDescent="0.25">
      <c r="A90" s="1">
        <v>89</v>
      </c>
      <c r="B90" s="1" t="s">
        <v>96</v>
      </c>
      <c r="C90" s="1" t="s">
        <v>231</v>
      </c>
      <c r="D90" s="1">
        <f>LOOKUP(Лист1[Наименование материала],id_Product_materials!$B$2:$B$46,id_Product_materials!$A$2:$A$46)</f>
        <v>43</v>
      </c>
      <c r="E90">
        <v>20</v>
      </c>
    </row>
    <row r="91" spans="1:5" x14ac:dyDescent="0.25">
      <c r="A91" s="1">
        <v>90</v>
      </c>
      <c r="B91" s="1" t="s">
        <v>96</v>
      </c>
      <c r="C91" s="1" t="s">
        <v>258</v>
      </c>
      <c r="D91" s="1">
        <f>LOOKUP(Лист1[Наименование материала],id_Product_materials!$B$2:$B$46,id_Product_materials!$A$2:$A$46)</f>
        <v>22</v>
      </c>
      <c r="E91">
        <v>1</v>
      </c>
    </row>
    <row r="92" spans="1:5" x14ac:dyDescent="0.25">
      <c r="A92" s="1">
        <v>91</v>
      </c>
      <c r="B92" s="1" t="s">
        <v>69</v>
      </c>
      <c r="C92" s="1" t="s">
        <v>255</v>
      </c>
      <c r="D92" s="1">
        <f>LOOKUP(Лист1[Наименование материала],id_Product_materials!$B$2:$B$46,id_Product_materials!$A$2:$A$46)</f>
        <v>14</v>
      </c>
      <c r="E92">
        <v>4</v>
      </c>
    </row>
    <row r="93" spans="1:5" x14ac:dyDescent="0.25">
      <c r="A93" s="1">
        <v>92</v>
      </c>
      <c r="B93" s="1" t="s">
        <v>72</v>
      </c>
      <c r="C93" s="1" t="s">
        <v>219</v>
      </c>
      <c r="D93" s="1">
        <f>LOOKUP(Лист1[Наименование материала],id_Product_materials!$B$2:$B$46,id_Product_materials!$A$2:$A$46)</f>
        <v>6</v>
      </c>
      <c r="E93">
        <v>19</v>
      </c>
    </row>
    <row r="94" spans="1:5" x14ac:dyDescent="0.25">
      <c r="A94" s="1">
        <v>93</v>
      </c>
      <c r="B94" s="1" t="s">
        <v>31</v>
      </c>
      <c r="C94" s="1" t="s">
        <v>249</v>
      </c>
      <c r="D94" s="1">
        <f>LOOKUP(Лист1[Наименование материала],id_Product_materials!$B$2:$B$46,id_Product_materials!$A$2:$A$46)</f>
        <v>3</v>
      </c>
      <c r="E94">
        <v>2</v>
      </c>
    </row>
    <row r="95" spans="1:5" x14ac:dyDescent="0.25">
      <c r="A95" s="1">
        <v>94</v>
      </c>
      <c r="B95" s="1" t="s">
        <v>31</v>
      </c>
      <c r="C95" s="1" t="s">
        <v>273</v>
      </c>
      <c r="D95" s="1">
        <f>LOOKUP(Лист1[Наименование материала],id_Product_materials!$B$2:$B$46,id_Product_materials!$A$2:$A$46)</f>
        <v>20</v>
      </c>
      <c r="E95">
        <v>20</v>
      </c>
    </row>
    <row r="96" spans="1:5" x14ac:dyDescent="0.25">
      <c r="A96" s="1">
        <v>95</v>
      </c>
      <c r="B96" s="1" t="s">
        <v>31</v>
      </c>
      <c r="C96" s="1" t="s">
        <v>255</v>
      </c>
      <c r="D96" s="1">
        <f>LOOKUP(Лист1[Наименование материала],id_Product_materials!$B$2:$B$46,id_Product_materials!$A$2:$A$46)</f>
        <v>14</v>
      </c>
      <c r="E96">
        <v>9</v>
      </c>
    </row>
    <row r="97" spans="1:5" x14ac:dyDescent="0.25">
      <c r="A97" s="1">
        <v>96</v>
      </c>
      <c r="B97" s="1" t="s">
        <v>31</v>
      </c>
      <c r="C97" s="1" t="s">
        <v>231</v>
      </c>
      <c r="D97" s="1">
        <f>LOOKUP(Лист1[Наименование материала],id_Product_materials!$B$2:$B$46,id_Product_materials!$A$2:$A$46)</f>
        <v>43</v>
      </c>
      <c r="E97">
        <v>8</v>
      </c>
    </row>
    <row r="98" spans="1:5" x14ac:dyDescent="0.25">
      <c r="A98" s="1">
        <v>97</v>
      </c>
      <c r="B98" s="1" t="s">
        <v>54</v>
      </c>
      <c r="C98" s="1" t="s">
        <v>270</v>
      </c>
      <c r="D98" s="1">
        <f>LOOKUP(Лист1[Наименование материала],id_Product_materials!$B$2:$B$46,id_Product_materials!$A$2:$A$46)</f>
        <v>35</v>
      </c>
      <c r="E98">
        <v>4</v>
      </c>
    </row>
    <row r="99" spans="1:5" x14ac:dyDescent="0.25">
      <c r="A99" s="1">
        <v>98</v>
      </c>
      <c r="B99" s="1" t="s">
        <v>56</v>
      </c>
      <c r="C99" s="1" t="s">
        <v>278</v>
      </c>
      <c r="D99" s="1">
        <f>LOOKUP(Лист1[Наименование материала],id_Product_materials!$B$2:$B$46,id_Product_materials!$A$2:$A$46)</f>
        <v>25</v>
      </c>
      <c r="E99">
        <v>19</v>
      </c>
    </row>
    <row r="100" spans="1:5" x14ac:dyDescent="0.25">
      <c r="A100" s="1">
        <v>99</v>
      </c>
      <c r="B100" s="1" t="s">
        <v>24</v>
      </c>
      <c r="C100" s="1" t="s">
        <v>252</v>
      </c>
      <c r="D100" s="1">
        <f>LOOKUP(Лист1[Наименование материала],id_Product_materials!$B$2:$B$46,id_Product_materials!$A$2:$A$46)</f>
        <v>19</v>
      </c>
      <c r="E100">
        <v>19</v>
      </c>
    </row>
    <row r="101" spans="1:5" x14ac:dyDescent="0.25">
      <c r="A101" s="1">
        <v>100</v>
      </c>
      <c r="B101" s="1" t="s">
        <v>118</v>
      </c>
      <c r="C101" s="1" t="s">
        <v>279</v>
      </c>
      <c r="D101" s="1">
        <f>LOOKUP(Лист1[Наименование материала],id_Product_materials!$B$2:$B$46,id_Product_materials!$A$2:$A$46)</f>
        <v>24</v>
      </c>
      <c r="E101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opLeftCell="A7" workbookViewId="0">
      <selection activeCell="B46" sqref="B46"/>
    </sheetView>
  </sheetViews>
  <sheetFormatPr defaultRowHeight="15" x14ac:dyDescent="0.25"/>
  <cols>
    <col min="2" max="2" width="37.28515625" bestFit="1" customWidth="1"/>
  </cols>
  <sheetData>
    <row r="1" spans="1:2" x14ac:dyDescent="0.25">
      <c r="A1" t="s">
        <v>284</v>
      </c>
      <c r="B1" t="s">
        <v>285</v>
      </c>
    </row>
    <row r="2" spans="1:2" x14ac:dyDescent="0.25">
      <c r="A2">
        <v>1</v>
      </c>
      <c r="B2" s="3" t="s">
        <v>248</v>
      </c>
    </row>
    <row r="3" spans="1:2" x14ac:dyDescent="0.25">
      <c r="A3">
        <v>2</v>
      </c>
      <c r="B3" s="3" t="s">
        <v>237</v>
      </c>
    </row>
    <row r="4" spans="1:2" x14ac:dyDescent="0.25">
      <c r="A4">
        <v>3</v>
      </c>
      <c r="B4" s="3" t="s">
        <v>249</v>
      </c>
    </row>
    <row r="5" spans="1:2" x14ac:dyDescent="0.25">
      <c r="A5">
        <v>4</v>
      </c>
      <c r="B5" s="3" t="s">
        <v>275</v>
      </c>
    </row>
    <row r="6" spans="1:2" x14ac:dyDescent="0.25">
      <c r="A6">
        <v>5</v>
      </c>
      <c r="B6" s="3" t="s">
        <v>262</v>
      </c>
    </row>
    <row r="7" spans="1:2" x14ac:dyDescent="0.25">
      <c r="A7">
        <v>6</v>
      </c>
      <c r="B7" s="3" t="s">
        <v>219</v>
      </c>
    </row>
    <row r="8" spans="1:2" x14ac:dyDescent="0.25">
      <c r="A8">
        <v>7</v>
      </c>
      <c r="B8" s="3" t="s">
        <v>277</v>
      </c>
    </row>
    <row r="9" spans="1:2" x14ac:dyDescent="0.25">
      <c r="A9">
        <v>8</v>
      </c>
      <c r="B9" s="2" t="s">
        <v>239</v>
      </c>
    </row>
    <row r="10" spans="1:2" x14ac:dyDescent="0.25">
      <c r="A10">
        <v>9</v>
      </c>
      <c r="B10" s="2" t="s">
        <v>247</v>
      </c>
    </row>
    <row r="11" spans="1:2" x14ac:dyDescent="0.25">
      <c r="A11">
        <v>10</v>
      </c>
      <c r="B11" s="3" t="s">
        <v>224</v>
      </c>
    </row>
    <row r="12" spans="1:2" x14ac:dyDescent="0.25">
      <c r="A12">
        <v>11</v>
      </c>
      <c r="B12" s="2" t="s">
        <v>234</v>
      </c>
    </row>
    <row r="13" spans="1:2" x14ac:dyDescent="0.25">
      <c r="A13">
        <v>12</v>
      </c>
      <c r="B13" s="3" t="s">
        <v>264</v>
      </c>
    </row>
    <row r="14" spans="1:2" x14ac:dyDescent="0.25">
      <c r="A14">
        <v>13</v>
      </c>
      <c r="B14" s="3" t="s">
        <v>251</v>
      </c>
    </row>
    <row r="15" spans="1:2" x14ac:dyDescent="0.25">
      <c r="A15">
        <v>14</v>
      </c>
      <c r="B15" s="2" t="s">
        <v>255</v>
      </c>
    </row>
    <row r="16" spans="1:2" x14ac:dyDescent="0.25">
      <c r="A16">
        <v>15</v>
      </c>
      <c r="B16" s="2" t="s">
        <v>266</v>
      </c>
    </row>
    <row r="17" spans="1:2" x14ac:dyDescent="0.25">
      <c r="A17">
        <v>16</v>
      </c>
      <c r="B17" s="3" t="s">
        <v>243</v>
      </c>
    </row>
    <row r="18" spans="1:2" x14ac:dyDescent="0.25">
      <c r="A18">
        <v>17</v>
      </c>
      <c r="B18" s="2" t="s">
        <v>241</v>
      </c>
    </row>
    <row r="19" spans="1:2" x14ac:dyDescent="0.25">
      <c r="A19">
        <v>18</v>
      </c>
      <c r="B19" s="2" t="s">
        <v>256</v>
      </c>
    </row>
    <row r="20" spans="1:2" x14ac:dyDescent="0.25">
      <c r="A20">
        <v>19</v>
      </c>
      <c r="B20" s="3" t="s">
        <v>252</v>
      </c>
    </row>
    <row r="21" spans="1:2" x14ac:dyDescent="0.25">
      <c r="A21">
        <v>20</v>
      </c>
      <c r="B21" s="3" t="s">
        <v>273</v>
      </c>
    </row>
    <row r="22" spans="1:2" x14ac:dyDescent="0.25">
      <c r="A22">
        <v>21</v>
      </c>
      <c r="B22" s="3" t="s">
        <v>232</v>
      </c>
    </row>
    <row r="23" spans="1:2" x14ac:dyDescent="0.25">
      <c r="A23">
        <v>22</v>
      </c>
      <c r="B23" s="3" t="s">
        <v>258</v>
      </c>
    </row>
    <row r="24" spans="1:2" x14ac:dyDescent="0.25">
      <c r="A24">
        <v>23</v>
      </c>
      <c r="B24" s="3" t="s">
        <v>272</v>
      </c>
    </row>
    <row r="25" spans="1:2" x14ac:dyDescent="0.25">
      <c r="A25">
        <v>24</v>
      </c>
      <c r="B25" s="3" t="s">
        <v>279</v>
      </c>
    </row>
    <row r="26" spans="1:2" x14ac:dyDescent="0.25">
      <c r="A26">
        <v>25</v>
      </c>
      <c r="B26" s="3" t="s">
        <v>278</v>
      </c>
    </row>
    <row r="27" spans="1:2" x14ac:dyDescent="0.25">
      <c r="A27">
        <v>26</v>
      </c>
      <c r="B27" s="2" t="s">
        <v>242</v>
      </c>
    </row>
    <row r="28" spans="1:2" x14ac:dyDescent="0.25">
      <c r="A28">
        <v>27</v>
      </c>
      <c r="B28" s="2" t="s">
        <v>265</v>
      </c>
    </row>
    <row r="29" spans="1:2" x14ac:dyDescent="0.25">
      <c r="A29">
        <v>28</v>
      </c>
      <c r="B29" s="2" t="s">
        <v>271</v>
      </c>
    </row>
    <row r="30" spans="1:2" x14ac:dyDescent="0.25">
      <c r="A30">
        <v>29</v>
      </c>
      <c r="B30" s="2" t="s">
        <v>274</v>
      </c>
    </row>
    <row r="31" spans="1:2" x14ac:dyDescent="0.25">
      <c r="A31">
        <v>30</v>
      </c>
      <c r="B31" s="2" t="s">
        <v>276</v>
      </c>
    </row>
    <row r="32" spans="1:2" x14ac:dyDescent="0.25">
      <c r="A32">
        <v>31</v>
      </c>
      <c r="B32" s="2" t="s">
        <v>230</v>
      </c>
    </row>
    <row r="33" spans="1:2" x14ac:dyDescent="0.25">
      <c r="A33">
        <v>32</v>
      </c>
      <c r="B33" s="3" t="s">
        <v>245</v>
      </c>
    </row>
    <row r="34" spans="1:2" x14ac:dyDescent="0.25">
      <c r="A34">
        <v>33</v>
      </c>
      <c r="B34" s="2" t="s">
        <v>261</v>
      </c>
    </row>
    <row r="35" spans="1:2" x14ac:dyDescent="0.25">
      <c r="A35">
        <v>34</v>
      </c>
      <c r="B35" s="2" t="s">
        <v>246</v>
      </c>
    </row>
    <row r="36" spans="1:2" x14ac:dyDescent="0.25">
      <c r="A36">
        <v>35</v>
      </c>
      <c r="B36" s="2" t="s">
        <v>270</v>
      </c>
    </row>
    <row r="37" spans="1:2" x14ac:dyDescent="0.25">
      <c r="A37">
        <v>36</v>
      </c>
      <c r="B37" s="2" t="s">
        <v>227</v>
      </c>
    </row>
    <row r="38" spans="1:2" x14ac:dyDescent="0.25">
      <c r="A38">
        <v>37</v>
      </c>
      <c r="B38" s="2" t="s">
        <v>260</v>
      </c>
    </row>
    <row r="39" spans="1:2" x14ac:dyDescent="0.25">
      <c r="A39">
        <v>38</v>
      </c>
      <c r="B39" s="2" t="s">
        <v>259</v>
      </c>
    </row>
    <row r="40" spans="1:2" x14ac:dyDescent="0.25">
      <c r="A40">
        <v>39</v>
      </c>
      <c r="B40" s="3" t="s">
        <v>222</v>
      </c>
    </row>
    <row r="41" spans="1:2" x14ac:dyDescent="0.25">
      <c r="A41">
        <v>40</v>
      </c>
      <c r="B41" s="3" t="s">
        <v>236</v>
      </c>
    </row>
    <row r="42" spans="1:2" x14ac:dyDescent="0.25">
      <c r="A42">
        <v>41</v>
      </c>
      <c r="B42" s="2" t="s">
        <v>254</v>
      </c>
    </row>
    <row r="43" spans="1:2" x14ac:dyDescent="0.25">
      <c r="A43">
        <v>42</v>
      </c>
      <c r="B43" s="3" t="s">
        <v>240</v>
      </c>
    </row>
    <row r="44" spans="1:2" x14ac:dyDescent="0.25">
      <c r="A44">
        <v>43</v>
      </c>
      <c r="B44" s="2" t="s">
        <v>231</v>
      </c>
    </row>
    <row r="45" spans="1:2" x14ac:dyDescent="0.25">
      <c r="A45">
        <v>44</v>
      </c>
      <c r="B45" s="3" t="s">
        <v>253</v>
      </c>
    </row>
    <row r="46" spans="1:2" x14ac:dyDescent="0.25">
      <c r="A46">
        <v>45</v>
      </c>
      <c r="B46" s="3" t="s">
        <v>250</v>
      </c>
    </row>
  </sheetData>
  <sortState xmlns:xlrd2="http://schemas.microsoft.com/office/spreadsheetml/2017/richdata2" ref="A2:B46">
    <sortCondition ref="B2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CFC8-1366-4CFD-8B0F-68C34922054E}">
  <dimension ref="A1:I51"/>
  <sheetViews>
    <sheetView workbookViewId="0">
      <selection activeCell="C19" sqref="C19"/>
    </sheetView>
  </sheetViews>
  <sheetFormatPr defaultRowHeight="15" x14ac:dyDescent="0.25"/>
  <cols>
    <col min="1" max="1" width="5" bestFit="1" customWidth="1"/>
    <col min="2" max="2" width="37.28515625" bestFit="1" customWidth="1"/>
    <col min="3" max="4" width="25" bestFit="1" customWidth="1"/>
    <col min="5" max="5" width="24.140625" bestFit="1" customWidth="1"/>
    <col min="6" max="6" width="37.28515625" bestFit="1" customWidth="1"/>
    <col min="7" max="7" width="24.140625" bestFit="1" customWidth="1"/>
    <col min="8" max="8" width="37.28515625" bestFit="1" customWidth="1"/>
    <col min="9" max="9" width="13.7109375" bestFit="1" customWidth="1"/>
  </cols>
  <sheetData>
    <row r="1" spans="1:9" x14ac:dyDescent="0.25">
      <c r="A1" t="s">
        <v>283</v>
      </c>
      <c r="B1" t="s">
        <v>212</v>
      </c>
      <c r="C1" t="s">
        <v>213</v>
      </c>
      <c r="D1" t="s">
        <v>287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</row>
    <row r="2" spans="1:9" x14ac:dyDescent="0.25">
      <c r="A2" s="1">
        <v>1</v>
      </c>
      <c r="B2" s="1" t="s">
        <v>248</v>
      </c>
      <c r="C2" s="1" t="s">
        <v>220</v>
      </c>
      <c r="D2" s="1">
        <f>LOOKUP(materials_short_s_import[[ Тип материала]],id_type_materials!$B$2:$B$6,id_type_materials!$A$2:$A$6)</f>
        <v>1</v>
      </c>
      <c r="E2">
        <v>8</v>
      </c>
      <c r="F2" s="1" t="s">
        <v>226</v>
      </c>
      <c r="G2">
        <v>983</v>
      </c>
      <c r="H2">
        <v>49</v>
      </c>
      <c r="I2" s="4">
        <v>38432</v>
      </c>
    </row>
    <row r="3" spans="1:9" x14ac:dyDescent="0.25">
      <c r="A3" s="1">
        <v>2</v>
      </c>
      <c r="B3" s="1" t="s">
        <v>237</v>
      </c>
      <c r="C3" s="1" t="s">
        <v>220</v>
      </c>
      <c r="D3" s="1">
        <f>LOOKUP(materials_short_s_import[[ Тип материала]],id_type_materials!$B$2:$B$6,id_type_materials!$A$2:$A$6)</f>
        <v>1</v>
      </c>
      <c r="E3">
        <v>3</v>
      </c>
      <c r="F3" s="1" t="s">
        <v>221</v>
      </c>
      <c r="G3">
        <v>589</v>
      </c>
      <c r="H3">
        <v>32</v>
      </c>
      <c r="I3" s="4" t="s">
        <v>238</v>
      </c>
    </row>
    <row r="4" spans="1:9" x14ac:dyDescent="0.25">
      <c r="A4" s="1">
        <v>3</v>
      </c>
      <c r="B4" s="1" t="s">
        <v>249</v>
      </c>
      <c r="C4" s="1" t="s">
        <v>220</v>
      </c>
      <c r="D4" s="1">
        <f>LOOKUP(materials_short_s_import[[ Тип материала]],id_type_materials!$B$2:$B$6,id_type_materials!$A$2:$A$6)</f>
        <v>1</v>
      </c>
      <c r="E4">
        <v>3</v>
      </c>
      <c r="F4" s="1" t="s">
        <v>226</v>
      </c>
      <c r="G4">
        <v>246</v>
      </c>
      <c r="H4">
        <v>41</v>
      </c>
      <c r="I4" s="4">
        <v>44015</v>
      </c>
    </row>
    <row r="5" spans="1:9" x14ac:dyDescent="0.25">
      <c r="A5" s="1">
        <v>4</v>
      </c>
      <c r="B5" s="1" t="s">
        <v>275</v>
      </c>
      <c r="C5" s="1" t="s">
        <v>220</v>
      </c>
      <c r="D5" s="1">
        <f>LOOKUP(materials_short_s_import[[ Тип материала]],id_type_materials!$B$2:$B$6,id_type_materials!$A$2:$A$6)</f>
        <v>1</v>
      </c>
      <c r="E5">
        <v>10</v>
      </c>
      <c r="F5" s="1" t="s">
        <v>221</v>
      </c>
      <c r="G5">
        <v>536</v>
      </c>
      <c r="H5">
        <v>31</v>
      </c>
      <c r="I5" s="4">
        <v>2517</v>
      </c>
    </row>
    <row r="6" spans="1:9" x14ac:dyDescent="0.25">
      <c r="A6" s="1">
        <v>5</v>
      </c>
      <c r="B6" s="1" t="s">
        <v>262</v>
      </c>
      <c r="C6" s="1" t="s">
        <v>220</v>
      </c>
      <c r="D6" s="1">
        <f>LOOKUP(materials_short_s_import[[ Тип материала]],id_type_materials!$B$2:$B$6,id_type_materials!$A$2:$A$6)</f>
        <v>1</v>
      </c>
      <c r="E6">
        <v>8</v>
      </c>
      <c r="F6" s="1" t="s">
        <v>221</v>
      </c>
      <c r="G6">
        <v>25</v>
      </c>
      <c r="H6">
        <v>38</v>
      </c>
      <c r="I6" s="4" t="s">
        <v>263</v>
      </c>
    </row>
    <row r="7" spans="1:9" x14ac:dyDescent="0.25">
      <c r="A7" s="1">
        <v>6</v>
      </c>
      <c r="B7" s="1" t="s">
        <v>219</v>
      </c>
      <c r="C7" s="1" t="s">
        <v>220</v>
      </c>
      <c r="D7" s="1">
        <f>LOOKUP(materials_short_s_import[[ Тип материала]],id_type_materials!$B$2:$B$6,id_type_materials!$A$2:$A$6)</f>
        <v>1</v>
      </c>
      <c r="E7">
        <v>7</v>
      </c>
      <c r="F7" s="1" t="s">
        <v>221</v>
      </c>
      <c r="G7">
        <v>191</v>
      </c>
      <c r="H7">
        <v>34</v>
      </c>
      <c r="I7" s="4">
        <v>6009</v>
      </c>
    </row>
    <row r="8" spans="1:9" x14ac:dyDescent="0.25">
      <c r="A8" s="1">
        <v>7</v>
      </c>
      <c r="B8" s="1" t="s">
        <v>277</v>
      </c>
      <c r="C8" s="1" t="s">
        <v>220</v>
      </c>
      <c r="D8" s="1">
        <f>LOOKUP(materials_short_s_import[[ Тип материала]],id_type_materials!$B$2:$B$6,id_type_materials!$A$2:$A$6)</f>
        <v>1</v>
      </c>
      <c r="E8">
        <v>8</v>
      </c>
      <c r="F8" s="1" t="s">
        <v>226</v>
      </c>
      <c r="G8">
        <v>48</v>
      </c>
      <c r="H8">
        <v>32</v>
      </c>
      <c r="I8" s="4">
        <v>49181</v>
      </c>
    </row>
    <row r="9" spans="1:9" x14ac:dyDescent="0.25">
      <c r="A9" s="1">
        <v>8</v>
      </c>
      <c r="B9" s="1" t="s">
        <v>239</v>
      </c>
      <c r="C9" s="1" t="s">
        <v>220</v>
      </c>
      <c r="D9" s="1">
        <f>LOOKUP(materials_short_s_import[[ Тип материала]],id_type_materials!$B$2:$B$6,id_type_materials!$A$2:$A$6)</f>
        <v>1</v>
      </c>
      <c r="E9">
        <v>5</v>
      </c>
      <c r="F9" s="1" t="s">
        <v>226</v>
      </c>
      <c r="G9">
        <v>471</v>
      </c>
      <c r="H9">
        <v>40</v>
      </c>
      <c r="I9" s="4">
        <v>20453</v>
      </c>
    </row>
    <row r="10" spans="1:9" x14ac:dyDescent="0.25">
      <c r="A10" s="1">
        <v>9</v>
      </c>
      <c r="B10" s="1" t="s">
        <v>247</v>
      </c>
      <c r="C10" s="1" t="s">
        <v>220</v>
      </c>
      <c r="D10" s="1">
        <f>LOOKUP(materials_short_s_import[[ Тип материала]],id_type_materials!$B$2:$B$6,id_type_materials!$A$2:$A$6)</f>
        <v>1</v>
      </c>
      <c r="E10">
        <v>1</v>
      </c>
      <c r="F10" s="1" t="s">
        <v>226</v>
      </c>
      <c r="G10">
        <v>237</v>
      </c>
      <c r="H10">
        <v>12</v>
      </c>
      <c r="I10" s="4">
        <v>19528</v>
      </c>
    </row>
    <row r="11" spans="1:9" x14ac:dyDescent="0.25">
      <c r="A11" s="1">
        <v>10</v>
      </c>
      <c r="B11" s="1" t="s">
        <v>224</v>
      </c>
      <c r="C11" s="1" t="s">
        <v>225</v>
      </c>
      <c r="D11" s="1">
        <f>LOOKUP(materials_short_s_import[[ Тип материала]],id_type_materials!$B$2:$B$6,id_type_materials!$A$2:$A$6)</f>
        <v>4</v>
      </c>
      <c r="E11">
        <v>9</v>
      </c>
      <c r="F11" s="1" t="s">
        <v>226</v>
      </c>
      <c r="G11">
        <v>280</v>
      </c>
      <c r="H11">
        <v>12</v>
      </c>
      <c r="I11" s="4">
        <v>10633</v>
      </c>
    </row>
    <row r="12" spans="1:9" x14ac:dyDescent="0.25">
      <c r="A12" s="1">
        <v>11</v>
      </c>
      <c r="B12" s="1" t="s">
        <v>234</v>
      </c>
      <c r="C12" s="1" t="s">
        <v>225</v>
      </c>
      <c r="D12" s="1">
        <f>LOOKUP(materials_short_s_import[[ Тип материала]],id_type_materials!$B$2:$B$6,id_type_materials!$A$2:$A$6)</f>
        <v>4</v>
      </c>
      <c r="E12">
        <v>9</v>
      </c>
      <c r="F12" s="1" t="s">
        <v>221</v>
      </c>
      <c r="G12">
        <v>65</v>
      </c>
      <c r="H12">
        <v>36</v>
      </c>
      <c r="I12" s="4">
        <v>36753</v>
      </c>
    </row>
    <row r="13" spans="1:9" x14ac:dyDescent="0.25">
      <c r="A13" s="1">
        <v>12</v>
      </c>
      <c r="B13" s="1" t="s">
        <v>264</v>
      </c>
      <c r="C13" s="1" t="s">
        <v>225</v>
      </c>
      <c r="D13" s="1">
        <f>LOOKUP(materials_short_s_import[[ Тип материала]],id_type_materials!$B$2:$B$6,id_type_materials!$A$2:$A$6)</f>
        <v>4</v>
      </c>
      <c r="E13">
        <v>9</v>
      </c>
      <c r="F13" s="1" t="s">
        <v>221</v>
      </c>
      <c r="G13">
        <v>749</v>
      </c>
      <c r="H13">
        <v>30</v>
      </c>
      <c r="I13" s="4">
        <v>9136</v>
      </c>
    </row>
    <row r="14" spans="1:9" x14ac:dyDescent="0.25">
      <c r="A14" s="1">
        <v>13</v>
      </c>
      <c r="B14" s="1" t="s">
        <v>251</v>
      </c>
      <c r="C14" s="1" t="s">
        <v>225</v>
      </c>
      <c r="D14" s="1">
        <f>LOOKUP(materials_short_s_import[[ Тип материала]],id_type_materials!$B$2:$B$6,id_type_materials!$A$2:$A$6)</f>
        <v>4</v>
      </c>
      <c r="E14">
        <v>4</v>
      </c>
      <c r="F14" s="1" t="s">
        <v>221</v>
      </c>
      <c r="G14">
        <v>478</v>
      </c>
      <c r="H14">
        <v>34</v>
      </c>
      <c r="I14" s="4">
        <v>32205</v>
      </c>
    </row>
    <row r="15" spans="1:9" x14ac:dyDescent="0.25">
      <c r="A15" s="1">
        <v>14</v>
      </c>
      <c r="B15" s="1" t="s">
        <v>255</v>
      </c>
      <c r="C15" s="1" t="s">
        <v>225</v>
      </c>
      <c r="D15" s="1">
        <f>LOOKUP(materials_short_s_import[[ Тип материала]],id_type_materials!$B$2:$B$6,id_type_materials!$A$2:$A$6)</f>
        <v>4</v>
      </c>
      <c r="E15">
        <v>9</v>
      </c>
      <c r="F15" s="1" t="s">
        <v>221</v>
      </c>
      <c r="G15">
        <v>259</v>
      </c>
      <c r="H15">
        <v>20</v>
      </c>
      <c r="I15" s="4">
        <v>19715</v>
      </c>
    </row>
    <row r="16" spans="1:9" x14ac:dyDescent="0.25">
      <c r="A16" s="1">
        <v>15</v>
      </c>
      <c r="B16" s="1" t="s">
        <v>266</v>
      </c>
      <c r="C16" s="1" t="s">
        <v>225</v>
      </c>
      <c r="D16" s="1">
        <f>LOOKUP(materials_short_s_import[[ Тип материала]],id_type_materials!$B$2:$B$6,id_type_materials!$A$2:$A$6)</f>
        <v>4</v>
      </c>
      <c r="E16">
        <v>6</v>
      </c>
      <c r="F16" s="1" t="s">
        <v>221</v>
      </c>
      <c r="G16">
        <v>336</v>
      </c>
      <c r="H16">
        <v>24</v>
      </c>
      <c r="I16" s="4" t="s">
        <v>267</v>
      </c>
    </row>
    <row r="17" spans="1:9" x14ac:dyDescent="0.25">
      <c r="A17" s="1">
        <v>16</v>
      </c>
      <c r="B17" s="1" t="s">
        <v>243</v>
      </c>
      <c r="C17" s="1" t="s">
        <v>225</v>
      </c>
      <c r="D17" s="1">
        <f>LOOKUP(materials_short_s_import[[ Тип материала]],id_type_materials!$B$2:$B$6,id_type_materials!$A$2:$A$6)</f>
        <v>4</v>
      </c>
      <c r="E17">
        <v>8</v>
      </c>
      <c r="F17" s="1" t="s">
        <v>221</v>
      </c>
      <c r="G17">
        <v>173</v>
      </c>
      <c r="H17">
        <v>26</v>
      </c>
      <c r="I17" s="4">
        <v>26137</v>
      </c>
    </row>
    <row r="18" spans="1:9" x14ac:dyDescent="0.25">
      <c r="A18" s="1">
        <v>17</v>
      </c>
      <c r="B18" s="1" t="s">
        <v>241</v>
      </c>
      <c r="C18" s="1" t="s">
        <v>225</v>
      </c>
      <c r="D18" s="1">
        <f>LOOKUP(materials_short_s_import[[ Тип материала]],id_type_materials!$B$2:$B$6,id_type_materials!$A$2:$A$6)</f>
        <v>4</v>
      </c>
      <c r="E18">
        <v>4</v>
      </c>
      <c r="F18" s="1" t="s">
        <v>221</v>
      </c>
      <c r="G18">
        <v>988</v>
      </c>
      <c r="H18">
        <v>49</v>
      </c>
      <c r="I18" s="4">
        <v>55742</v>
      </c>
    </row>
    <row r="19" spans="1:9" x14ac:dyDescent="0.25">
      <c r="A19" s="1">
        <v>18</v>
      </c>
      <c r="B19" s="1" t="s">
        <v>256</v>
      </c>
      <c r="C19" s="1" t="s">
        <v>233</v>
      </c>
      <c r="D19" s="1">
        <f>LOOKUP(materials_short_s_import[[ Тип материала]],id_type_materials!$B$2:$B$6,id_type_materials!$A$2:$A$6)</f>
        <v>2</v>
      </c>
      <c r="E19">
        <v>1</v>
      </c>
      <c r="F19" s="1" t="s">
        <v>221</v>
      </c>
      <c r="G19">
        <v>586</v>
      </c>
      <c r="H19">
        <v>26</v>
      </c>
      <c r="I19" s="4" t="s">
        <v>257</v>
      </c>
    </row>
    <row r="20" spans="1:9" x14ac:dyDescent="0.25">
      <c r="A20" s="1">
        <v>19</v>
      </c>
      <c r="B20" s="1" t="s">
        <v>252</v>
      </c>
      <c r="C20" s="1" t="s">
        <v>233</v>
      </c>
      <c r="D20" s="1">
        <f>LOOKUP(materials_short_s_import[[ Тип материала]],id_type_materials!$B$2:$B$6,id_type_materials!$A$2:$A$6)</f>
        <v>2</v>
      </c>
      <c r="E20">
        <v>7</v>
      </c>
      <c r="F20" s="1" t="s">
        <v>221</v>
      </c>
      <c r="G20">
        <v>594</v>
      </c>
      <c r="H20">
        <v>19</v>
      </c>
      <c r="I20" s="4">
        <v>42640</v>
      </c>
    </row>
    <row r="21" spans="1:9" x14ac:dyDescent="0.25">
      <c r="A21" s="1">
        <v>20</v>
      </c>
      <c r="B21" s="1" t="s">
        <v>273</v>
      </c>
      <c r="C21" s="1" t="s">
        <v>233</v>
      </c>
      <c r="D21" s="1">
        <f>LOOKUP(materials_short_s_import[[ Тип материала]],id_type_materials!$B$2:$B$6,id_type_materials!$A$2:$A$6)</f>
        <v>2</v>
      </c>
      <c r="E21">
        <v>8</v>
      </c>
      <c r="F21" s="1" t="s">
        <v>226</v>
      </c>
      <c r="G21">
        <v>856</v>
      </c>
      <c r="H21">
        <v>17</v>
      </c>
      <c r="I21" s="4">
        <v>45349</v>
      </c>
    </row>
    <row r="22" spans="1:9" x14ac:dyDescent="0.25">
      <c r="A22" s="1">
        <v>21</v>
      </c>
      <c r="B22" s="1" t="s">
        <v>232</v>
      </c>
      <c r="C22" s="1" t="s">
        <v>233</v>
      </c>
      <c r="D22" s="1">
        <f>LOOKUP(materials_short_s_import[[ Тип материала]],id_type_materials!$B$2:$B$6,id_type_materials!$A$2:$A$6)</f>
        <v>2</v>
      </c>
      <c r="E22">
        <v>8</v>
      </c>
      <c r="F22" s="1" t="s">
        <v>226</v>
      </c>
      <c r="G22">
        <v>256</v>
      </c>
      <c r="H22">
        <v>9</v>
      </c>
      <c r="I22" s="4">
        <v>32616</v>
      </c>
    </row>
    <row r="23" spans="1:9" x14ac:dyDescent="0.25">
      <c r="A23" s="1">
        <v>22</v>
      </c>
      <c r="B23" s="1" t="s">
        <v>258</v>
      </c>
      <c r="C23" s="1" t="s">
        <v>233</v>
      </c>
      <c r="D23" s="1">
        <f>LOOKUP(materials_short_s_import[[ Тип материала]],id_type_materials!$B$2:$B$6,id_type_materials!$A$2:$A$6)</f>
        <v>2</v>
      </c>
      <c r="E23">
        <v>10</v>
      </c>
      <c r="F23" s="1" t="s">
        <v>226</v>
      </c>
      <c r="G23">
        <v>976</v>
      </c>
      <c r="H23">
        <v>40</v>
      </c>
      <c r="I23" s="4">
        <v>41227</v>
      </c>
    </row>
    <row r="24" spans="1:9" x14ac:dyDescent="0.25">
      <c r="A24" s="1">
        <v>23</v>
      </c>
      <c r="B24" s="1" t="s">
        <v>272</v>
      </c>
      <c r="C24" s="1" t="s">
        <v>233</v>
      </c>
      <c r="D24" s="1">
        <f>LOOKUP(materials_short_s_import[[ Тип материала]],id_type_materials!$B$2:$B$6,id_type_materials!$A$2:$A$6)</f>
        <v>2</v>
      </c>
      <c r="E24">
        <v>1</v>
      </c>
      <c r="F24" s="1" t="s">
        <v>221</v>
      </c>
      <c r="G24">
        <v>265</v>
      </c>
      <c r="H24">
        <v>21</v>
      </c>
      <c r="I24" s="4">
        <v>36574</v>
      </c>
    </row>
    <row r="25" spans="1:9" x14ac:dyDescent="0.25">
      <c r="A25" s="1">
        <v>24</v>
      </c>
      <c r="B25" s="1" t="s">
        <v>279</v>
      </c>
      <c r="C25" s="1" t="s">
        <v>233</v>
      </c>
      <c r="D25" s="1">
        <f>LOOKUP(materials_short_s_import[[ Тип материала]],id_type_materials!$B$2:$B$6,id_type_materials!$A$2:$A$6)</f>
        <v>2</v>
      </c>
      <c r="E25">
        <v>7</v>
      </c>
      <c r="F25" s="1" t="s">
        <v>221</v>
      </c>
      <c r="G25">
        <v>395</v>
      </c>
      <c r="H25">
        <v>20</v>
      </c>
      <c r="I25" s="4" t="s">
        <v>280</v>
      </c>
    </row>
    <row r="26" spans="1:9" x14ac:dyDescent="0.25">
      <c r="A26" s="1">
        <v>25</v>
      </c>
      <c r="B26" s="1" t="s">
        <v>278</v>
      </c>
      <c r="C26" s="1" t="s">
        <v>233</v>
      </c>
      <c r="D26" s="1">
        <f>LOOKUP(materials_short_s_import[[ Тип материала]],id_type_materials!$B$2:$B$6,id_type_materials!$A$2:$A$6)</f>
        <v>2</v>
      </c>
      <c r="E26">
        <v>4</v>
      </c>
      <c r="F26" s="1" t="s">
        <v>221</v>
      </c>
      <c r="G26">
        <v>373</v>
      </c>
      <c r="H26">
        <v>8</v>
      </c>
      <c r="I26" s="4">
        <v>51550</v>
      </c>
    </row>
    <row r="27" spans="1:9" x14ac:dyDescent="0.25">
      <c r="A27" s="1">
        <v>26</v>
      </c>
      <c r="B27" s="1" t="s">
        <v>242</v>
      </c>
      <c r="C27" s="1" t="s">
        <v>233</v>
      </c>
      <c r="D27" s="1">
        <f>LOOKUP(materials_short_s_import[[ Тип материала]],id_type_materials!$B$2:$B$6,id_type_materials!$A$2:$A$6)</f>
        <v>2</v>
      </c>
      <c r="E27">
        <v>3</v>
      </c>
      <c r="F27" s="1" t="s">
        <v>226</v>
      </c>
      <c r="G27">
        <v>191</v>
      </c>
      <c r="H27">
        <v>11</v>
      </c>
      <c r="I27" s="4">
        <v>1407</v>
      </c>
    </row>
    <row r="28" spans="1:9" x14ac:dyDescent="0.25">
      <c r="A28" s="1">
        <v>27</v>
      </c>
      <c r="B28" s="1" t="s">
        <v>265</v>
      </c>
      <c r="C28" s="1" t="s">
        <v>233</v>
      </c>
      <c r="D28" s="1">
        <f>LOOKUP(materials_short_s_import[[ Тип материала]],id_type_materials!$B$2:$B$6,id_type_materials!$A$2:$A$6)</f>
        <v>2</v>
      </c>
      <c r="E28">
        <v>4</v>
      </c>
      <c r="F28" s="1" t="s">
        <v>226</v>
      </c>
      <c r="G28">
        <v>232</v>
      </c>
      <c r="H28">
        <v>36</v>
      </c>
      <c r="I28" s="4">
        <v>36016</v>
      </c>
    </row>
    <row r="29" spans="1:9" x14ac:dyDescent="0.25">
      <c r="A29" s="1">
        <v>28</v>
      </c>
      <c r="B29" s="1" t="s">
        <v>271</v>
      </c>
      <c r="C29" s="1" t="s">
        <v>233</v>
      </c>
      <c r="D29" s="1">
        <f>LOOKUP(materials_short_s_import[[ Тип материала]],id_type_materials!$B$2:$B$6,id_type_materials!$A$2:$A$6)</f>
        <v>2</v>
      </c>
      <c r="E29">
        <v>5</v>
      </c>
      <c r="F29" s="1" t="s">
        <v>221</v>
      </c>
      <c r="G29">
        <v>284</v>
      </c>
      <c r="H29">
        <v>31</v>
      </c>
      <c r="I29" s="4">
        <v>44031</v>
      </c>
    </row>
    <row r="30" spans="1:9" x14ac:dyDescent="0.25">
      <c r="A30" s="1">
        <v>29</v>
      </c>
      <c r="B30" s="1" t="s">
        <v>274</v>
      </c>
      <c r="C30" s="1" t="s">
        <v>233</v>
      </c>
      <c r="D30" s="1">
        <f>LOOKUP(materials_short_s_import[[ Тип материала]],id_type_materials!$B$2:$B$6,id_type_materials!$A$2:$A$6)</f>
        <v>2</v>
      </c>
      <c r="E30">
        <v>8</v>
      </c>
      <c r="F30" s="1" t="s">
        <v>221</v>
      </c>
      <c r="G30">
        <v>290</v>
      </c>
      <c r="H30">
        <v>32</v>
      </c>
      <c r="I30" s="4">
        <v>47198</v>
      </c>
    </row>
    <row r="31" spans="1:9" x14ac:dyDescent="0.25">
      <c r="A31" s="1">
        <v>30</v>
      </c>
      <c r="B31" s="1" t="s">
        <v>276</v>
      </c>
      <c r="C31" s="1" t="s">
        <v>233</v>
      </c>
      <c r="D31" s="1">
        <f>LOOKUP(materials_short_s_import[[ Тип материала]],id_type_materials!$B$2:$B$6,id_type_materials!$A$2:$A$6)</f>
        <v>2</v>
      </c>
      <c r="E31">
        <v>10</v>
      </c>
      <c r="F31" s="1" t="s">
        <v>221</v>
      </c>
      <c r="G31">
        <v>189</v>
      </c>
      <c r="H31">
        <v>31</v>
      </c>
      <c r="I31" s="4">
        <v>55495</v>
      </c>
    </row>
    <row r="32" spans="1:9" x14ac:dyDescent="0.25">
      <c r="A32" s="1">
        <v>31</v>
      </c>
      <c r="B32" s="1" t="s">
        <v>269</v>
      </c>
      <c r="C32" s="1" t="s">
        <v>233</v>
      </c>
      <c r="D32" s="1">
        <f>LOOKUP(materials_short_s_import[[ Тип материала]],id_type_materials!$B$2:$B$6,id_type_materials!$A$2:$A$6)</f>
        <v>2</v>
      </c>
      <c r="E32">
        <v>8</v>
      </c>
      <c r="F32" s="1" t="s">
        <v>221</v>
      </c>
      <c r="G32">
        <v>347</v>
      </c>
      <c r="H32">
        <v>13</v>
      </c>
      <c r="I32" s="4">
        <v>26244</v>
      </c>
    </row>
    <row r="33" spans="1:9" x14ac:dyDescent="0.25">
      <c r="A33" s="1">
        <v>32</v>
      </c>
      <c r="B33" s="1" t="s">
        <v>229</v>
      </c>
      <c r="C33" s="1" t="s">
        <v>228</v>
      </c>
      <c r="D33" s="1">
        <f>LOOKUP(materials_short_s_import[[ Тип материала]],id_type_materials!$B$2:$B$6,id_type_materials!$A$2:$A$6)</f>
        <v>3</v>
      </c>
      <c r="E33">
        <v>8</v>
      </c>
      <c r="F33" s="1" t="s">
        <v>226</v>
      </c>
      <c r="G33">
        <v>307</v>
      </c>
      <c r="H33">
        <v>17</v>
      </c>
      <c r="I33" s="4">
        <v>12097</v>
      </c>
    </row>
    <row r="34" spans="1:9" x14ac:dyDescent="0.25">
      <c r="A34" s="1">
        <v>33</v>
      </c>
      <c r="B34" s="1" t="s">
        <v>268</v>
      </c>
      <c r="C34" s="1" t="s">
        <v>228</v>
      </c>
      <c r="D34" s="1">
        <f>LOOKUP(materials_short_s_import[[ Тип материала]],id_type_materials!$B$2:$B$6,id_type_materials!$A$2:$A$6)</f>
        <v>3</v>
      </c>
      <c r="E34">
        <v>2</v>
      </c>
      <c r="F34" s="1" t="s">
        <v>221</v>
      </c>
      <c r="G34">
        <v>793</v>
      </c>
      <c r="H34">
        <v>30</v>
      </c>
      <c r="I34" s="4">
        <v>33801</v>
      </c>
    </row>
    <row r="35" spans="1:9" x14ac:dyDescent="0.25">
      <c r="A35" s="1">
        <v>34</v>
      </c>
      <c r="B35" s="1" t="s">
        <v>230</v>
      </c>
      <c r="C35" s="1" t="s">
        <v>228</v>
      </c>
      <c r="D35" s="1">
        <f>LOOKUP(materials_short_s_import[[ Тип материала]],id_type_materials!$B$2:$B$6,id_type_materials!$A$2:$A$6)</f>
        <v>3</v>
      </c>
      <c r="E35">
        <v>4</v>
      </c>
      <c r="F35" s="1" t="s">
        <v>226</v>
      </c>
      <c r="G35">
        <v>345</v>
      </c>
      <c r="H35">
        <v>46</v>
      </c>
      <c r="I35" s="4">
        <v>13550</v>
      </c>
    </row>
    <row r="36" spans="1:9" x14ac:dyDescent="0.25">
      <c r="A36" s="1">
        <v>35</v>
      </c>
      <c r="B36" s="1" t="s">
        <v>245</v>
      </c>
      <c r="C36" s="1" t="s">
        <v>228</v>
      </c>
      <c r="D36" s="1">
        <f>LOOKUP(materials_short_s_import[[ Тип материала]],id_type_materials!$B$2:$B$6,id_type_materials!$A$2:$A$6)</f>
        <v>3</v>
      </c>
      <c r="E36">
        <v>10</v>
      </c>
      <c r="F36" s="1" t="s">
        <v>221</v>
      </c>
      <c r="G36">
        <v>851</v>
      </c>
      <c r="H36">
        <v>38</v>
      </c>
      <c r="I36" s="4">
        <v>22538</v>
      </c>
    </row>
    <row r="37" spans="1:9" x14ac:dyDescent="0.25">
      <c r="A37" s="1">
        <v>36</v>
      </c>
      <c r="B37" s="1" t="s">
        <v>261</v>
      </c>
      <c r="C37" s="1" t="s">
        <v>228</v>
      </c>
      <c r="D37" s="1">
        <f>LOOKUP(materials_short_s_import[[ Тип материала]],id_type_materials!$B$2:$B$6,id_type_materials!$A$2:$A$6)</f>
        <v>3</v>
      </c>
      <c r="E37">
        <v>9</v>
      </c>
      <c r="F37" s="1" t="s">
        <v>226</v>
      </c>
      <c r="G37">
        <v>124</v>
      </c>
      <c r="H37">
        <v>35</v>
      </c>
      <c r="I37" s="4">
        <v>24117</v>
      </c>
    </row>
    <row r="38" spans="1:9" x14ac:dyDescent="0.25">
      <c r="A38" s="1">
        <v>37</v>
      </c>
      <c r="B38" s="1" t="s">
        <v>246</v>
      </c>
      <c r="C38" s="1" t="s">
        <v>228</v>
      </c>
      <c r="D38" s="1">
        <f>LOOKUP(materials_short_s_import[[ Тип материала]],id_type_materials!$B$2:$B$6,id_type_materials!$A$2:$A$6)</f>
        <v>3</v>
      </c>
      <c r="E38">
        <v>2</v>
      </c>
      <c r="F38" s="1" t="s">
        <v>221</v>
      </c>
      <c r="G38">
        <v>776</v>
      </c>
      <c r="H38">
        <v>46</v>
      </c>
      <c r="I38" s="4">
        <v>17312</v>
      </c>
    </row>
    <row r="39" spans="1:9" x14ac:dyDescent="0.25">
      <c r="A39" s="1">
        <v>38</v>
      </c>
      <c r="B39" s="1" t="s">
        <v>270</v>
      </c>
      <c r="C39" s="1" t="s">
        <v>228</v>
      </c>
      <c r="D39" s="1">
        <f>LOOKUP(materials_short_s_import[[ Тип материала]],id_type_materials!$B$2:$B$6,id_type_materials!$A$2:$A$6)</f>
        <v>3</v>
      </c>
      <c r="E39">
        <v>9</v>
      </c>
      <c r="F39" s="1" t="s">
        <v>221</v>
      </c>
      <c r="G39">
        <v>997</v>
      </c>
      <c r="H39">
        <v>25</v>
      </c>
      <c r="I39" s="4">
        <v>33874</v>
      </c>
    </row>
    <row r="40" spans="1:9" x14ac:dyDescent="0.25">
      <c r="A40" s="1">
        <v>39</v>
      </c>
      <c r="B40" s="1" t="s">
        <v>227</v>
      </c>
      <c r="C40" s="1" t="s">
        <v>228</v>
      </c>
      <c r="D40" s="1">
        <f>LOOKUP(materials_short_s_import[[ Тип материала]],id_type_materials!$B$2:$B$6,id_type_materials!$A$2:$A$6)</f>
        <v>3</v>
      </c>
      <c r="E40">
        <v>2</v>
      </c>
      <c r="F40" s="1" t="s">
        <v>221</v>
      </c>
      <c r="G40">
        <v>981</v>
      </c>
      <c r="H40">
        <v>12</v>
      </c>
      <c r="I40" s="4">
        <v>2343</v>
      </c>
    </row>
    <row r="41" spans="1:9" x14ac:dyDescent="0.25">
      <c r="A41" s="1">
        <v>40</v>
      </c>
      <c r="B41" s="1" t="s">
        <v>260</v>
      </c>
      <c r="C41" s="1" t="s">
        <v>228</v>
      </c>
      <c r="D41" s="1">
        <f>LOOKUP(materials_short_s_import[[ Тип материала]],id_type_materials!$B$2:$B$6,id_type_materials!$A$2:$A$6)</f>
        <v>3</v>
      </c>
      <c r="E41">
        <v>10</v>
      </c>
      <c r="F41" s="1" t="s">
        <v>221</v>
      </c>
      <c r="G41">
        <v>843</v>
      </c>
      <c r="H41">
        <v>28</v>
      </c>
      <c r="I41" s="4">
        <v>34664</v>
      </c>
    </row>
    <row r="42" spans="1:9" x14ac:dyDescent="0.25">
      <c r="A42" s="1">
        <v>41</v>
      </c>
      <c r="B42" s="1" t="s">
        <v>259</v>
      </c>
      <c r="C42" s="1" t="s">
        <v>223</v>
      </c>
      <c r="D42" s="1">
        <f>LOOKUP(materials_short_s_import[[ Тип материала]],id_type_materials!$B$2:$B$6,id_type_materials!$A$2:$A$6)</f>
        <v>5</v>
      </c>
      <c r="E42">
        <v>8</v>
      </c>
      <c r="F42" s="1" t="s">
        <v>221</v>
      </c>
      <c r="G42">
        <v>492</v>
      </c>
      <c r="H42">
        <v>9</v>
      </c>
      <c r="I42" s="4">
        <v>38232</v>
      </c>
    </row>
    <row r="43" spans="1:9" x14ac:dyDescent="0.25">
      <c r="A43" s="1">
        <v>42</v>
      </c>
      <c r="B43" s="1" t="s">
        <v>222</v>
      </c>
      <c r="C43" s="1" t="s">
        <v>223</v>
      </c>
      <c r="D43" s="1">
        <f>LOOKUP(materials_short_s_import[[ Тип материала]],id_type_materials!$B$2:$B$6,id_type_materials!$A$2:$A$6)</f>
        <v>5</v>
      </c>
      <c r="E43">
        <v>10</v>
      </c>
      <c r="F43" s="1" t="s">
        <v>221</v>
      </c>
      <c r="G43">
        <v>713</v>
      </c>
      <c r="H43">
        <v>18</v>
      </c>
      <c r="I43" s="4">
        <v>13742</v>
      </c>
    </row>
    <row r="44" spans="1:9" x14ac:dyDescent="0.25">
      <c r="A44" s="1">
        <v>43</v>
      </c>
      <c r="B44" s="1" t="s">
        <v>236</v>
      </c>
      <c r="C44" s="1" t="s">
        <v>223</v>
      </c>
      <c r="D44" s="1">
        <f>LOOKUP(materials_short_s_import[[ Тип материала]],id_type_materials!$B$2:$B$6,id_type_materials!$A$2:$A$6)</f>
        <v>5</v>
      </c>
      <c r="E44">
        <v>9</v>
      </c>
      <c r="F44" s="1" t="s">
        <v>221</v>
      </c>
      <c r="G44">
        <v>398</v>
      </c>
      <c r="H44">
        <v>25</v>
      </c>
      <c r="I44" s="4">
        <v>782</v>
      </c>
    </row>
    <row r="45" spans="1:9" x14ac:dyDescent="0.25">
      <c r="A45" s="1">
        <v>44</v>
      </c>
      <c r="B45" s="1" t="s">
        <v>254</v>
      </c>
      <c r="C45" s="1" t="s">
        <v>223</v>
      </c>
      <c r="D45" s="1">
        <f>LOOKUP(materials_short_s_import[[ Тип материала]],id_type_materials!$B$2:$B$6,id_type_materials!$A$2:$A$6)</f>
        <v>5</v>
      </c>
      <c r="E45">
        <v>4</v>
      </c>
      <c r="F45" s="1" t="s">
        <v>221</v>
      </c>
      <c r="G45">
        <v>692</v>
      </c>
      <c r="H45">
        <v>7</v>
      </c>
      <c r="I45" s="4">
        <v>55083</v>
      </c>
    </row>
    <row r="46" spans="1:9" x14ac:dyDescent="0.25">
      <c r="A46" s="1">
        <v>45</v>
      </c>
      <c r="B46" s="1" t="s">
        <v>240</v>
      </c>
      <c r="C46" s="1" t="s">
        <v>223</v>
      </c>
      <c r="D46" s="1">
        <f>LOOKUP(materials_short_s_import[[ Тип материала]],id_type_materials!$B$2:$B$6,id_type_materials!$A$2:$A$6)</f>
        <v>5</v>
      </c>
      <c r="E46">
        <v>3</v>
      </c>
      <c r="F46" s="1" t="s">
        <v>221</v>
      </c>
      <c r="G46">
        <v>654</v>
      </c>
      <c r="H46">
        <v>29</v>
      </c>
      <c r="I46" s="4">
        <v>41101</v>
      </c>
    </row>
    <row r="47" spans="1:9" x14ac:dyDescent="0.25">
      <c r="A47" s="1">
        <v>46</v>
      </c>
      <c r="B47" s="1" t="s">
        <v>231</v>
      </c>
      <c r="C47" s="1" t="s">
        <v>223</v>
      </c>
      <c r="D47" s="1">
        <f>LOOKUP(materials_short_s_import[[ Тип материала]],id_type_materials!$B$2:$B$6,id_type_materials!$A$2:$A$6)</f>
        <v>5</v>
      </c>
      <c r="E47">
        <v>10</v>
      </c>
      <c r="F47" s="1" t="s">
        <v>221</v>
      </c>
      <c r="G47">
        <v>965</v>
      </c>
      <c r="H47">
        <v>17</v>
      </c>
      <c r="I47" s="4">
        <v>15210</v>
      </c>
    </row>
    <row r="48" spans="1:9" x14ac:dyDescent="0.25">
      <c r="A48" s="1">
        <v>47</v>
      </c>
      <c r="B48" s="1" t="s">
        <v>253</v>
      </c>
      <c r="C48" s="1" t="s">
        <v>223</v>
      </c>
      <c r="D48" s="1">
        <f>LOOKUP(materials_short_s_import[[ Тип материала]],id_type_materials!$B$2:$B$6,id_type_materials!$A$2:$A$6)</f>
        <v>5</v>
      </c>
      <c r="E48">
        <v>8</v>
      </c>
      <c r="F48" s="1" t="s">
        <v>226</v>
      </c>
      <c r="G48">
        <v>841</v>
      </c>
      <c r="H48">
        <v>21</v>
      </c>
      <c r="I48" s="4">
        <v>27338</v>
      </c>
    </row>
    <row r="49" spans="1:9" x14ac:dyDescent="0.25">
      <c r="A49" s="1">
        <v>48</v>
      </c>
      <c r="B49" s="1" t="s">
        <v>250</v>
      </c>
      <c r="C49" s="1" t="s">
        <v>223</v>
      </c>
      <c r="D49" s="1">
        <f>LOOKUP(materials_short_s_import[[ Тип материала]],id_type_materials!$B$2:$B$6,id_type_materials!$A$2:$A$6)</f>
        <v>5</v>
      </c>
      <c r="E49">
        <v>4</v>
      </c>
      <c r="F49" s="1" t="s">
        <v>221</v>
      </c>
      <c r="G49">
        <v>146</v>
      </c>
      <c r="H49">
        <v>16</v>
      </c>
      <c r="I49" s="4">
        <v>19507</v>
      </c>
    </row>
    <row r="50" spans="1:9" x14ac:dyDescent="0.25">
      <c r="A50" s="1">
        <v>49</v>
      </c>
      <c r="B50" s="1" t="s">
        <v>235</v>
      </c>
      <c r="C50" s="1" t="s">
        <v>223</v>
      </c>
      <c r="D50" s="1">
        <f>LOOKUP(materials_short_s_import[[ Тип материала]],id_type_materials!$B$2:$B$6,id_type_materials!$A$2:$A$6)</f>
        <v>5</v>
      </c>
      <c r="E50">
        <v>5</v>
      </c>
      <c r="F50" s="1" t="s">
        <v>221</v>
      </c>
      <c r="G50">
        <v>387</v>
      </c>
      <c r="H50">
        <v>39</v>
      </c>
      <c r="I50" s="4">
        <v>32910</v>
      </c>
    </row>
    <row r="51" spans="1:9" x14ac:dyDescent="0.25">
      <c r="A51" s="1">
        <v>50</v>
      </c>
      <c r="B51" s="1" t="s">
        <v>244</v>
      </c>
      <c r="C51" s="1" t="s">
        <v>223</v>
      </c>
      <c r="D51" s="1">
        <f>LOOKUP(materials_short_s_import[[ Тип материала]],id_type_materials!$B$2:$B$6,id_type_materials!$A$2:$A$6)</f>
        <v>5</v>
      </c>
      <c r="E51">
        <v>2</v>
      </c>
      <c r="F51" s="1" t="s">
        <v>221</v>
      </c>
      <c r="G51">
        <v>993</v>
      </c>
      <c r="H51">
        <v>34</v>
      </c>
      <c r="I51" s="4">
        <v>15628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570F-BB61-4B87-81D3-C4F316F999B0}">
  <dimension ref="A1:B51"/>
  <sheetViews>
    <sheetView topLeftCell="A19" workbookViewId="0">
      <selection activeCell="E49" sqref="E49"/>
    </sheetView>
  </sheetViews>
  <sheetFormatPr defaultRowHeight="15" x14ac:dyDescent="0.25"/>
  <cols>
    <col min="2" max="2" width="37.28515625" bestFit="1" customWidth="1"/>
  </cols>
  <sheetData>
    <row r="1" spans="1:2" x14ac:dyDescent="0.25">
      <c r="A1" t="s">
        <v>284</v>
      </c>
      <c r="B1" t="s">
        <v>285</v>
      </c>
    </row>
    <row r="2" spans="1:2" x14ac:dyDescent="0.25">
      <c r="A2">
        <v>1</v>
      </c>
      <c r="B2" s="2" t="s">
        <v>248</v>
      </c>
    </row>
    <row r="3" spans="1:2" x14ac:dyDescent="0.25">
      <c r="A3">
        <v>2</v>
      </c>
      <c r="B3" s="3" t="s">
        <v>237</v>
      </c>
    </row>
    <row r="4" spans="1:2" x14ac:dyDescent="0.25">
      <c r="A4">
        <v>3</v>
      </c>
      <c r="B4" s="2" t="s">
        <v>249</v>
      </c>
    </row>
    <row r="5" spans="1:2" x14ac:dyDescent="0.25">
      <c r="A5">
        <v>4</v>
      </c>
      <c r="B5" s="3" t="s">
        <v>275</v>
      </c>
    </row>
    <row r="6" spans="1:2" x14ac:dyDescent="0.25">
      <c r="A6">
        <v>5</v>
      </c>
      <c r="B6" s="2" t="s">
        <v>262</v>
      </c>
    </row>
    <row r="7" spans="1:2" x14ac:dyDescent="0.25">
      <c r="A7">
        <v>6</v>
      </c>
      <c r="B7" s="3" t="s">
        <v>219</v>
      </c>
    </row>
    <row r="8" spans="1:2" x14ac:dyDescent="0.25">
      <c r="A8">
        <v>7</v>
      </c>
      <c r="B8" s="2" t="s">
        <v>277</v>
      </c>
    </row>
    <row r="9" spans="1:2" x14ac:dyDescent="0.25">
      <c r="A9">
        <v>8</v>
      </c>
      <c r="B9" s="3" t="s">
        <v>239</v>
      </c>
    </row>
    <row r="10" spans="1:2" x14ac:dyDescent="0.25">
      <c r="A10">
        <v>9</v>
      </c>
      <c r="B10" s="2" t="s">
        <v>247</v>
      </c>
    </row>
    <row r="11" spans="1:2" x14ac:dyDescent="0.25">
      <c r="A11">
        <v>10</v>
      </c>
      <c r="B11" s="3" t="s">
        <v>224</v>
      </c>
    </row>
    <row r="12" spans="1:2" x14ac:dyDescent="0.25">
      <c r="A12">
        <v>11</v>
      </c>
      <c r="B12" s="2" t="s">
        <v>234</v>
      </c>
    </row>
    <row r="13" spans="1:2" x14ac:dyDescent="0.25">
      <c r="A13">
        <v>12</v>
      </c>
      <c r="B13" s="3" t="s">
        <v>264</v>
      </c>
    </row>
    <row r="14" spans="1:2" x14ac:dyDescent="0.25">
      <c r="A14">
        <v>13</v>
      </c>
      <c r="B14" s="2" t="s">
        <v>251</v>
      </c>
    </row>
    <row r="15" spans="1:2" x14ac:dyDescent="0.25">
      <c r="A15">
        <v>14</v>
      </c>
      <c r="B15" s="3" t="s">
        <v>255</v>
      </c>
    </row>
    <row r="16" spans="1:2" x14ac:dyDescent="0.25">
      <c r="A16">
        <v>15</v>
      </c>
      <c r="B16" s="2" t="s">
        <v>266</v>
      </c>
    </row>
    <row r="17" spans="1:2" x14ac:dyDescent="0.25">
      <c r="A17">
        <v>16</v>
      </c>
      <c r="B17" s="3" t="s">
        <v>243</v>
      </c>
    </row>
    <row r="18" spans="1:2" x14ac:dyDescent="0.25">
      <c r="A18">
        <v>17</v>
      </c>
      <c r="B18" s="2" t="s">
        <v>241</v>
      </c>
    </row>
    <row r="19" spans="1:2" x14ac:dyDescent="0.25">
      <c r="A19">
        <v>18</v>
      </c>
      <c r="B19" s="3" t="s">
        <v>256</v>
      </c>
    </row>
    <row r="20" spans="1:2" x14ac:dyDescent="0.25">
      <c r="A20">
        <v>19</v>
      </c>
      <c r="B20" s="2" t="s">
        <v>252</v>
      </c>
    </row>
    <row r="21" spans="1:2" x14ac:dyDescent="0.25">
      <c r="A21">
        <v>20</v>
      </c>
      <c r="B21" s="3" t="s">
        <v>273</v>
      </c>
    </row>
    <row r="22" spans="1:2" x14ac:dyDescent="0.25">
      <c r="A22">
        <v>21</v>
      </c>
      <c r="B22" s="2" t="s">
        <v>232</v>
      </c>
    </row>
    <row r="23" spans="1:2" x14ac:dyDescent="0.25">
      <c r="A23">
        <v>22</v>
      </c>
      <c r="B23" s="3" t="s">
        <v>258</v>
      </c>
    </row>
    <row r="24" spans="1:2" x14ac:dyDescent="0.25">
      <c r="A24">
        <v>23</v>
      </c>
      <c r="B24" s="2" t="s">
        <v>272</v>
      </c>
    </row>
    <row r="25" spans="1:2" x14ac:dyDescent="0.25">
      <c r="A25">
        <v>24</v>
      </c>
      <c r="B25" s="3" t="s">
        <v>279</v>
      </c>
    </row>
    <row r="26" spans="1:2" x14ac:dyDescent="0.25">
      <c r="A26">
        <v>25</v>
      </c>
      <c r="B26" s="2" t="s">
        <v>278</v>
      </c>
    </row>
    <row r="27" spans="1:2" x14ac:dyDescent="0.25">
      <c r="A27">
        <v>26</v>
      </c>
      <c r="B27" s="3" t="s">
        <v>242</v>
      </c>
    </row>
    <row r="28" spans="1:2" x14ac:dyDescent="0.25">
      <c r="A28">
        <v>27</v>
      </c>
      <c r="B28" s="2" t="s">
        <v>265</v>
      </c>
    </row>
    <row r="29" spans="1:2" x14ac:dyDescent="0.25">
      <c r="A29">
        <v>28</v>
      </c>
      <c r="B29" s="3" t="s">
        <v>271</v>
      </c>
    </row>
    <row r="30" spans="1:2" x14ac:dyDescent="0.25">
      <c r="A30">
        <v>29</v>
      </c>
      <c r="B30" s="2" t="s">
        <v>274</v>
      </c>
    </row>
    <row r="31" spans="1:2" x14ac:dyDescent="0.25">
      <c r="A31">
        <v>30</v>
      </c>
      <c r="B31" s="3" t="s">
        <v>276</v>
      </c>
    </row>
    <row r="32" spans="1:2" x14ac:dyDescent="0.25">
      <c r="A32">
        <v>31</v>
      </c>
      <c r="B32" s="2" t="s">
        <v>269</v>
      </c>
    </row>
    <row r="33" spans="1:2" x14ac:dyDescent="0.25">
      <c r="A33">
        <v>32</v>
      </c>
      <c r="B33" s="3" t="s">
        <v>229</v>
      </c>
    </row>
    <row r="34" spans="1:2" x14ac:dyDescent="0.25">
      <c r="A34">
        <v>33</v>
      </c>
      <c r="B34" s="2" t="s">
        <v>268</v>
      </c>
    </row>
    <row r="35" spans="1:2" x14ac:dyDescent="0.25">
      <c r="A35">
        <v>34</v>
      </c>
      <c r="B35" s="3" t="s">
        <v>230</v>
      </c>
    </row>
    <row r="36" spans="1:2" x14ac:dyDescent="0.25">
      <c r="A36">
        <v>35</v>
      </c>
      <c r="B36" s="2" t="s">
        <v>245</v>
      </c>
    </row>
    <row r="37" spans="1:2" x14ac:dyDescent="0.25">
      <c r="A37">
        <v>36</v>
      </c>
      <c r="B37" s="3" t="s">
        <v>261</v>
      </c>
    </row>
    <row r="38" spans="1:2" x14ac:dyDescent="0.25">
      <c r="A38">
        <v>37</v>
      </c>
      <c r="B38" s="2" t="s">
        <v>246</v>
      </c>
    </row>
    <row r="39" spans="1:2" x14ac:dyDescent="0.25">
      <c r="A39">
        <v>38</v>
      </c>
      <c r="B39" s="3" t="s">
        <v>270</v>
      </c>
    </row>
    <row r="40" spans="1:2" x14ac:dyDescent="0.25">
      <c r="A40">
        <v>39</v>
      </c>
      <c r="B40" s="2" t="s">
        <v>227</v>
      </c>
    </row>
    <row r="41" spans="1:2" x14ac:dyDescent="0.25">
      <c r="A41">
        <v>40</v>
      </c>
      <c r="B41" s="3" t="s">
        <v>260</v>
      </c>
    </row>
    <row r="42" spans="1:2" x14ac:dyDescent="0.25">
      <c r="A42">
        <v>41</v>
      </c>
      <c r="B42" s="2" t="s">
        <v>259</v>
      </c>
    </row>
    <row r="43" spans="1:2" x14ac:dyDescent="0.25">
      <c r="A43">
        <v>42</v>
      </c>
      <c r="B43" s="3" t="s">
        <v>222</v>
      </c>
    </row>
    <row r="44" spans="1:2" x14ac:dyDescent="0.25">
      <c r="A44">
        <v>43</v>
      </c>
      <c r="B44" s="2" t="s">
        <v>236</v>
      </c>
    </row>
    <row r="45" spans="1:2" x14ac:dyDescent="0.25">
      <c r="A45">
        <v>44</v>
      </c>
      <c r="B45" s="3" t="s">
        <v>254</v>
      </c>
    </row>
    <row r="46" spans="1:2" x14ac:dyDescent="0.25">
      <c r="A46">
        <v>45</v>
      </c>
      <c r="B46" s="2" t="s">
        <v>240</v>
      </c>
    </row>
    <row r="47" spans="1:2" x14ac:dyDescent="0.25">
      <c r="A47">
        <v>46</v>
      </c>
      <c r="B47" s="3" t="s">
        <v>231</v>
      </c>
    </row>
    <row r="48" spans="1:2" x14ac:dyDescent="0.25">
      <c r="A48">
        <v>47</v>
      </c>
      <c r="B48" s="2" t="s">
        <v>253</v>
      </c>
    </row>
    <row r="49" spans="1:2" x14ac:dyDescent="0.25">
      <c r="A49">
        <v>48</v>
      </c>
      <c r="B49" s="3" t="s">
        <v>250</v>
      </c>
    </row>
    <row r="50" spans="1:2" x14ac:dyDescent="0.25">
      <c r="A50">
        <v>49</v>
      </c>
      <c r="B50" s="2" t="s">
        <v>235</v>
      </c>
    </row>
    <row r="51" spans="1:2" x14ac:dyDescent="0.25">
      <c r="A51">
        <v>50</v>
      </c>
      <c r="B51" s="3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1C8E-609D-4136-98A3-A28832A9071E}">
  <dimension ref="A1:B6"/>
  <sheetViews>
    <sheetView workbookViewId="0">
      <selection activeCell="A6" sqref="A6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284</v>
      </c>
      <c r="B1" t="s">
        <v>285</v>
      </c>
    </row>
    <row r="2" spans="1:2" x14ac:dyDescent="0.25">
      <c r="A2">
        <v>1</v>
      </c>
      <c r="B2" s="2" t="s">
        <v>220</v>
      </c>
    </row>
    <row r="3" spans="1:2" x14ac:dyDescent="0.25">
      <c r="A3">
        <v>2</v>
      </c>
      <c r="B3" s="3" t="s">
        <v>233</v>
      </c>
    </row>
    <row r="4" spans="1:2" x14ac:dyDescent="0.25">
      <c r="A4">
        <v>3</v>
      </c>
      <c r="B4" s="3" t="s">
        <v>228</v>
      </c>
    </row>
    <row r="5" spans="1:2" x14ac:dyDescent="0.25">
      <c r="A5">
        <v>4</v>
      </c>
      <c r="B5" s="3" t="s">
        <v>225</v>
      </c>
    </row>
    <row r="6" spans="1:2" x14ac:dyDescent="0.25">
      <c r="A6">
        <v>5</v>
      </c>
      <c r="B6" s="2" t="s">
        <v>223</v>
      </c>
    </row>
  </sheetData>
  <sortState xmlns:xlrd2="http://schemas.microsoft.com/office/spreadsheetml/2017/richdata2" ref="A2:B6">
    <sortCondition ref="B2:B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D59C-5C3C-4F82-BC5A-92F377890A22}">
  <dimension ref="A1:I101"/>
  <sheetViews>
    <sheetView workbookViewId="0">
      <selection activeCell="B2" sqref="B2"/>
    </sheetView>
  </sheetViews>
  <sheetFormatPr defaultRowHeight="15" x14ac:dyDescent="0.25"/>
  <cols>
    <col min="1" max="1" width="5" bestFit="1" customWidth="1"/>
    <col min="2" max="2" width="78.28515625" bestFit="1" customWidth="1"/>
    <col min="3" max="3" width="10.85546875" bestFit="1" customWidth="1"/>
    <col min="4" max="5" width="27.5703125" bestFit="1" customWidth="1"/>
    <col min="6" max="6" width="17.28515625" bestFit="1" customWidth="1"/>
    <col min="7" max="7" width="39.5703125" bestFit="1" customWidth="1"/>
    <col min="8" max="9" width="31.7109375" bestFit="1" customWidth="1"/>
  </cols>
  <sheetData>
    <row r="1" spans="1:9" x14ac:dyDescent="0.25">
      <c r="A1" t="s">
        <v>283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288</v>
      </c>
      <c r="H1" t="s">
        <v>5</v>
      </c>
      <c r="I1" t="s">
        <v>6</v>
      </c>
    </row>
    <row r="2" spans="1:9" x14ac:dyDescent="0.25">
      <c r="A2" s="1">
        <v>1</v>
      </c>
      <c r="B2" s="1" t="s">
        <v>173</v>
      </c>
      <c r="C2">
        <v>58431</v>
      </c>
      <c r="D2" s="4">
        <v>264</v>
      </c>
      <c r="E2" s="1" t="s">
        <v>174</v>
      </c>
      <c r="F2" s="1" t="s">
        <v>175</v>
      </c>
      <c r="G2" s="1">
        <f>LOOKUP(products_s_import[Тип продукции],id_type_products!$B$2:$B$11,id_type_products!$A$2:$A$11)</f>
        <v>1</v>
      </c>
      <c r="H2">
        <v>1</v>
      </c>
      <c r="I2" s="4">
        <v>4</v>
      </c>
    </row>
    <row r="3" spans="1:9" x14ac:dyDescent="0.25">
      <c r="A3" s="1">
        <v>2</v>
      </c>
      <c r="B3" s="1" t="s">
        <v>171</v>
      </c>
      <c r="C3">
        <v>4958041</v>
      </c>
      <c r="D3" s="4">
        <v>199</v>
      </c>
      <c r="E3" s="1" t="s">
        <v>172</v>
      </c>
      <c r="F3" s="1" t="s">
        <v>150</v>
      </c>
      <c r="G3" s="1">
        <f>LOOKUP(products_s_import[Тип продукции],id_type_products!$B$2:$B$11,id_type_products!$A$2:$A$11)</f>
        <v>2</v>
      </c>
      <c r="H3">
        <v>1</v>
      </c>
      <c r="I3" s="4">
        <v>7</v>
      </c>
    </row>
    <row r="4" spans="1:9" x14ac:dyDescent="0.25">
      <c r="A4" s="1">
        <v>3</v>
      </c>
      <c r="B4" s="1" t="s">
        <v>169</v>
      </c>
      <c r="C4">
        <v>67660</v>
      </c>
      <c r="D4" s="4">
        <v>110</v>
      </c>
      <c r="E4" s="1" t="s">
        <v>170</v>
      </c>
      <c r="F4" s="1" t="s">
        <v>150</v>
      </c>
      <c r="G4" s="1">
        <f>LOOKUP(products_s_import[Тип продукции],id_type_products!$B$2:$B$11,id_type_products!$A$2:$A$11)</f>
        <v>2</v>
      </c>
      <c r="H4">
        <v>3</v>
      </c>
      <c r="I4" s="4">
        <v>1</v>
      </c>
    </row>
    <row r="5" spans="1:9" x14ac:dyDescent="0.25">
      <c r="A5" s="1">
        <v>4</v>
      </c>
      <c r="B5" s="1" t="s">
        <v>166</v>
      </c>
      <c r="C5">
        <v>67661</v>
      </c>
      <c r="D5" s="4" t="s">
        <v>167</v>
      </c>
      <c r="E5" s="1" t="s">
        <v>168</v>
      </c>
      <c r="F5" s="1" t="s">
        <v>150</v>
      </c>
      <c r="G5" s="1">
        <f>LOOKUP(products_s_import[Тип продукции],id_type_products!$B$2:$B$11,id_type_products!$A$2:$A$11)</f>
        <v>2</v>
      </c>
      <c r="H5">
        <v>5</v>
      </c>
      <c r="I5" s="4" t="s">
        <v>12</v>
      </c>
    </row>
    <row r="6" spans="1:9" x14ac:dyDescent="0.25">
      <c r="A6" s="1">
        <v>5</v>
      </c>
      <c r="B6" s="1" t="s">
        <v>164</v>
      </c>
      <c r="C6">
        <v>59708</v>
      </c>
      <c r="D6" s="4">
        <v>1490</v>
      </c>
      <c r="E6" s="1" t="s">
        <v>165</v>
      </c>
      <c r="F6" s="1" t="s">
        <v>150</v>
      </c>
      <c r="G6" s="1">
        <f>LOOKUP(products_s_import[Тип продукции],id_type_products!$B$2:$B$11,id_type_products!$A$2:$A$11)</f>
        <v>2</v>
      </c>
      <c r="H6">
        <v>2</v>
      </c>
      <c r="I6" s="4">
        <v>3</v>
      </c>
    </row>
    <row r="7" spans="1:9" x14ac:dyDescent="0.25">
      <c r="A7" s="1">
        <v>6</v>
      </c>
      <c r="B7" s="1" t="s">
        <v>160</v>
      </c>
      <c r="C7">
        <v>59917</v>
      </c>
      <c r="D7" s="4">
        <v>2190</v>
      </c>
      <c r="E7" s="1" t="s">
        <v>161</v>
      </c>
      <c r="F7" s="1" t="s">
        <v>150</v>
      </c>
      <c r="G7" s="1">
        <f>LOOKUP(products_s_import[Тип продукции],id_type_products!$B$2:$B$11,id_type_products!$A$2:$A$11)</f>
        <v>2</v>
      </c>
      <c r="H7">
        <v>1</v>
      </c>
      <c r="I7" s="4">
        <v>3</v>
      </c>
    </row>
    <row r="8" spans="1:9" x14ac:dyDescent="0.25">
      <c r="A8" s="1">
        <v>7</v>
      </c>
      <c r="B8" s="1" t="s">
        <v>162</v>
      </c>
      <c r="C8">
        <v>59916</v>
      </c>
      <c r="D8" s="4">
        <v>2590</v>
      </c>
      <c r="E8" s="1" t="s">
        <v>163</v>
      </c>
      <c r="F8" s="1" t="s">
        <v>150</v>
      </c>
      <c r="G8" s="1">
        <f>LOOKUP(products_s_import[Тип продукции],id_type_products!$B$2:$B$11,id_type_products!$A$2:$A$11)</f>
        <v>2</v>
      </c>
      <c r="H8">
        <v>3</v>
      </c>
      <c r="I8" s="4">
        <v>10</v>
      </c>
    </row>
    <row r="9" spans="1:9" x14ac:dyDescent="0.25">
      <c r="A9" s="1">
        <v>8</v>
      </c>
      <c r="B9" s="1" t="s">
        <v>158</v>
      </c>
      <c r="C9">
        <v>59918</v>
      </c>
      <c r="D9" s="4">
        <v>1390</v>
      </c>
      <c r="E9" s="1" t="s">
        <v>159</v>
      </c>
      <c r="F9" s="1" t="s">
        <v>150</v>
      </c>
      <c r="G9" s="1">
        <f>LOOKUP(products_s_import[Тип продукции],id_type_products!$B$2:$B$11,id_type_products!$A$2:$A$11)</f>
        <v>2</v>
      </c>
      <c r="H9">
        <v>4</v>
      </c>
      <c r="I9" s="4">
        <v>7</v>
      </c>
    </row>
    <row r="10" spans="1:9" x14ac:dyDescent="0.25">
      <c r="A10" s="1">
        <v>9</v>
      </c>
      <c r="B10" s="1" t="s">
        <v>155</v>
      </c>
      <c r="C10">
        <v>59919</v>
      </c>
      <c r="D10" s="4" t="s">
        <v>156</v>
      </c>
      <c r="E10" s="1" t="s">
        <v>157</v>
      </c>
      <c r="F10" s="1" t="s">
        <v>150</v>
      </c>
      <c r="G10" s="1">
        <f>LOOKUP(products_s_import[Тип продукции],id_type_products!$B$2:$B$11,id_type_products!$A$2:$A$11)</f>
        <v>2</v>
      </c>
      <c r="H10">
        <v>4</v>
      </c>
      <c r="I10" s="4">
        <v>4</v>
      </c>
    </row>
    <row r="11" spans="1:9" x14ac:dyDescent="0.25">
      <c r="A11" s="1">
        <v>10</v>
      </c>
      <c r="B11" s="1" t="s">
        <v>151</v>
      </c>
      <c r="C11">
        <v>5027921</v>
      </c>
      <c r="D11" s="4">
        <v>1290</v>
      </c>
      <c r="E11" s="1" t="s">
        <v>152</v>
      </c>
      <c r="F11" s="1" t="s">
        <v>150</v>
      </c>
      <c r="G11" s="1">
        <f>LOOKUP(products_s_import[Тип продукции],id_type_products!$B$2:$B$11,id_type_products!$A$2:$A$11)</f>
        <v>2</v>
      </c>
      <c r="H11">
        <v>3</v>
      </c>
      <c r="I11" s="4">
        <v>4</v>
      </c>
    </row>
    <row r="12" spans="1:9" x14ac:dyDescent="0.25">
      <c r="A12" s="1">
        <v>11</v>
      </c>
      <c r="B12" s="1" t="s">
        <v>148</v>
      </c>
      <c r="C12">
        <v>5027961</v>
      </c>
      <c r="D12" s="4">
        <v>2590</v>
      </c>
      <c r="E12" s="1" t="s">
        <v>149</v>
      </c>
      <c r="F12" s="1" t="s">
        <v>150</v>
      </c>
      <c r="G12" s="1">
        <f>LOOKUP(products_s_import[Тип продукции],id_type_products!$B$2:$B$11,id_type_products!$A$2:$A$11)</f>
        <v>2</v>
      </c>
      <c r="H12">
        <v>2</v>
      </c>
      <c r="I12" s="4">
        <v>9</v>
      </c>
    </row>
    <row r="13" spans="1:9" x14ac:dyDescent="0.25">
      <c r="A13" s="1">
        <v>12</v>
      </c>
      <c r="B13" s="1" t="s">
        <v>145</v>
      </c>
      <c r="C13">
        <v>5027978</v>
      </c>
      <c r="D13" s="4" t="s">
        <v>146</v>
      </c>
      <c r="E13" s="1" t="s">
        <v>147</v>
      </c>
      <c r="F13" s="1" t="s">
        <v>142</v>
      </c>
      <c r="G13" s="1">
        <f>LOOKUP(products_s_import[Тип продукции],id_type_products!$B$2:$B$11,id_type_products!$A$2:$A$11)</f>
        <v>10</v>
      </c>
      <c r="H13">
        <v>3</v>
      </c>
      <c r="I13" s="4">
        <v>6</v>
      </c>
    </row>
    <row r="14" spans="1:9" x14ac:dyDescent="0.25">
      <c r="A14" s="1">
        <v>13</v>
      </c>
      <c r="B14" s="1" t="s">
        <v>122</v>
      </c>
      <c r="C14">
        <v>4969295</v>
      </c>
      <c r="D14" s="4">
        <v>2490</v>
      </c>
      <c r="E14" s="1" t="s">
        <v>123</v>
      </c>
      <c r="F14" s="1" t="s">
        <v>9</v>
      </c>
      <c r="G14" s="1">
        <f>LOOKUP(products_s_import[Тип продукции],id_type_products!$B$2:$B$11,id_type_products!$A$2:$A$11)</f>
        <v>7</v>
      </c>
      <c r="H14">
        <v>4</v>
      </c>
      <c r="I14" s="4" t="s">
        <v>23</v>
      </c>
    </row>
    <row r="15" spans="1:9" x14ac:dyDescent="0.25">
      <c r="A15" s="1">
        <v>14</v>
      </c>
      <c r="B15" s="1" t="s">
        <v>130</v>
      </c>
      <c r="C15">
        <v>60360</v>
      </c>
      <c r="D15" s="4" t="s">
        <v>131</v>
      </c>
      <c r="E15" s="1" t="s">
        <v>132</v>
      </c>
      <c r="F15" s="1" t="s">
        <v>129</v>
      </c>
      <c r="G15" s="1">
        <f>LOOKUP(products_s_import[Тип продукции],id_type_products!$B$2:$B$11,id_type_products!$A$2:$A$11)</f>
        <v>4</v>
      </c>
      <c r="H15">
        <v>2</v>
      </c>
      <c r="I15" s="4">
        <v>4</v>
      </c>
    </row>
    <row r="16" spans="1:9" x14ac:dyDescent="0.25">
      <c r="A16" s="1">
        <v>15</v>
      </c>
      <c r="B16" s="1" t="s">
        <v>126</v>
      </c>
      <c r="C16">
        <v>5029091</v>
      </c>
      <c r="D16" s="4" t="s">
        <v>127</v>
      </c>
      <c r="E16" s="1" t="s">
        <v>128</v>
      </c>
      <c r="F16" s="1" t="s">
        <v>129</v>
      </c>
      <c r="G16" s="1">
        <f>LOOKUP(products_s_import[Тип продукции],id_type_products!$B$2:$B$11,id_type_products!$A$2:$A$11)</f>
        <v>4</v>
      </c>
      <c r="H16">
        <v>5</v>
      </c>
      <c r="I16" s="4" t="s">
        <v>12</v>
      </c>
    </row>
    <row r="17" spans="1:9" x14ac:dyDescent="0.25">
      <c r="A17" s="1">
        <v>16</v>
      </c>
      <c r="B17" s="1" t="s">
        <v>124</v>
      </c>
      <c r="C17">
        <v>5029610</v>
      </c>
      <c r="D17" s="4">
        <v>9890</v>
      </c>
      <c r="E17" s="1" t="s">
        <v>125</v>
      </c>
      <c r="F17" s="1" t="s">
        <v>9</v>
      </c>
      <c r="G17" s="1">
        <f>LOOKUP(products_s_import[Тип продукции],id_type_products!$B$2:$B$11,id_type_products!$A$2:$A$11)</f>
        <v>7</v>
      </c>
      <c r="H17">
        <v>2</v>
      </c>
      <c r="I17" s="4">
        <v>10</v>
      </c>
    </row>
    <row r="18" spans="1:9" x14ac:dyDescent="0.25">
      <c r="A18" s="1">
        <v>17</v>
      </c>
      <c r="B18" s="1" t="s">
        <v>18</v>
      </c>
      <c r="C18">
        <v>5030981</v>
      </c>
      <c r="D18" s="4">
        <v>59</v>
      </c>
      <c r="E18" s="1" t="s">
        <v>19</v>
      </c>
      <c r="F18" s="1" t="s">
        <v>20</v>
      </c>
      <c r="G18" s="1">
        <f>LOOKUP(products_s_import[Тип продукции],id_type_products!$B$2:$B$11,id_type_products!$A$2:$A$11)</f>
        <v>3</v>
      </c>
      <c r="H18">
        <v>3</v>
      </c>
      <c r="I18" s="4">
        <v>5</v>
      </c>
    </row>
    <row r="19" spans="1:9" x14ac:dyDescent="0.25">
      <c r="A19" s="1">
        <v>18</v>
      </c>
      <c r="B19" s="1" t="s">
        <v>21</v>
      </c>
      <c r="C19">
        <v>5029784</v>
      </c>
      <c r="D19" s="4">
        <v>79</v>
      </c>
      <c r="E19" s="1" t="s">
        <v>22</v>
      </c>
      <c r="F19" s="1" t="s">
        <v>20</v>
      </c>
      <c r="G19" s="1">
        <f>LOOKUP(products_s_import[Тип продукции],id_type_products!$B$2:$B$11,id_type_products!$A$2:$A$11)</f>
        <v>3</v>
      </c>
      <c r="H19">
        <v>3</v>
      </c>
      <c r="I19" s="4" t="s">
        <v>23</v>
      </c>
    </row>
    <row r="20" spans="1:9" x14ac:dyDescent="0.25">
      <c r="A20" s="1">
        <v>19</v>
      </c>
      <c r="B20" s="1" t="s">
        <v>14</v>
      </c>
      <c r="C20">
        <v>5028247</v>
      </c>
      <c r="D20" s="4">
        <v>6</v>
      </c>
      <c r="E20" s="1" t="s">
        <v>15</v>
      </c>
      <c r="F20" s="1" t="s">
        <v>11</v>
      </c>
      <c r="G20" s="1">
        <f>LOOKUP(products_s_import[Тип продукции],id_type_products!$B$2:$B$11,id_type_products!$A$2:$A$11)</f>
        <v>5</v>
      </c>
      <c r="H20">
        <v>3</v>
      </c>
      <c r="I20" s="4" t="s">
        <v>16</v>
      </c>
    </row>
    <row r="21" spans="1:9" x14ac:dyDescent="0.25">
      <c r="A21" s="1">
        <v>20</v>
      </c>
      <c r="B21" s="1" t="s">
        <v>10</v>
      </c>
      <c r="C21">
        <v>5028556</v>
      </c>
      <c r="D21" s="4">
        <v>49</v>
      </c>
      <c r="E21" s="1"/>
      <c r="F21" s="1" t="s">
        <v>11</v>
      </c>
      <c r="G21" s="1">
        <f>LOOKUP(products_s_import[Тип продукции],id_type_products!$B$2:$B$11,id_type_products!$A$2:$A$11)</f>
        <v>5</v>
      </c>
      <c r="H21">
        <v>5</v>
      </c>
      <c r="I21" s="4" t="s">
        <v>12</v>
      </c>
    </row>
    <row r="22" spans="1:9" x14ac:dyDescent="0.25">
      <c r="A22" s="1">
        <v>21</v>
      </c>
      <c r="B22" s="1" t="s">
        <v>17</v>
      </c>
      <c r="C22">
        <v>5028229</v>
      </c>
      <c r="D22" s="4">
        <v>49</v>
      </c>
      <c r="E22" s="1"/>
      <c r="F22" s="1" t="s">
        <v>11</v>
      </c>
      <c r="G22" s="1">
        <f>LOOKUP(products_s_import[Тип продукции],id_type_products!$B$2:$B$11,id_type_products!$A$2:$A$11)</f>
        <v>5</v>
      </c>
      <c r="H22">
        <v>2</v>
      </c>
      <c r="I22" s="4">
        <v>10</v>
      </c>
    </row>
    <row r="23" spans="1:9" x14ac:dyDescent="0.25">
      <c r="A23" s="1">
        <v>22</v>
      </c>
      <c r="B23" s="1" t="s">
        <v>13</v>
      </c>
      <c r="C23">
        <v>5028272</v>
      </c>
      <c r="D23" s="4">
        <v>59</v>
      </c>
      <c r="E23" s="1"/>
      <c r="F23" s="1" t="s">
        <v>11</v>
      </c>
      <c r="G23" s="1">
        <f>LOOKUP(products_s_import[Тип продукции],id_type_products!$B$2:$B$11,id_type_products!$A$2:$A$11)</f>
        <v>5</v>
      </c>
      <c r="H23">
        <v>4</v>
      </c>
      <c r="I23" s="4">
        <v>4</v>
      </c>
    </row>
    <row r="24" spans="1:9" x14ac:dyDescent="0.25">
      <c r="A24" s="1">
        <v>23</v>
      </c>
      <c r="B24" s="1" t="s">
        <v>133</v>
      </c>
      <c r="C24">
        <v>4958042</v>
      </c>
      <c r="D24" s="4">
        <v>11490</v>
      </c>
      <c r="E24" s="1" t="s">
        <v>134</v>
      </c>
      <c r="F24" s="1" t="s">
        <v>129</v>
      </c>
      <c r="G24" s="1">
        <f>LOOKUP(products_s_import[Тип продукции],id_type_products!$B$2:$B$11,id_type_products!$A$2:$A$11)</f>
        <v>4</v>
      </c>
      <c r="H24">
        <v>1</v>
      </c>
      <c r="I24" s="4" t="s">
        <v>76</v>
      </c>
    </row>
    <row r="25" spans="1:9" x14ac:dyDescent="0.25">
      <c r="A25" s="1">
        <v>24</v>
      </c>
      <c r="B25" s="1" t="s">
        <v>114</v>
      </c>
      <c r="C25">
        <v>59921</v>
      </c>
      <c r="D25" s="4">
        <v>5690</v>
      </c>
      <c r="E25" s="1" t="s">
        <v>115</v>
      </c>
      <c r="F25" s="1" t="s">
        <v>9</v>
      </c>
      <c r="G25" s="1">
        <f>LOOKUP(products_s_import[Тип продукции],id_type_products!$B$2:$B$11,id_type_products!$A$2:$A$11)</f>
        <v>7</v>
      </c>
      <c r="H25">
        <v>3</v>
      </c>
      <c r="I25" s="4" t="s">
        <v>12</v>
      </c>
    </row>
    <row r="26" spans="1:9" x14ac:dyDescent="0.25">
      <c r="A26" s="1">
        <v>25</v>
      </c>
      <c r="B26" s="1" t="s">
        <v>107</v>
      </c>
      <c r="C26">
        <v>5027965</v>
      </c>
      <c r="D26" s="4">
        <v>4490</v>
      </c>
      <c r="E26" s="1" t="s">
        <v>108</v>
      </c>
      <c r="F26" s="1" t="s">
        <v>9</v>
      </c>
      <c r="G26" s="1">
        <f>LOOKUP(products_s_import[Тип продукции],id_type_products!$B$2:$B$11,id_type_products!$A$2:$A$11)</f>
        <v>7</v>
      </c>
      <c r="H26">
        <v>4</v>
      </c>
      <c r="I26" s="4">
        <v>2</v>
      </c>
    </row>
    <row r="27" spans="1:9" x14ac:dyDescent="0.25">
      <c r="A27" s="1">
        <v>26</v>
      </c>
      <c r="B27" s="1" t="s">
        <v>116</v>
      </c>
      <c r="C27">
        <v>59920</v>
      </c>
      <c r="D27" s="4">
        <v>5690</v>
      </c>
      <c r="E27" s="1" t="s">
        <v>117</v>
      </c>
      <c r="F27" s="1" t="s">
        <v>9</v>
      </c>
      <c r="G27" s="1">
        <f>LOOKUP(products_s_import[Тип продукции],id_type_products!$B$2:$B$11,id_type_products!$A$2:$A$11)</f>
        <v>7</v>
      </c>
      <c r="H27">
        <v>2</v>
      </c>
      <c r="I27" s="4">
        <v>8</v>
      </c>
    </row>
    <row r="28" spans="1:9" x14ac:dyDescent="0.25">
      <c r="A28" s="1">
        <v>27</v>
      </c>
      <c r="B28" s="1" t="s">
        <v>105</v>
      </c>
      <c r="C28">
        <v>5027980</v>
      </c>
      <c r="D28" s="4">
        <v>4990</v>
      </c>
      <c r="E28" s="1" t="s">
        <v>106</v>
      </c>
      <c r="F28" s="1" t="s">
        <v>30</v>
      </c>
      <c r="G28" s="1">
        <f>LOOKUP(products_s_import[Тип продукции],id_type_products!$B$2:$B$11,id_type_products!$A$2:$A$11)</f>
        <v>9</v>
      </c>
      <c r="H28">
        <v>2</v>
      </c>
      <c r="I28" s="4">
        <v>1</v>
      </c>
    </row>
    <row r="29" spans="1:9" x14ac:dyDescent="0.25">
      <c r="A29" s="1">
        <v>28</v>
      </c>
      <c r="B29" s="1" t="s">
        <v>113</v>
      </c>
      <c r="C29">
        <v>59922</v>
      </c>
      <c r="D29" s="4">
        <v>2690</v>
      </c>
      <c r="E29" s="1" t="s">
        <v>8</v>
      </c>
      <c r="F29" s="1" t="s">
        <v>9</v>
      </c>
      <c r="G29" s="1">
        <f>LOOKUP(products_s_import[Тип продукции],id_type_products!$B$2:$B$11,id_type_products!$A$2:$A$11)</f>
        <v>7</v>
      </c>
      <c r="H29">
        <v>5</v>
      </c>
      <c r="I29" s="4" t="s">
        <v>23</v>
      </c>
    </row>
    <row r="30" spans="1:9" x14ac:dyDescent="0.25">
      <c r="A30" s="1">
        <v>29</v>
      </c>
      <c r="B30" s="1" t="s">
        <v>111</v>
      </c>
      <c r="C30">
        <v>59923</v>
      </c>
      <c r="D30" s="4">
        <v>2790</v>
      </c>
      <c r="E30" s="1" t="s">
        <v>112</v>
      </c>
      <c r="F30" s="1" t="s">
        <v>9</v>
      </c>
      <c r="G30" s="1">
        <f>LOOKUP(products_s_import[Тип продукции],id_type_products!$B$2:$B$11,id_type_products!$A$2:$A$11)</f>
        <v>7</v>
      </c>
      <c r="H30">
        <v>1</v>
      </c>
      <c r="I30" s="4">
        <v>9</v>
      </c>
    </row>
    <row r="31" spans="1:9" x14ac:dyDescent="0.25">
      <c r="A31" s="1">
        <v>30</v>
      </c>
      <c r="B31" s="1" t="s">
        <v>109</v>
      </c>
      <c r="C31">
        <v>5027958</v>
      </c>
      <c r="D31" s="4">
        <v>3190</v>
      </c>
      <c r="E31" s="1" t="s">
        <v>110</v>
      </c>
      <c r="F31" s="1" t="s">
        <v>9</v>
      </c>
      <c r="G31" s="1">
        <f>LOOKUP(products_s_import[Тип продукции],id_type_products!$B$2:$B$11,id_type_products!$A$2:$A$11)</f>
        <v>7</v>
      </c>
      <c r="H31">
        <v>2</v>
      </c>
      <c r="I31" s="4">
        <v>4</v>
      </c>
    </row>
    <row r="32" spans="1:9" x14ac:dyDescent="0.25">
      <c r="A32" s="1">
        <v>31</v>
      </c>
      <c r="B32" s="1" t="s">
        <v>7</v>
      </c>
      <c r="C32">
        <v>59922</v>
      </c>
      <c r="D32" s="4">
        <v>2690</v>
      </c>
      <c r="E32" s="1" t="s">
        <v>8</v>
      </c>
      <c r="F32" s="1" t="s">
        <v>9</v>
      </c>
      <c r="G32" s="1">
        <f>LOOKUP(products_s_import[Тип продукции],id_type_products!$B$2:$B$11,id_type_products!$A$2:$A$11)</f>
        <v>7</v>
      </c>
      <c r="H32">
        <v>5</v>
      </c>
      <c r="I32" s="4">
        <v>4</v>
      </c>
    </row>
    <row r="33" spans="1:9" x14ac:dyDescent="0.25">
      <c r="A33" s="1">
        <v>32</v>
      </c>
      <c r="B33" s="1" t="s">
        <v>206</v>
      </c>
      <c r="C33">
        <v>5027965</v>
      </c>
      <c r="D33" s="4" t="s">
        <v>207</v>
      </c>
      <c r="E33" s="1" t="s">
        <v>108</v>
      </c>
      <c r="F33" s="1" t="s">
        <v>9</v>
      </c>
      <c r="G33" s="1">
        <f>LOOKUP(products_s_import[Тип продукции],id_type_products!$B$2:$B$11,id_type_products!$A$2:$A$11)</f>
        <v>7</v>
      </c>
      <c r="H33">
        <v>4</v>
      </c>
      <c r="I33" s="4" t="s">
        <v>16</v>
      </c>
    </row>
    <row r="34" spans="1:9" x14ac:dyDescent="0.25">
      <c r="A34" s="1">
        <v>33</v>
      </c>
      <c r="B34" s="1" t="s">
        <v>204</v>
      </c>
      <c r="C34">
        <v>59920</v>
      </c>
      <c r="D34" s="4">
        <v>5690</v>
      </c>
      <c r="E34" s="1" t="s">
        <v>117</v>
      </c>
      <c r="F34" s="1" t="s">
        <v>9</v>
      </c>
      <c r="G34" s="1">
        <f>LOOKUP(products_s_import[Тип продукции],id_type_products!$B$2:$B$11,id_type_products!$A$2:$A$11)</f>
        <v>7</v>
      </c>
      <c r="H34">
        <v>2</v>
      </c>
      <c r="I34" s="4">
        <v>8</v>
      </c>
    </row>
    <row r="35" spans="1:9" x14ac:dyDescent="0.25">
      <c r="A35" s="1">
        <v>34</v>
      </c>
      <c r="B35" s="1" t="s">
        <v>205</v>
      </c>
      <c r="C35">
        <v>5027980</v>
      </c>
      <c r="D35" s="4">
        <v>4990</v>
      </c>
      <c r="E35" s="1" t="s">
        <v>106</v>
      </c>
      <c r="F35" s="1" t="s">
        <v>30</v>
      </c>
      <c r="G35" s="1">
        <f>LOOKUP(products_s_import[Тип продукции],id_type_products!$B$2:$B$11,id_type_products!$A$2:$A$11)</f>
        <v>9</v>
      </c>
      <c r="H35">
        <v>2</v>
      </c>
      <c r="I35" s="4" t="s">
        <v>184</v>
      </c>
    </row>
    <row r="36" spans="1:9" x14ac:dyDescent="0.25">
      <c r="A36" s="1">
        <v>35</v>
      </c>
      <c r="B36" s="1" t="s">
        <v>210</v>
      </c>
      <c r="C36">
        <v>59923</v>
      </c>
      <c r="D36" s="4" t="s">
        <v>211</v>
      </c>
      <c r="E36" s="1" t="s">
        <v>112</v>
      </c>
      <c r="F36" s="1" t="s">
        <v>9</v>
      </c>
      <c r="G36" s="1">
        <f>LOOKUP(products_s_import[Тип продукции],id_type_products!$B$2:$B$11,id_type_products!$A$2:$A$11)</f>
        <v>7</v>
      </c>
      <c r="H36">
        <v>1</v>
      </c>
      <c r="I36" s="4">
        <v>9</v>
      </c>
    </row>
    <row r="37" spans="1:9" x14ac:dyDescent="0.25">
      <c r="A37" s="1">
        <v>36</v>
      </c>
      <c r="B37" s="1" t="s">
        <v>208</v>
      </c>
      <c r="C37">
        <v>5027958</v>
      </c>
      <c r="D37" s="4" t="s">
        <v>209</v>
      </c>
      <c r="E37" s="1" t="s">
        <v>110</v>
      </c>
      <c r="F37" s="1" t="s">
        <v>9</v>
      </c>
      <c r="G37" s="1">
        <f>LOOKUP(products_s_import[Тип продукции],id_type_products!$B$2:$B$11,id_type_products!$A$2:$A$11)</f>
        <v>7</v>
      </c>
      <c r="H37">
        <v>2</v>
      </c>
      <c r="I37" s="4">
        <v>4</v>
      </c>
    </row>
    <row r="38" spans="1:9" x14ac:dyDescent="0.25">
      <c r="A38" s="1">
        <v>37</v>
      </c>
      <c r="B38" s="1" t="s">
        <v>200</v>
      </c>
      <c r="C38">
        <v>59922</v>
      </c>
      <c r="D38" s="4">
        <v>2690</v>
      </c>
      <c r="E38" s="1" t="s">
        <v>8</v>
      </c>
      <c r="F38" s="1" t="s">
        <v>9</v>
      </c>
      <c r="G38" s="1">
        <f>LOOKUP(products_s_import[Тип продукции],id_type_products!$B$2:$B$11,id_type_products!$A$2:$A$11)</f>
        <v>7</v>
      </c>
      <c r="H38">
        <v>5</v>
      </c>
      <c r="I38" s="4" t="s">
        <v>23</v>
      </c>
    </row>
    <row r="39" spans="1:9" x14ac:dyDescent="0.25">
      <c r="A39" s="1">
        <v>38</v>
      </c>
      <c r="B39" s="1" t="s">
        <v>201</v>
      </c>
      <c r="C39">
        <v>59921</v>
      </c>
      <c r="D39" s="4" t="s">
        <v>202</v>
      </c>
      <c r="E39" s="1" t="s">
        <v>115</v>
      </c>
      <c r="F39" s="1" t="s">
        <v>9</v>
      </c>
      <c r="G39" s="1">
        <f>LOOKUP(products_s_import[Тип продукции],id_type_products!$B$2:$B$11,id_type_products!$A$2:$A$11)</f>
        <v>7</v>
      </c>
      <c r="H39">
        <v>3</v>
      </c>
      <c r="I39" s="4">
        <v>9</v>
      </c>
    </row>
    <row r="40" spans="1:9" x14ac:dyDescent="0.25">
      <c r="A40" s="1">
        <v>39</v>
      </c>
      <c r="B40" s="1" t="s">
        <v>197</v>
      </c>
      <c r="C40">
        <v>5027965</v>
      </c>
      <c r="D40" s="4">
        <v>4490</v>
      </c>
      <c r="E40" s="1" t="s">
        <v>108</v>
      </c>
      <c r="F40" s="1" t="s">
        <v>9</v>
      </c>
      <c r="G40" s="1">
        <f>LOOKUP(products_s_import[Тип продукции],id_type_products!$B$2:$B$11,id_type_products!$A$2:$A$11)</f>
        <v>7</v>
      </c>
      <c r="H40">
        <v>4</v>
      </c>
      <c r="I40" s="4">
        <v>2</v>
      </c>
    </row>
    <row r="41" spans="1:9" x14ac:dyDescent="0.25">
      <c r="A41" s="1">
        <v>40</v>
      </c>
      <c r="B41" s="1" t="s">
        <v>203</v>
      </c>
      <c r="C41">
        <v>59920</v>
      </c>
      <c r="D41" s="4">
        <v>5690</v>
      </c>
      <c r="E41" s="1" t="s">
        <v>117</v>
      </c>
      <c r="F41" s="1" t="s">
        <v>9</v>
      </c>
      <c r="G41" s="1">
        <f>LOOKUP(products_s_import[Тип продукции],id_type_products!$B$2:$B$11,id_type_products!$A$2:$A$11)</f>
        <v>7</v>
      </c>
      <c r="H41">
        <v>2</v>
      </c>
      <c r="I41" s="4">
        <v>8</v>
      </c>
    </row>
    <row r="42" spans="1:9" x14ac:dyDescent="0.25">
      <c r="A42" s="1">
        <v>41</v>
      </c>
      <c r="B42" s="1" t="s">
        <v>196</v>
      </c>
      <c r="C42">
        <v>5027980</v>
      </c>
      <c r="D42" s="4">
        <v>4990</v>
      </c>
      <c r="E42" s="1" t="s">
        <v>106</v>
      </c>
      <c r="F42" s="1" t="s">
        <v>30</v>
      </c>
      <c r="G42" s="1">
        <f>LOOKUP(products_s_import[Тип продукции],id_type_products!$B$2:$B$11,id_type_products!$A$2:$A$11)</f>
        <v>9</v>
      </c>
      <c r="H42">
        <v>2</v>
      </c>
      <c r="I42" s="4">
        <v>1</v>
      </c>
    </row>
    <row r="43" spans="1:9" x14ac:dyDescent="0.25">
      <c r="A43" s="1">
        <v>42</v>
      </c>
      <c r="B43" s="1" t="s">
        <v>199</v>
      </c>
      <c r="C43">
        <v>59923</v>
      </c>
      <c r="D43" s="4">
        <v>2790</v>
      </c>
      <c r="E43" s="1" t="s">
        <v>112</v>
      </c>
      <c r="F43" s="1" t="s">
        <v>9</v>
      </c>
      <c r="G43" s="1">
        <f>LOOKUP(products_s_import[Тип продукции],id_type_products!$B$2:$B$11,id_type_products!$A$2:$A$11)</f>
        <v>7</v>
      </c>
      <c r="H43">
        <v>1</v>
      </c>
      <c r="I43" s="4">
        <v>9</v>
      </c>
    </row>
    <row r="44" spans="1:9" x14ac:dyDescent="0.25">
      <c r="A44" s="1">
        <v>43</v>
      </c>
      <c r="B44" s="1" t="s">
        <v>198</v>
      </c>
      <c r="C44">
        <v>5027958</v>
      </c>
      <c r="D44" s="4">
        <v>3190</v>
      </c>
      <c r="E44" s="1" t="s">
        <v>110</v>
      </c>
      <c r="F44" s="1" t="s">
        <v>9</v>
      </c>
      <c r="G44" s="1">
        <f>LOOKUP(products_s_import[Тип продукции],id_type_products!$B$2:$B$11,id_type_products!$A$2:$A$11)</f>
        <v>7</v>
      </c>
      <c r="H44">
        <v>2</v>
      </c>
      <c r="I44" s="4">
        <v>4</v>
      </c>
    </row>
    <row r="45" spans="1:9" x14ac:dyDescent="0.25">
      <c r="A45" s="1">
        <v>44</v>
      </c>
      <c r="B45" s="1" t="s">
        <v>176</v>
      </c>
      <c r="C45">
        <v>4958039</v>
      </c>
      <c r="D45" s="4">
        <v>380</v>
      </c>
      <c r="E45" s="1" t="s">
        <v>177</v>
      </c>
      <c r="F45" s="1" t="s">
        <v>175</v>
      </c>
      <c r="G45" s="1">
        <f>LOOKUP(products_s_import[Тип продукции],id_type_products!$B$2:$B$11,id_type_products!$A$2:$A$11)</f>
        <v>1</v>
      </c>
      <c r="H45">
        <v>1</v>
      </c>
      <c r="I45" s="4" t="s">
        <v>33</v>
      </c>
    </row>
    <row r="46" spans="1:9" x14ac:dyDescent="0.25">
      <c r="A46" s="1">
        <v>45</v>
      </c>
      <c r="B46" s="1" t="s">
        <v>178</v>
      </c>
      <c r="C46">
        <v>58917</v>
      </c>
      <c r="D46" s="4">
        <v>409</v>
      </c>
      <c r="E46" s="1" t="s">
        <v>179</v>
      </c>
      <c r="F46" s="1" t="s">
        <v>180</v>
      </c>
      <c r="G46" s="1">
        <f>LOOKUP(products_s_import[Тип продукции],id_type_products!$B$2:$B$11,id_type_products!$A$2:$A$11)</f>
        <v>8</v>
      </c>
      <c r="H46">
        <v>5</v>
      </c>
      <c r="I46" s="4">
        <v>3</v>
      </c>
    </row>
    <row r="47" spans="1:9" x14ac:dyDescent="0.25">
      <c r="A47" s="1">
        <v>46</v>
      </c>
      <c r="B47" s="1" t="s">
        <v>40</v>
      </c>
      <c r="C47">
        <v>58827</v>
      </c>
      <c r="D47" s="4" t="s">
        <v>41</v>
      </c>
      <c r="E47" s="1" t="s">
        <v>42</v>
      </c>
      <c r="F47" s="1" t="s">
        <v>30</v>
      </c>
      <c r="G47" s="1">
        <f>LOOKUP(products_s_import[Тип продукции],id_type_products!$B$2:$B$11,id_type_products!$A$2:$A$11)</f>
        <v>9</v>
      </c>
      <c r="H47">
        <v>2</v>
      </c>
      <c r="I47" s="4">
        <v>8</v>
      </c>
    </row>
    <row r="48" spans="1:9" x14ac:dyDescent="0.25">
      <c r="A48" s="1">
        <v>47</v>
      </c>
      <c r="B48" s="1" t="s">
        <v>38</v>
      </c>
      <c r="C48">
        <v>59324</v>
      </c>
      <c r="D48" s="4">
        <v>129</v>
      </c>
      <c r="E48" s="1" t="s">
        <v>39</v>
      </c>
      <c r="F48" s="1" t="s">
        <v>30</v>
      </c>
      <c r="G48" s="1">
        <f>LOOKUP(products_s_import[Тип продукции],id_type_products!$B$2:$B$11,id_type_products!$A$2:$A$11)</f>
        <v>9</v>
      </c>
      <c r="H48">
        <v>3</v>
      </c>
      <c r="I48" s="4">
        <v>9</v>
      </c>
    </row>
    <row r="49" spans="1:9" x14ac:dyDescent="0.25">
      <c r="A49" s="1">
        <v>48</v>
      </c>
      <c r="B49" s="1" t="s">
        <v>74</v>
      </c>
      <c r="C49">
        <v>58826</v>
      </c>
      <c r="D49" s="4">
        <v>149</v>
      </c>
      <c r="E49" s="1" t="s">
        <v>75</v>
      </c>
      <c r="F49" s="1" t="s">
        <v>30</v>
      </c>
      <c r="G49" s="1">
        <f>LOOKUP(products_s_import[Тип продукции],id_type_products!$B$2:$B$11,id_type_products!$A$2:$A$11)</f>
        <v>9</v>
      </c>
      <c r="H49">
        <v>4</v>
      </c>
      <c r="I49" s="4" t="s">
        <v>76</v>
      </c>
    </row>
    <row r="50" spans="1:9" x14ac:dyDescent="0.25">
      <c r="A50" s="1">
        <v>49</v>
      </c>
      <c r="B50" s="1" t="s">
        <v>98</v>
      </c>
      <c r="C50">
        <v>58850</v>
      </c>
      <c r="D50" s="4" t="s">
        <v>99</v>
      </c>
      <c r="E50" s="1" t="s">
        <v>100</v>
      </c>
      <c r="F50" s="1" t="s">
        <v>30</v>
      </c>
      <c r="G50" s="1">
        <f>LOOKUP(products_s_import[Тип продукции],id_type_products!$B$2:$B$11,id_type_products!$A$2:$A$11)</f>
        <v>9</v>
      </c>
      <c r="H50">
        <v>5</v>
      </c>
      <c r="I50" s="4">
        <v>6</v>
      </c>
    </row>
    <row r="51" spans="1:9" x14ac:dyDescent="0.25">
      <c r="A51" s="1">
        <v>50</v>
      </c>
      <c r="B51" s="1" t="s">
        <v>79</v>
      </c>
      <c r="C51">
        <v>58584</v>
      </c>
      <c r="D51" s="4">
        <v>249</v>
      </c>
      <c r="E51" s="1" t="s">
        <v>80</v>
      </c>
      <c r="F51" s="1" t="s">
        <v>30</v>
      </c>
      <c r="G51" s="1">
        <f>LOOKUP(products_s_import[Тип продукции],id_type_products!$B$2:$B$11,id_type_products!$A$2:$A$11)</f>
        <v>9</v>
      </c>
      <c r="H51">
        <v>2</v>
      </c>
      <c r="I51" s="4" t="s">
        <v>76</v>
      </c>
    </row>
    <row r="52" spans="1:9" x14ac:dyDescent="0.25">
      <c r="A52" s="1">
        <v>51</v>
      </c>
      <c r="B52" s="1" t="s">
        <v>77</v>
      </c>
      <c r="C52">
        <v>58825</v>
      </c>
      <c r="D52" s="4">
        <v>290</v>
      </c>
      <c r="E52" s="1" t="s">
        <v>78</v>
      </c>
      <c r="F52" s="1" t="s">
        <v>30</v>
      </c>
      <c r="G52" s="1">
        <f>LOOKUP(products_s_import[Тип продукции],id_type_products!$B$2:$B$11,id_type_products!$A$2:$A$11)</f>
        <v>9</v>
      </c>
      <c r="H52">
        <v>4</v>
      </c>
      <c r="I52" s="4">
        <v>5</v>
      </c>
    </row>
    <row r="53" spans="1:9" x14ac:dyDescent="0.25">
      <c r="A53" s="1">
        <v>52</v>
      </c>
      <c r="B53" s="1" t="s">
        <v>185</v>
      </c>
      <c r="C53">
        <v>59474</v>
      </c>
      <c r="D53" s="4">
        <v>129</v>
      </c>
      <c r="E53" s="1" t="s">
        <v>47</v>
      </c>
      <c r="F53" s="1" t="s">
        <v>30</v>
      </c>
      <c r="G53" s="1">
        <f>LOOKUP(products_s_import[Тип продукции],id_type_products!$B$2:$B$11,id_type_products!$A$2:$A$11)</f>
        <v>9</v>
      </c>
      <c r="H53">
        <v>4</v>
      </c>
      <c r="I53" s="4">
        <v>8</v>
      </c>
    </row>
    <row r="54" spans="1:9" x14ac:dyDescent="0.25">
      <c r="A54" s="1">
        <v>53</v>
      </c>
      <c r="B54" s="1" t="s">
        <v>192</v>
      </c>
      <c r="C54">
        <v>59898</v>
      </c>
      <c r="D54" s="4">
        <v>129</v>
      </c>
      <c r="E54" s="1" t="s">
        <v>45</v>
      </c>
      <c r="F54" s="1" t="s">
        <v>30</v>
      </c>
      <c r="G54" s="1">
        <f>LOOKUP(products_s_import[Тип продукции],id_type_products!$B$2:$B$11,id_type_products!$A$2:$A$11)</f>
        <v>9</v>
      </c>
      <c r="H54">
        <v>4</v>
      </c>
      <c r="I54" s="4" t="s">
        <v>184</v>
      </c>
    </row>
    <row r="55" spans="1:9" x14ac:dyDescent="0.25">
      <c r="A55" s="1">
        <v>54</v>
      </c>
      <c r="B55" s="1" t="s">
        <v>182</v>
      </c>
      <c r="C55">
        <v>58827</v>
      </c>
      <c r="D55" s="4">
        <v>99</v>
      </c>
      <c r="E55" s="1" t="s">
        <v>42</v>
      </c>
      <c r="F55" s="1" t="s">
        <v>30</v>
      </c>
      <c r="G55" s="1">
        <f>LOOKUP(products_s_import[Тип продукции],id_type_products!$B$2:$B$11,id_type_products!$A$2:$A$11)</f>
        <v>9</v>
      </c>
      <c r="H55">
        <v>2</v>
      </c>
      <c r="I55" s="4">
        <v>8</v>
      </c>
    </row>
    <row r="56" spans="1:9" x14ac:dyDescent="0.25">
      <c r="A56" s="1">
        <v>55</v>
      </c>
      <c r="B56" s="1" t="s">
        <v>190</v>
      </c>
      <c r="C56">
        <v>59324</v>
      </c>
      <c r="D56" s="4" t="s">
        <v>44</v>
      </c>
      <c r="E56" s="1" t="s">
        <v>39</v>
      </c>
      <c r="F56" s="1" t="s">
        <v>30</v>
      </c>
      <c r="G56" s="1">
        <f>LOOKUP(products_s_import[Тип продукции],id_type_products!$B$2:$B$11,id_type_products!$A$2:$A$11)</f>
        <v>9</v>
      </c>
      <c r="H56">
        <v>3</v>
      </c>
      <c r="I56" s="4">
        <v>9</v>
      </c>
    </row>
    <row r="57" spans="1:9" x14ac:dyDescent="0.25">
      <c r="A57" s="1">
        <v>56</v>
      </c>
      <c r="B57" s="1" t="s">
        <v>188</v>
      </c>
      <c r="C57">
        <v>59898</v>
      </c>
      <c r="D57" s="4">
        <v>129</v>
      </c>
      <c r="E57" s="1" t="s">
        <v>45</v>
      </c>
      <c r="F57" s="1" t="s">
        <v>30</v>
      </c>
      <c r="G57" s="1">
        <f>LOOKUP(products_s_import[Тип продукции],id_type_products!$B$2:$B$11,id_type_products!$A$2:$A$11)</f>
        <v>9</v>
      </c>
      <c r="H57">
        <v>4</v>
      </c>
      <c r="I57" s="4" t="s">
        <v>184</v>
      </c>
    </row>
    <row r="58" spans="1:9" x14ac:dyDescent="0.25">
      <c r="A58" s="1">
        <v>57</v>
      </c>
      <c r="B58" s="1" t="s">
        <v>195</v>
      </c>
      <c r="C58">
        <v>58827</v>
      </c>
      <c r="D58" s="4">
        <v>99</v>
      </c>
      <c r="E58" s="1" t="s">
        <v>42</v>
      </c>
      <c r="F58" s="1" t="s">
        <v>30</v>
      </c>
      <c r="G58" s="1">
        <f>LOOKUP(products_s_import[Тип продукции],id_type_products!$B$2:$B$11,id_type_products!$A$2:$A$11)</f>
        <v>9</v>
      </c>
      <c r="H58">
        <v>2</v>
      </c>
      <c r="I58" s="4">
        <v>8</v>
      </c>
    </row>
    <row r="59" spans="1:9" x14ac:dyDescent="0.25">
      <c r="A59" s="1">
        <v>58</v>
      </c>
      <c r="B59" s="1" t="s">
        <v>187</v>
      </c>
      <c r="C59">
        <v>58827</v>
      </c>
      <c r="D59" s="4">
        <v>99</v>
      </c>
      <c r="E59" s="1" t="s">
        <v>42</v>
      </c>
      <c r="F59" s="1" t="s">
        <v>30</v>
      </c>
      <c r="G59" s="1">
        <f>LOOKUP(products_s_import[Тип продукции],id_type_products!$B$2:$B$11,id_type_products!$A$2:$A$11)</f>
        <v>9</v>
      </c>
      <c r="H59">
        <v>2</v>
      </c>
      <c r="I59" s="4">
        <v>8</v>
      </c>
    </row>
    <row r="60" spans="1:9" x14ac:dyDescent="0.25">
      <c r="A60" s="1">
        <v>59</v>
      </c>
      <c r="B60" s="1" t="s">
        <v>194</v>
      </c>
      <c r="C60">
        <v>59324</v>
      </c>
      <c r="D60" s="4">
        <v>129</v>
      </c>
      <c r="E60" s="1" t="s">
        <v>39</v>
      </c>
      <c r="F60" s="1" t="s">
        <v>30</v>
      </c>
      <c r="G60" s="1">
        <f>LOOKUP(products_s_import[Тип продукции],id_type_products!$B$2:$B$11,id_type_products!$A$2:$A$11)</f>
        <v>9</v>
      </c>
      <c r="H60">
        <v>3</v>
      </c>
      <c r="I60" s="4">
        <v>9</v>
      </c>
    </row>
    <row r="61" spans="1:9" x14ac:dyDescent="0.25">
      <c r="A61" s="1">
        <v>60</v>
      </c>
      <c r="B61" s="1" t="s">
        <v>181</v>
      </c>
      <c r="C61">
        <v>59324</v>
      </c>
      <c r="D61" s="4" t="s">
        <v>44</v>
      </c>
      <c r="E61" s="1" t="s">
        <v>39</v>
      </c>
      <c r="F61" s="1" t="s">
        <v>30</v>
      </c>
      <c r="G61" s="1">
        <f>LOOKUP(products_s_import[Тип продукции],id_type_products!$B$2:$B$11,id_type_products!$A$2:$A$11)</f>
        <v>9</v>
      </c>
      <c r="H61">
        <v>3</v>
      </c>
      <c r="I61" s="4" t="s">
        <v>12</v>
      </c>
    </row>
    <row r="62" spans="1:9" x14ac:dyDescent="0.25">
      <c r="A62" s="1">
        <v>61</v>
      </c>
      <c r="B62" s="1" t="s">
        <v>189</v>
      </c>
      <c r="C62">
        <v>59474</v>
      </c>
      <c r="D62" s="4">
        <v>129</v>
      </c>
      <c r="E62" s="1" t="s">
        <v>47</v>
      </c>
      <c r="F62" s="1" t="s">
        <v>30</v>
      </c>
      <c r="G62" s="1">
        <f>LOOKUP(products_s_import[Тип продукции],id_type_products!$B$2:$B$11,id_type_products!$A$2:$A$11)</f>
        <v>9</v>
      </c>
      <c r="H62">
        <v>4</v>
      </c>
      <c r="I62" s="4">
        <v>8</v>
      </c>
    </row>
    <row r="63" spans="1:9" x14ac:dyDescent="0.25">
      <c r="A63" s="1">
        <v>62</v>
      </c>
      <c r="B63" s="1" t="s">
        <v>43</v>
      </c>
      <c r="C63">
        <v>59898</v>
      </c>
      <c r="D63" s="4" t="s">
        <v>44</v>
      </c>
      <c r="E63" s="1" t="s">
        <v>45</v>
      </c>
      <c r="F63" s="1" t="s">
        <v>30</v>
      </c>
      <c r="G63" s="1">
        <f>LOOKUP(products_s_import[Тип продукции],id_type_products!$B$2:$B$11,id_type_products!$A$2:$A$11)</f>
        <v>9</v>
      </c>
      <c r="H63">
        <v>4</v>
      </c>
      <c r="I63" s="4">
        <v>1</v>
      </c>
    </row>
    <row r="64" spans="1:9" x14ac:dyDescent="0.25">
      <c r="A64" s="1">
        <v>63</v>
      </c>
      <c r="B64" s="1" t="s">
        <v>83</v>
      </c>
      <c r="C64">
        <v>59735</v>
      </c>
      <c r="D64" s="4">
        <v>79</v>
      </c>
      <c r="E64" s="1" t="s">
        <v>84</v>
      </c>
      <c r="F64" s="1" t="s">
        <v>30</v>
      </c>
      <c r="G64" s="1">
        <f>LOOKUP(products_s_import[Тип продукции],id_type_products!$B$2:$B$11,id_type_products!$A$2:$A$11)</f>
        <v>9</v>
      </c>
      <c r="H64">
        <v>2</v>
      </c>
      <c r="I64" s="4" t="s">
        <v>85</v>
      </c>
    </row>
    <row r="65" spans="1:9" x14ac:dyDescent="0.25">
      <c r="A65" s="1">
        <v>64</v>
      </c>
      <c r="B65" s="1" t="s">
        <v>81</v>
      </c>
      <c r="C65">
        <v>59736</v>
      </c>
      <c r="D65" s="4">
        <v>109</v>
      </c>
      <c r="E65" s="1" t="s">
        <v>82</v>
      </c>
      <c r="F65" s="1" t="s">
        <v>30</v>
      </c>
      <c r="G65" s="1">
        <f>LOOKUP(products_s_import[Тип продукции],id_type_products!$B$2:$B$11,id_type_products!$A$2:$A$11)</f>
        <v>9</v>
      </c>
      <c r="H65">
        <v>1</v>
      </c>
      <c r="I65" s="4">
        <v>3</v>
      </c>
    </row>
    <row r="66" spans="1:9" x14ac:dyDescent="0.25">
      <c r="A66" s="1">
        <v>65</v>
      </c>
      <c r="B66" s="1" t="s">
        <v>101</v>
      </c>
      <c r="C66">
        <v>59739</v>
      </c>
      <c r="D66" s="4">
        <v>289</v>
      </c>
      <c r="E66" s="1" t="s">
        <v>102</v>
      </c>
      <c r="F66" s="1" t="s">
        <v>30</v>
      </c>
      <c r="G66" s="1">
        <f>LOOKUP(products_s_import[Тип продукции],id_type_products!$B$2:$B$11,id_type_products!$A$2:$A$11)</f>
        <v>9</v>
      </c>
      <c r="H66">
        <v>4</v>
      </c>
      <c r="I66" s="4">
        <v>3</v>
      </c>
    </row>
    <row r="67" spans="1:9" x14ac:dyDescent="0.25">
      <c r="A67" s="1">
        <v>66</v>
      </c>
      <c r="B67" s="1" t="s">
        <v>183</v>
      </c>
      <c r="C67">
        <v>59898</v>
      </c>
      <c r="D67" s="4">
        <v>129</v>
      </c>
      <c r="E67" s="1" t="s">
        <v>45</v>
      </c>
      <c r="F67" s="1" t="s">
        <v>30</v>
      </c>
      <c r="G67" s="1">
        <f>LOOKUP(products_s_import[Тип продукции],id_type_products!$B$2:$B$11,id_type_products!$A$2:$A$11)</f>
        <v>9</v>
      </c>
      <c r="H67">
        <v>4</v>
      </c>
      <c r="I67" s="4" t="s">
        <v>184</v>
      </c>
    </row>
    <row r="68" spans="1:9" x14ac:dyDescent="0.25">
      <c r="A68" s="1">
        <v>67</v>
      </c>
      <c r="B68" s="1" t="s">
        <v>191</v>
      </c>
      <c r="C68">
        <v>58827</v>
      </c>
      <c r="D68" s="4">
        <v>99</v>
      </c>
      <c r="E68" s="1" t="s">
        <v>42</v>
      </c>
      <c r="F68" s="1" t="s">
        <v>30</v>
      </c>
      <c r="G68" s="1">
        <f>LOOKUP(products_s_import[Тип продукции],id_type_products!$B$2:$B$11,id_type_products!$A$2:$A$11)</f>
        <v>9</v>
      </c>
      <c r="H68">
        <v>2</v>
      </c>
      <c r="I68" s="4">
        <v>8</v>
      </c>
    </row>
    <row r="69" spans="1:9" x14ac:dyDescent="0.25">
      <c r="A69" s="1">
        <v>68</v>
      </c>
      <c r="B69" s="1" t="s">
        <v>186</v>
      </c>
      <c r="C69">
        <v>59324</v>
      </c>
      <c r="D69" s="4" t="s">
        <v>44</v>
      </c>
      <c r="E69" s="1" t="s">
        <v>39</v>
      </c>
      <c r="F69" s="1" t="s">
        <v>30</v>
      </c>
      <c r="G69" s="1">
        <f>LOOKUP(products_s_import[Тип продукции],id_type_products!$B$2:$B$11,id_type_products!$A$2:$A$11)</f>
        <v>9</v>
      </c>
      <c r="H69">
        <v>3</v>
      </c>
      <c r="I69" s="4" t="s">
        <v>12</v>
      </c>
    </row>
    <row r="70" spans="1:9" x14ac:dyDescent="0.25">
      <c r="A70" s="1">
        <v>69</v>
      </c>
      <c r="B70" s="1" t="s">
        <v>193</v>
      </c>
      <c r="C70">
        <v>59474</v>
      </c>
      <c r="D70" s="4">
        <v>129</v>
      </c>
      <c r="E70" s="1" t="s">
        <v>47</v>
      </c>
      <c r="F70" s="1" t="s">
        <v>30</v>
      </c>
      <c r="G70" s="1">
        <f>LOOKUP(products_s_import[Тип продукции],id_type_products!$B$2:$B$11,id_type_products!$A$2:$A$11)</f>
        <v>9</v>
      </c>
      <c r="H70">
        <v>4</v>
      </c>
      <c r="I70" s="4">
        <v>8</v>
      </c>
    </row>
    <row r="71" spans="1:9" x14ac:dyDescent="0.25">
      <c r="A71" s="1">
        <v>70</v>
      </c>
      <c r="B71" s="1" t="s">
        <v>46</v>
      </c>
      <c r="C71">
        <v>59474</v>
      </c>
      <c r="D71" s="4">
        <v>129</v>
      </c>
      <c r="E71" s="1" t="s">
        <v>47</v>
      </c>
      <c r="F71" s="1" t="s">
        <v>30</v>
      </c>
      <c r="G71" s="1">
        <f>LOOKUP(products_s_import[Тип продукции],id_type_products!$B$2:$B$11,id_type_products!$A$2:$A$11)</f>
        <v>9</v>
      </c>
      <c r="H71">
        <v>4</v>
      </c>
      <c r="I71" s="4">
        <v>8</v>
      </c>
    </row>
    <row r="72" spans="1:9" x14ac:dyDescent="0.25">
      <c r="A72" s="1">
        <v>71</v>
      </c>
      <c r="B72" s="1" t="s">
        <v>48</v>
      </c>
      <c r="C72">
        <v>59472</v>
      </c>
      <c r="D72" s="4">
        <v>149</v>
      </c>
      <c r="E72" s="1" t="s">
        <v>49</v>
      </c>
      <c r="F72" s="1" t="s">
        <v>30</v>
      </c>
      <c r="G72" s="1">
        <f>LOOKUP(products_s_import[Тип продукции],id_type_products!$B$2:$B$11,id_type_products!$A$2:$A$11)</f>
        <v>9</v>
      </c>
      <c r="H72">
        <v>3</v>
      </c>
      <c r="I72" s="4">
        <v>7</v>
      </c>
    </row>
    <row r="73" spans="1:9" x14ac:dyDescent="0.25">
      <c r="A73" s="1">
        <v>72</v>
      </c>
      <c r="B73" s="1" t="s">
        <v>92</v>
      </c>
      <c r="C73">
        <v>59470</v>
      </c>
      <c r="D73" s="4">
        <v>179</v>
      </c>
      <c r="E73" s="1" t="s">
        <v>93</v>
      </c>
      <c r="F73" s="1" t="s">
        <v>30</v>
      </c>
      <c r="G73" s="1">
        <f>LOOKUP(products_s_import[Тип продукции],id_type_products!$B$2:$B$11,id_type_products!$A$2:$A$11)</f>
        <v>9</v>
      </c>
      <c r="H73">
        <v>2</v>
      </c>
      <c r="I73" s="4">
        <v>8</v>
      </c>
    </row>
    <row r="74" spans="1:9" x14ac:dyDescent="0.25">
      <c r="A74" s="1">
        <v>73</v>
      </c>
      <c r="B74" s="1" t="s">
        <v>90</v>
      </c>
      <c r="C74">
        <v>59473</v>
      </c>
      <c r="D74" s="4">
        <v>349</v>
      </c>
      <c r="E74" s="1" t="s">
        <v>91</v>
      </c>
      <c r="F74" s="1" t="s">
        <v>30</v>
      </c>
      <c r="G74" s="1">
        <f>LOOKUP(products_s_import[Тип продукции],id_type_products!$B$2:$B$11,id_type_products!$A$2:$A$11)</f>
        <v>9</v>
      </c>
      <c r="H74">
        <v>3</v>
      </c>
      <c r="I74" s="4" t="s">
        <v>23</v>
      </c>
    </row>
    <row r="75" spans="1:9" x14ac:dyDescent="0.25">
      <c r="A75" s="1">
        <v>74</v>
      </c>
      <c r="B75" s="1" t="s">
        <v>88</v>
      </c>
      <c r="C75">
        <v>59475</v>
      </c>
      <c r="D75" s="4">
        <v>249</v>
      </c>
      <c r="E75" s="1" t="s">
        <v>89</v>
      </c>
      <c r="F75" s="1" t="s">
        <v>30</v>
      </c>
      <c r="G75" s="1">
        <f>LOOKUP(products_s_import[Тип продукции],id_type_products!$B$2:$B$11,id_type_products!$A$2:$A$11)</f>
        <v>9</v>
      </c>
      <c r="H75">
        <v>4</v>
      </c>
      <c r="I75" s="4" t="s">
        <v>64</v>
      </c>
    </row>
    <row r="76" spans="1:9" x14ac:dyDescent="0.25">
      <c r="A76" s="1">
        <v>75</v>
      </c>
      <c r="B76" s="1" t="s">
        <v>103</v>
      </c>
      <c r="C76">
        <v>59471</v>
      </c>
      <c r="D76" s="4">
        <v>490</v>
      </c>
      <c r="E76" s="1" t="s">
        <v>104</v>
      </c>
      <c r="F76" s="1" t="s">
        <v>30</v>
      </c>
      <c r="G76" s="1">
        <f>LOOKUP(products_s_import[Тип продукции],id_type_products!$B$2:$B$11,id_type_products!$A$2:$A$11)</f>
        <v>9</v>
      </c>
      <c r="H76">
        <v>4</v>
      </c>
      <c r="I76" s="4">
        <v>8</v>
      </c>
    </row>
    <row r="77" spans="1:9" x14ac:dyDescent="0.25">
      <c r="A77" s="1">
        <v>76</v>
      </c>
      <c r="B77" s="1" t="s">
        <v>36</v>
      </c>
      <c r="C77">
        <v>58375</v>
      </c>
      <c r="D77" s="4">
        <v>149</v>
      </c>
      <c r="E77" s="1" t="s">
        <v>37</v>
      </c>
      <c r="F77" s="1" t="s">
        <v>30</v>
      </c>
      <c r="G77" s="1">
        <f>LOOKUP(products_s_import[Тип продукции],id_type_products!$B$2:$B$11,id_type_products!$A$2:$A$11)</f>
        <v>9</v>
      </c>
      <c r="H77">
        <v>1</v>
      </c>
      <c r="I77" s="4">
        <v>4</v>
      </c>
    </row>
    <row r="78" spans="1:9" x14ac:dyDescent="0.25">
      <c r="A78" s="1">
        <v>77</v>
      </c>
      <c r="B78" s="1" t="s">
        <v>58</v>
      </c>
      <c r="C78">
        <v>58466</v>
      </c>
      <c r="D78" s="4">
        <v>199</v>
      </c>
      <c r="E78" s="1" t="s">
        <v>59</v>
      </c>
      <c r="F78" s="1" t="s">
        <v>30</v>
      </c>
      <c r="G78" s="1">
        <f>LOOKUP(products_s_import[Тип продукции],id_type_products!$B$2:$B$11,id_type_products!$A$2:$A$11)</f>
        <v>9</v>
      </c>
      <c r="H78">
        <v>3</v>
      </c>
      <c r="I78" s="4">
        <v>9</v>
      </c>
    </row>
    <row r="79" spans="1:9" x14ac:dyDescent="0.25">
      <c r="A79" s="1">
        <v>78</v>
      </c>
      <c r="B79" s="1" t="s">
        <v>34</v>
      </c>
      <c r="C79">
        <v>58376</v>
      </c>
      <c r="D79" s="4">
        <v>299</v>
      </c>
      <c r="E79" s="1" t="s">
        <v>35</v>
      </c>
      <c r="F79" s="1" t="s">
        <v>30</v>
      </c>
      <c r="G79" s="1">
        <f>LOOKUP(products_s_import[Тип продукции],id_type_products!$B$2:$B$11,id_type_products!$A$2:$A$11)</f>
        <v>9</v>
      </c>
      <c r="H79">
        <v>3</v>
      </c>
      <c r="I79" s="4">
        <v>1</v>
      </c>
    </row>
    <row r="80" spans="1:9" x14ac:dyDescent="0.25">
      <c r="A80" s="1">
        <v>79</v>
      </c>
      <c r="B80" s="1" t="s">
        <v>60</v>
      </c>
      <c r="C80">
        <v>58445</v>
      </c>
      <c r="D80" s="4">
        <v>299</v>
      </c>
      <c r="E80" s="1" t="s">
        <v>61</v>
      </c>
      <c r="F80" s="1" t="s">
        <v>30</v>
      </c>
      <c r="G80" s="1">
        <f>LOOKUP(products_s_import[Тип продукции],id_type_products!$B$2:$B$11,id_type_products!$A$2:$A$11)</f>
        <v>9</v>
      </c>
      <c r="H80">
        <v>3</v>
      </c>
      <c r="I80" s="4" t="s">
        <v>26</v>
      </c>
    </row>
    <row r="81" spans="1:9" x14ac:dyDescent="0.25">
      <c r="A81" s="1">
        <v>80</v>
      </c>
      <c r="B81" s="1" t="s">
        <v>52</v>
      </c>
      <c r="C81">
        <v>5028048</v>
      </c>
      <c r="D81" s="4">
        <v>390</v>
      </c>
      <c r="E81" s="1" t="s">
        <v>53</v>
      </c>
      <c r="F81" s="1" t="s">
        <v>30</v>
      </c>
      <c r="G81" s="1">
        <f>LOOKUP(products_s_import[Тип продукции],id_type_products!$B$2:$B$11,id_type_products!$A$2:$A$11)</f>
        <v>9</v>
      </c>
      <c r="H81">
        <v>2</v>
      </c>
      <c r="I81" s="4">
        <v>8</v>
      </c>
    </row>
    <row r="82" spans="1:9" x14ac:dyDescent="0.25">
      <c r="A82" s="1">
        <v>81</v>
      </c>
      <c r="B82" s="1" t="s">
        <v>50</v>
      </c>
      <c r="C82">
        <v>5033136</v>
      </c>
      <c r="D82" s="4">
        <v>349</v>
      </c>
      <c r="E82" s="1" t="s">
        <v>51</v>
      </c>
      <c r="F82" s="1" t="s">
        <v>30</v>
      </c>
      <c r="G82" s="1">
        <f>LOOKUP(products_s_import[Тип продукции],id_type_products!$B$2:$B$11,id_type_products!$A$2:$A$11)</f>
        <v>9</v>
      </c>
      <c r="H82">
        <v>2</v>
      </c>
      <c r="I82" s="4" t="s">
        <v>12</v>
      </c>
    </row>
    <row r="83" spans="1:9" x14ac:dyDescent="0.25">
      <c r="A83" s="1">
        <v>82</v>
      </c>
      <c r="B83" s="1" t="s">
        <v>27</v>
      </c>
      <c r="C83">
        <v>5026662</v>
      </c>
      <c r="D83" s="4" t="s">
        <v>28</v>
      </c>
      <c r="E83" s="1" t="s">
        <v>29</v>
      </c>
      <c r="F83" s="1" t="s">
        <v>30</v>
      </c>
      <c r="G83" s="1">
        <f>LOOKUP(products_s_import[Тип продукции],id_type_products!$B$2:$B$11,id_type_products!$A$2:$A$11)</f>
        <v>9</v>
      </c>
      <c r="H83">
        <v>5</v>
      </c>
      <c r="I83" s="4">
        <v>8</v>
      </c>
    </row>
    <row r="84" spans="1:9" x14ac:dyDescent="0.25">
      <c r="A84" s="1">
        <v>83</v>
      </c>
      <c r="B84" s="1" t="s">
        <v>62</v>
      </c>
      <c r="C84">
        <v>5031919</v>
      </c>
      <c r="D84" s="4">
        <v>349</v>
      </c>
      <c r="E84" s="1" t="s">
        <v>63</v>
      </c>
      <c r="F84" s="1" t="s">
        <v>30</v>
      </c>
      <c r="G84" s="1">
        <f>LOOKUP(products_s_import[Тип продукции],id_type_products!$B$2:$B$11,id_type_products!$A$2:$A$11)</f>
        <v>9</v>
      </c>
      <c r="H84">
        <v>2</v>
      </c>
      <c r="I84" s="4" t="s">
        <v>64</v>
      </c>
    </row>
    <row r="85" spans="1:9" x14ac:dyDescent="0.25">
      <c r="A85" s="1">
        <v>84</v>
      </c>
      <c r="B85" s="1" t="s">
        <v>94</v>
      </c>
      <c r="C85">
        <v>5031924</v>
      </c>
      <c r="D85" s="4">
        <v>490</v>
      </c>
      <c r="E85" s="1" t="s">
        <v>95</v>
      </c>
      <c r="F85" s="1" t="s">
        <v>30</v>
      </c>
      <c r="G85" s="1">
        <f>LOOKUP(products_s_import[Тип продукции],id_type_products!$B$2:$B$11,id_type_products!$A$2:$A$11)</f>
        <v>9</v>
      </c>
      <c r="H85">
        <v>5</v>
      </c>
      <c r="I85" s="4">
        <v>2</v>
      </c>
    </row>
    <row r="86" spans="1:9" x14ac:dyDescent="0.25">
      <c r="A86" s="1">
        <v>85</v>
      </c>
      <c r="B86" s="1" t="s">
        <v>67</v>
      </c>
      <c r="C86">
        <v>5030020</v>
      </c>
      <c r="D86" s="4">
        <v>129</v>
      </c>
      <c r="E86" s="1" t="s">
        <v>68</v>
      </c>
      <c r="F86" s="1" t="s">
        <v>30</v>
      </c>
      <c r="G86" s="1">
        <f>LOOKUP(products_s_import[Тип продукции],id_type_products!$B$2:$B$11,id_type_products!$A$2:$A$11)</f>
        <v>9</v>
      </c>
      <c r="H86">
        <v>3</v>
      </c>
      <c r="I86" s="4">
        <v>5</v>
      </c>
    </row>
    <row r="87" spans="1:9" x14ac:dyDescent="0.25">
      <c r="A87" s="1">
        <v>86</v>
      </c>
      <c r="B87" s="1" t="s">
        <v>65</v>
      </c>
      <c r="C87">
        <v>5030026</v>
      </c>
      <c r="D87" s="4">
        <v>290</v>
      </c>
      <c r="E87" s="1" t="s">
        <v>66</v>
      </c>
      <c r="F87" s="1" t="s">
        <v>30</v>
      </c>
      <c r="G87" s="1">
        <f>LOOKUP(products_s_import[Тип продукции],id_type_products!$B$2:$B$11,id_type_products!$A$2:$A$11)</f>
        <v>9</v>
      </c>
      <c r="H87">
        <v>5</v>
      </c>
      <c r="I87" s="4" t="s">
        <v>64</v>
      </c>
    </row>
    <row r="88" spans="1:9" x14ac:dyDescent="0.25">
      <c r="A88" s="1">
        <v>87</v>
      </c>
      <c r="B88" s="1" t="s">
        <v>96</v>
      </c>
      <c r="C88">
        <v>5030022</v>
      </c>
      <c r="D88" s="4">
        <v>390</v>
      </c>
      <c r="E88" s="1" t="s">
        <v>97</v>
      </c>
      <c r="F88" s="1" t="s">
        <v>30</v>
      </c>
      <c r="G88" s="1">
        <f>LOOKUP(products_s_import[Тип продукции],id_type_products!$B$2:$B$11,id_type_products!$A$2:$A$11)</f>
        <v>9</v>
      </c>
      <c r="H88">
        <v>3</v>
      </c>
      <c r="I88" s="4">
        <v>6</v>
      </c>
    </row>
    <row r="89" spans="1:9" x14ac:dyDescent="0.25">
      <c r="A89" s="1">
        <v>88</v>
      </c>
      <c r="B89" s="1" t="s">
        <v>69</v>
      </c>
      <c r="C89">
        <v>5030072</v>
      </c>
      <c r="D89" s="4" t="s">
        <v>70</v>
      </c>
      <c r="E89" s="1" t="s">
        <v>71</v>
      </c>
      <c r="F89" s="1" t="s">
        <v>30</v>
      </c>
      <c r="G89" s="1">
        <f>LOOKUP(products_s_import[Тип продукции],id_type_products!$B$2:$B$11,id_type_products!$A$2:$A$11)</f>
        <v>9</v>
      </c>
      <c r="H89">
        <v>1</v>
      </c>
      <c r="I89" s="4">
        <v>5</v>
      </c>
    </row>
    <row r="90" spans="1:9" x14ac:dyDescent="0.25">
      <c r="A90" s="1">
        <v>89</v>
      </c>
      <c r="B90" s="1" t="s">
        <v>72</v>
      </c>
      <c r="C90">
        <v>5030062</v>
      </c>
      <c r="D90" s="4">
        <v>290</v>
      </c>
      <c r="E90" s="1" t="s">
        <v>73</v>
      </c>
      <c r="F90" s="1" t="s">
        <v>30</v>
      </c>
      <c r="G90" s="1">
        <f>LOOKUP(products_s_import[Тип продукции],id_type_products!$B$2:$B$11,id_type_products!$A$2:$A$11)</f>
        <v>9</v>
      </c>
      <c r="H90">
        <v>1</v>
      </c>
      <c r="I90" s="4" t="s">
        <v>26</v>
      </c>
    </row>
    <row r="91" spans="1:9" x14ac:dyDescent="0.25">
      <c r="A91" s="1">
        <v>90</v>
      </c>
      <c r="B91" s="1" t="s">
        <v>86</v>
      </c>
      <c r="C91">
        <v>5027238</v>
      </c>
      <c r="D91" s="4">
        <v>149</v>
      </c>
      <c r="E91" s="1" t="s">
        <v>87</v>
      </c>
      <c r="F91" s="1" t="s">
        <v>30</v>
      </c>
      <c r="G91" s="1">
        <f>LOOKUP(products_s_import[Тип продукции],id_type_products!$B$2:$B$11,id_type_products!$A$2:$A$11)</f>
        <v>9</v>
      </c>
      <c r="H91">
        <v>4</v>
      </c>
      <c r="I91" s="4" t="s">
        <v>23</v>
      </c>
    </row>
    <row r="92" spans="1:9" x14ac:dyDescent="0.25">
      <c r="A92" s="1">
        <v>91</v>
      </c>
      <c r="B92" s="1" t="s">
        <v>31</v>
      </c>
      <c r="C92">
        <v>59043</v>
      </c>
      <c r="D92" s="4">
        <v>399</v>
      </c>
      <c r="E92" s="1" t="s">
        <v>32</v>
      </c>
      <c r="F92" s="1" t="s">
        <v>30</v>
      </c>
      <c r="G92" s="1">
        <f>LOOKUP(products_s_import[Тип продукции],id_type_products!$B$2:$B$11,id_type_products!$A$2:$A$11)</f>
        <v>9</v>
      </c>
      <c r="H92">
        <v>4</v>
      </c>
      <c r="I92" s="4" t="s">
        <v>33</v>
      </c>
    </row>
    <row r="93" spans="1:9" x14ac:dyDescent="0.25">
      <c r="A93" s="1">
        <v>92</v>
      </c>
      <c r="B93" s="1" t="s">
        <v>54</v>
      </c>
      <c r="C93">
        <v>58796</v>
      </c>
      <c r="D93" s="4">
        <v>449</v>
      </c>
      <c r="E93" s="1" t="s">
        <v>55</v>
      </c>
      <c r="F93" s="1" t="s">
        <v>30</v>
      </c>
      <c r="G93" s="1">
        <f>LOOKUP(products_s_import[Тип продукции],id_type_products!$B$2:$B$11,id_type_products!$A$2:$A$11)</f>
        <v>9</v>
      </c>
      <c r="H93">
        <v>4</v>
      </c>
      <c r="I93" s="4">
        <v>4</v>
      </c>
    </row>
    <row r="94" spans="1:9" x14ac:dyDescent="0.25">
      <c r="A94" s="1">
        <v>93</v>
      </c>
      <c r="B94" s="1" t="s">
        <v>56</v>
      </c>
      <c r="C94">
        <v>58568</v>
      </c>
      <c r="D94" s="4">
        <v>699</v>
      </c>
      <c r="E94" s="1" t="s">
        <v>57</v>
      </c>
      <c r="F94" s="1" t="s">
        <v>30</v>
      </c>
      <c r="G94" s="1">
        <f>LOOKUP(products_s_import[Тип продукции],id_type_products!$B$2:$B$11,id_type_products!$A$2:$A$11)</f>
        <v>9</v>
      </c>
      <c r="H94">
        <v>3</v>
      </c>
      <c r="I94" s="4">
        <v>5</v>
      </c>
    </row>
    <row r="95" spans="1:9" x14ac:dyDescent="0.25">
      <c r="A95" s="1">
        <v>94</v>
      </c>
      <c r="B95" s="1" t="s">
        <v>24</v>
      </c>
      <c r="C95">
        <v>58953</v>
      </c>
      <c r="D95" s="4">
        <v>95</v>
      </c>
      <c r="E95" s="1" t="s">
        <v>25</v>
      </c>
      <c r="F95" s="1" t="s">
        <v>20</v>
      </c>
      <c r="G95" s="1">
        <f>LOOKUP(products_s_import[Тип продукции],id_type_products!$B$2:$B$11,id_type_products!$A$2:$A$11)</f>
        <v>3</v>
      </c>
      <c r="H95">
        <v>2</v>
      </c>
      <c r="I95" s="4" t="s">
        <v>26</v>
      </c>
    </row>
    <row r="96" spans="1:9" x14ac:dyDescent="0.25">
      <c r="A96" s="1">
        <v>95</v>
      </c>
      <c r="B96" s="1" t="s">
        <v>118</v>
      </c>
      <c r="C96">
        <v>58974</v>
      </c>
      <c r="D96" s="4">
        <v>3490</v>
      </c>
      <c r="E96" s="1" t="s">
        <v>119</v>
      </c>
      <c r="F96" s="1" t="s">
        <v>9</v>
      </c>
      <c r="G96" s="1">
        <f>LOOKUP(products_s_import[Тип продукции],id_type_products!$B$2:$B$11,id_type_products!$A$2:$A$11)</f>
        <v>7</v>
      </c>
      <c r="H96">
        <v>5</v>
      </c>
      <c r="I96" s="4">
        <v>9</v>
      </c>
    </row>
    <row r="97" spans="1:9" x14ac:dyDescent="0.25">
      <c r="A97" s="1">
        <v>96</v>
      </c>
      <c r="B97" s="1" t="s">
        <v>120</v>
      </c>
      <c r="C97">
        <v>59334</v>
      </c>
      <c r="D97" s="4">
        <v>490</v>
      </c>
      <c r="E97" s="1" t="s">
        <v>121</v>
      </c>
      <c r="F97" s="1" t="s">
        <v>9</v>
      </c>
      <c r="G97" s="1">
        <f>LOOKUP(products_s_import[Тип продукции],id_type_products!$B$2:$B$11,id_type_products!$A$2:$A$11)</f>
        <v>7</v>
      </c>
      <c r="H97">
        <v>4</v>
      </c>
      <c r="I97" s="4">
        <v>7</v>
      </c>
    </row>
    <row r="98" spans="1:9" x14ac:dyDescent="0.25">
      <c r="A98" s="1">
        <v>97</v>
      </c>
      <c r="B98" s="1" t="s">
        <v>135</v>
      </c>
      <c r="C98">
        <v>59271</v>
      </c>
      <c r="D98" s="4" t="s">
        <v>136</v>
      </c>
      <c r="E98" s="1" t="s">
        <v>137</v>
      </c>
      <c r="F98" s="1" t="s">
        <v>138</v>
      </c>
      <c r="G98" s="1">
        <f>LOOKUP(products_s_import[Тип продукции],id_type_products!$B$2:$B$11,id_type_products!$A$2:$A$11)</f>
        <v>6</v>
      </c>
      <c r="H98">
        <v>4</v>
      </c>
      <c r="I98" s="4">
        <v>2</v>
      </c>
    </row>
    <row r="99" spans="1:9" x14ac:dyDescent="0.25">
      <c r="A99" s="1">
        <v>98</v>
      </c>
      <c r="B99" s="1" t="s">
        <v>139</v>
      </c>
      <c r="C99">
        <v>59253</v>
      </c>
      <c r="D99" s="4" t="s">
        <v>140</v>
      </c>
      <c r="E99" s="1" t="s">
        <v>141</v>
      </c>
      <c r="F99" s="1" t="s">
        <v>142</v>
      </c>
      <c r="G99" s="1">
        <f>LOOKUP(products_s_import[Тип продукции],id_type_products!$B$2:$B$11,id_type_products!$A$2:$A$11)</f>
        <v>10</v>
      </c>
      <c r="H99">
        <v>2</v>
      </c>
      <c r="I99" s="4" t="s">
        <v>12</v>
      </c>
    </row>
    <row r="100" spans="1:9" x14ac:dyDescent="0.25">
      <c r="A100" s="1">
        <v>99</v>
      </c>
      <c r="B100" s="1" t="s">
        <v>143</v>
      </c>
      <c r="C100">
        <v>5028197</v>
      </c>
      <c r="D100" s="4">
        <v>990</v>
      </c>
      <c r="E100" s="1" t="s">
        <v>144</v>
      </c>
      <c r="F100" s="1" t="s">
        <v>142</v>
      </c>
      <c r="G100" s="1">
        <f>LOOKUP(products_s_import[Тип продукции],id_type_products!$B$2:$B$11,id_type_products!$A$2:$A$11)</f>
        <v>10</v>
      </c>
      <c r="H100">
        <v>5</v>
      </c>
      <c r="I100" s="4">
        <v>9</v>
      </c>
    </row>
    <row r="101" spans="1:9" x14ac:dyDescent="0.25">
      <c r="A101" s="1">
        <v>100</v>
      </c>
      <c r="B101" s="1" t="s">
        <v>153</v>
      </c>
      <c r="C101">
        <v>4958040</v>
      </c>
      <c r="D101" s="4">
        <v>1290</v>
      </c>
      <c r="E101" s="1" t="s">
        <v>154</v>
      </c>
      <c r="F101" s="1" t="s">
        <v>142</v>
      </c>
      <c r="G101" s="1">
        <f>LOOKUP(products_s_import[Тип продукции],id_type_products!$B$2:$B$11,id_type_products!$A$2:$A$11)</f>
        <v>10</v>
      </c>
      <c r="H101">
        <v>4</v>
      </c>
      <c r="I101" s="4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29EB-5D08-4F99-9793-D8AAE068E719}">
  <dimension ref="A1:B11"/>
  <sheetViews>
    <sheetView workbookViewId="0">
      <selection activeCell="C2" sqref="C2"/>
    </sheetView>
  </sheetViews>
  <sheetFormatPr defaultRowHeight="15" x14ac:dyDescent="0.25"/>
  <cols>
    <col min="2" max="2" width="15.140625" bestFit="1" customWidth="1"/>
  </cols>
  <sheetData>
    <row r="1" spans="1:2" x14ac:dyDescent="0.25">
      <c r="A1" t="s">
        <v>284</v>
      </c>
      <c r="B1" t="s">
        <v>285</v>
      </c>
    </row>
    <row r="2" spans="1:2" x14ac:dyDescent="0.25">
      <c r="A2">
        <v>1</v>
      </c>
      <c r="B2" s="2" t="s">
        <v>175</v>
      </c>
    </row>
    <row r="3" spans="1:2" x14ac:dyDescent="0.25">
      <c r="A3">
        <v>2</v>
      </c>
      <c r="B3" s="3" t="s">
        <v>150</v>
      </c>
    </row>
    <row r="4" spans="1:2" x14ac:dyDescent="0.25">
      <c r="A4">
        <v>3</v>
      </c>
      <c r="B4" s="2" t="s">
        <v>20</v>
      </c>
    </row>
    <row r="5" spans="1:2" x14ac:dyDescent="0.25">
      <c r="A5">
        <v>4</v>
      </c>
      <c r="B5" s="3" t="s">
        <v>129</v>
      </c>
    </row>
    <row r="6" spans="1:2" x14ac:dyDescent="0.25">
      <c r="A6">
        <v>5</v>
      </c>
      <c r="B6" s="2" t="s">
        <v>11</v>
      </c>
    </row>
    <row r="7" spans="1:2" x14ac:dyDescent="0.25">
      <c r="A7">
        <v>6</v>
      </c>
      <c r="B7" s="2" t="s">
        <v>138</v>
      </c>
    </row>
    <row r="8" spans="1:2" x14ac:dyDescent="0.25">
      <c r="A8">
        <v>7</v>
      </c>
      <c r="B8" s="2" t="s">
        <v>9</v>
      </c>
    </row>
    <row r="9" spans="1:2" x14ac:dyDescent="0.25">
      <c r="A9">
        <v>8</v>
      </c>
      <c r="B9" s="2" t="s">
        <v>180</v>
      </c>
    </row>
    <row r="10" spans="1:2" x14ac:dyDescent="0.25">
      <c r="A10">
        <v>9</v>
      </c>
      <c r="B10" s="2" t="s">
        <v>30</v>
      </c>
    </row>
    <row r="11" spans="1:2" x14ac:dyDescent="0.25">
      <c r="A11">
        <v>10</v>
      </c>
      <c r="B11" s="3" t="s">
        <v>142</v>
      </c>
    </row>
  </sheetData>
  <sortState xmlns:xlrd2="http://schemas.microsoft.com/office/spreadsheetml/2017/richdata2" ref="A2:B11">
    <sortCondition ref="B2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798CDC-9719-40DC-9E61-F25BF9E3C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product_materials</vt:lpstr>
      <vt:lpstr>id_Product_materials</vt:lpstr>
      <vt:lpstr>materials_short_s_import</vt:lpstr>
      <vt:lpstr>id_materials_name</vt:lpstr>
      <vt:lpstr>id_type_materials</vt:lpstr>
      <vt:lpstr>products_s_import</vt:lpstr>
      <vt:lpstr>id_type_products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LocalAdministrator</dc:creator>
  <cp:lastModifiedBy>LocalAdministrator</cp:lastModifiedBy>
  <dcterms:created xsi:type="dcterms:W3CDTF">2015-06-05T18:19:34Z</dcterms:created>
  <dcterms:modified xsi:type="dcterms:W3CDTF">2021-12-16T05:22:28Z</dcterms:modified>
</cp:coreProperties>
</file>