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w\OneDrive - Zomalex Ltd\Courses\Course - Excel\Excel For Finance Professionals\"/>
    </mc:Choice>
  </mc:AlternateContent>
  <xr:revisionPtr revIDLastSave="0" documentId="13_ncr:1_{FDF475AD-50B5-48E3-B896-6BCD5C977C88}" xr6:coauthVersionLast="47" xr6:coauthVersionMax="47" xr10:uidLastSave="{00000000-0000-0000-0000-000000000000}"/>
  <bookViews>
    <workbookView xWindow="-28920" yWindow="75" windowWidth="29040" windowHeight="15840" xr2:uid="{6E892460-31B8-4B52-8159-2C67244C0BFF}"/>
  </bookViews>
  <sheets>
    <sheet name="Functions" sheetId="4" r:id="rId1"/>
    <sheet name="Data Validation" sheetId="6" r:id="rId2"/>
    <sheet name="Tables" sheetId="2" r:id="rId3"/>
    <sheet name="Functions Final" sheetId="1" r:id="rId4"/>
    <sheet name="Data Validation Final" sheetId="7" r:id="rId5"/>
    <sheet name="Tables Final" sheetId="5" r:id="rId6"/>
  </sheets>
  <definedNames>
    <definedName name="HospitalRangeFina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  <c r="F10" i="1"/>
  <c r="F9" i="1"/>
  <c r="D11" i="1"/>
  <c r="C11" i="1" s="1"/>
  <c r="C10" i="1"/>
  <c r="C9" i="1"/>
  <c r="C11" i="4"/>
  <c r="D11" i="4"/>
  <c r="C10" i="4"/>
  <c r="C9" i="4"/>
  <c r="F16" i="5"/>
  <c r="F17" i="5"/>
  <c r="F18" i="5"/>
  <c r="F19" i="5"/>
  <c r="I15" i="5" s="1"/>
  <c r="F20" i="5"/>
  <c r="F21" i="5"/>
  <c r="F22" i="5"/>
  <c r="F23" i="5"/>
  <c r="F15" i="5"/>
  <c r="A23" i="5"/>
  <c r="E23" i="5" s="1"/>
  <c r="A22" i="5"/>
  <c r="E22" i="5" s="1"/>
  <c r="A21" i="5"/>
  <c r="E21" i="5" s="1"/>
  <c r="A20" i="5"/>
  <c r="E20" i="5" s="1"/>
  <c r="A19" i="5"/>
  <c r="E19" i="5" s="1"/>
  <c r="A18" i="5"/>
  <c r="E18" i="5" s="1"/>
  <c r="A17" i="5"/>
  <c r="E17" i="5" s="1"/>
  <c r="A16" i="5"/>
  <c r="E16" i="5" s="1"/>
  <c r="A15" i="5"/>
  <c r="E15" i="5" s="1"/>
  <c r="C21" i="4"/>
  <c r="C20" i="4"/>
  <c r="C19" i="4"/>
  <c r="C18" i="4"/>
  <c r="C17" i="4"/>
  <c r="C16" i="4"/>
  <c r="C15" i="4"/>
  <c r="C14" i="4"/>
  <c r="C8" i="4"/>
  <c r="C7" i="4"/>
  <c r="F19" i="1"/>
  <c r="F18" i="1"/>
  <c r="F17" i="1"/>
  <c r="F16" i="1"/>
  <c r="F14" i="1"/>
  <c r="F20" i="1" s="1"/>
  <c r="F13" i="1"/>
  <c r="F8" i="1"/>
  <c r="F7" i="1"/>
  <c r="C8" i="1"/>
  <c r="C7" i="1"/>
  <c r="B10" i="1"/>
  <c r="B11" i="1"/>
  <c r="B9" i="1"/>
  <c r="B10" i="4"/>
  <c r="B9" i="4"/>
  <c r="J15" i="5"/>
  <c r="B20" i="4"/>
  <c r="B7" i="4"/>
  <c r="B8" i="4"/>
  <c r="B14" i="4"/>
  <c r="B11" i="4"/>
  <c r="B16" i="4"/>
  <c r="B18" i="4"/>
  <c r="B17" i="4"/>
  <c r="B21" i="4"/>
  <c r="B19" i="4"/>
  <c r="B15" i="4"/>
  <c r="B8" i="1"/>
  <c r="F15" i="1" l="1"/>
  <c r="C19" i="1"/>
  <c r="A23" i="2"/>
  <c r="A22" i="2"/>
  <c r="A21" i="2"/>
  <c r="A20" i="2"/>
  <c r="A19" i="2"/>
  <c r="A18" i="2"/>
  <c r="A17" i="2"/>
  <c r="A16" i="2"/>
  <c r="A15" i="2"/>
  <c r="C18" i="1"/>
  <c r="C17" i="1"/>
  <c r="C16" i="1"/>
  <c r="C15" i="1"/>
  <c r="C14" i="1"/>
  <c r="C20" i="1"/>
  <c r="C13" i="1"/>
  <c r="B15" i="1"/>
  <c r="B19" i="1"/>
  <c r="B7" i="1"/>
  <c r="B18" i="1"/>
  <c r="B17" i="1"/>
  <c r="B14" i="1"/>
  <c r="B20" i="1"/>
  <c r="B13" i="1"/>
  <c r="B16" i="1"/>
</calcChain>
</file>

<file path=xl/sharedStrings.xml><?xml version="1.0" encoding="utf-8"?>
<sst xmlns="http://schemas.openxmlformats.org/spreadsheetml/2006/main" count="117" uniqueCount="56">
  <si>
    <t>Formula Text</t>
  </si>
  <si>
    <t>Formula Result</t>
  </si>
  <si>
    <t>Your Example</t>
  </si>
  <si>
    <t>Instructions</t>
  </si>
  <si>
    <t>Functions used in the Excel for Finance course lab exercises</t>
  </si>
  <si>
    <t>Hospital</t>
  </si>
  <si>
    <t>Date</t>
  </si>
  <si>
    <t>Patients Admitted</t>
  </si>
  <si>
    <t>St Thomas's</t>
  </si>
  <si>
    <t>Guy's</t>
  </si>
  <si>
    <t>St George's</t>
  </si>
  <si>
    <t>Spare Beds</t>
  </si>
  <si>
    <t>Capacity</t>
  </si>
  <si>
    <t>Recap on  Excel  Tables and structured references</t>
  </si>
  <si>
    <t>Day Of Week</t>
  </si>
  <si>
    <t>Advantages</t>
  </si>
  <si>
    <t>Structured References - the formula only needs to be entered into one row</t>
  </si>
  <si>
    <t>Add a calculated column to calculate any spare capacity.  This is the number of spare beds less the patient admitted, or 0 if more patients are admitted than there are spare beds. Name this column Capacity.</t>
  </si>
  <si>
    <t>Tables use Structured References - a column can reference values in the other column using [@Name] or [@[My Name]] if the column name has a space</t>
  </si>
  <si>
    <t>Add a calculated column to state the day of the week e.g. Mon, Tue.  Name this column Day Of Week.</t>
  </si>
  <si>
    <t>Using an Excel table is often simpler and more efficient than a range</t>
  </si>
  <si>
    <t>These are common functions that we will use in the lab exercises later in the course.  This exercise is a quick revision of what they are and how they work</t>
  </si>
  <si>
    <t>Choose a country</t>
  </si>
  <si>
    <t>Scotland</t>
  </si>
  <si>
    <t>Wales</t>
  </si>
  <si>
    <t>Ireland</t>
  </si>
  <si>
    <t>France</t>
  </si>
  <si>
    <t>Italy</t>
  </si>
  <si>
    <t>England</t>
  </si>
  <si>
    <t>Data Validation</t>
  </si>
  <si>
    <t>General functions</t>
  </si>
  <si>
    <t>Date functions</t>
  </si>
  <si>
    <t>Show yesterday's date.  Hint - you can add or subtract a number (of days) to a date</t>
  </si>
  <si>
    <t>Show Bonfire Night 2021 "Remember, remember the fifth of November; Gunpowder, treason and plot"</t>
  </si>
  <si>
    <t>Show the last day of the month of the date above</t>
  </si>
  <si>
    <t>Show the previous year</t>
  </si>
  <si>
    <t>Show the day of the week in full e.g. Saturday rather than Sat</t>
  </si>
  <si>
    <t>Which day of the week was Bonfire Night 2021?</t>
  </si>
  <si>
    <t>Instructions / Comments</t>
  </si>
  <si>
    <t>Apply data validation to create a drop down pick list of countries from the list below.  Provide a helpful title and message that shows when the user is choosing an item..</t>
  </si>
  <si>
    <t>Show the month number of the previous month.  Consider the January case.  (Later we'll simplify this using the LET function.)</t>
  </si>
  <si>
    <t>Show the current date formatted with the specifier "dddd dd-mmm-yy"</t>
  </si>
  <si>
    <t>Hint: Use the "Insert Function" button on the Formulas ribbon to see a dialog that describes the arguments for a function.</t>
  </si>
  <si>
    <t>If the table is a source for a pivot table or a function like SUMIFS(), we can add or remove rows from the table and the pivot table reflects the full table</t>
  </si>
  <si>
    <r>
      <t xml:space="preserve">Create a </t>
    </r>
    <r>
      <rPr>
        <b/>
        <sz val="11"/>
        <color rgb="FF002060"/>
        <rFont val="Calibri"/>
        <family val="2"/>
        <scheme val="minor"/>
      </rPr>
      <t>table</t>
    </r>
    <r>
      <rPr>
        <sz val="11"/>
        <color rgb="FF002060"/>
        <rFont val="Calibri"/>
        <family val="2"/>
        <scheme val="minor"/>
      </rPr>
      <t xml:space="preserve"> of the hospital data.  Rename it HospitalTable</t>
    </r>
  </si>
  <si>
    <t>Add another row to the table - notice that the table extens to incorporate this new row</t>
  </si>
  <si>
    <t>Add another row to the table - notice that the table extends to incorporate this new row</t>
  </si>
  <si>
    <t>Total Capacity</t>
  </si>
  <si>
    <t>This formula refers to the table, not a range of cells</t>
  </si>
  <si>
    <t>Add a calculated column to state the day of the week e.g. Mon, Tue.  Name this column Day Of Week. Note the table extends to the new column.</t>
  </si>
  <si>
    <r>
      <t xml:space="preserve">Use  the </t>
    </r>
    <r>
      <rPr>
        <b/>
        <sz val="11"/>
        <color theme="1"/>
        <rFont val="Calibri"/>
        <family val="2"/>
        <scheme val="minor"/>
      </rPr>
      <t>IF()</t>
    </r>
    <r>
      <rPr>
        <sz val="11"/>
        <color theme="1"/>
        <rFont val="Calibri"/>
        <family val="2"/>
        <scheme val="minor"/>
      </rPr>
      <t xml:space="preserve"> function to choose different results depending on whether some condition is true or not.</t>
    </r>
  </si>
  <si>
    <r>
      <t xml:space="preserve">Use the </t>
    </r>
    <r>
      <rPr>
        <b/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operator to concatenate your first and last name</t>
    </r>
  </si>
  <si>
    <r>
      <t xml:space="preserve">Use the </t>
    </r>
    <r>
      <rPr>
        <b/>
        <sz val="11"/>
        <color theme="1"/>
        <rFont val="Calibri"/>
        <family val="2"/>
        <scheme val="minor"/>
      </rPr>
      <t>CONCAT()</t>
    </r>
    <r>
      <rPr>
        <sz val="11"/>
        <color theme="1"/>
        <rFont val="Calibri"/>
        <family val="2"/>
        <scheme val="minor"/>
      </rPr>
      <t xml:space="preserve"> function to achieve the same result, or a range of cells. ( Note that unfortunately there is no argument to provide a separator character.)</t>
    </r>
  </si>
  <si>
    <t>Not empty</t>
  </si>
  <si>
    <r>
      <t xml:space="preserve">Some formulas may return an error. If that's possible, </t>
    </r>
    <r>
      <rPr>
        <b/>
        <sz val="11"/>
        <color theme="1"/>
        <rFont val="Calibri"/>
        <family val="2"/>
        <scheme val="minor"/>
      </rPr>
      <t>IFERROR()</t>
    </r>
    <r>
      <rPr>
        <sz val="11"/>
        <color theme="1"/>
        <rFont val="Calibri"/>
        <family val="2"/>
        <scheme val="minor"/>
      </rPr>
      <t xml:space="preserve"> will guard against ugly error messages</t>
    </r>
  </si>
  <si>
    <r>
      <t xml:space="preserve">Sometimes we need to make clear that a cell value (for example a data attribute in  table) is blank.  </t>
    </r>
    <r>
      <rPr>
        <b/>
        <sz val="11"/>
        <color theme="1"/>
        <rFont val="Calibri"/>
        <family val="2"/>
        <scheme val="minor"/>
      </rPr>
      <t>ISBLANK()</t>
    </r>
    <r>
      <rPr>
        <sz val="11"/>
        <color theme="1"/>
        <rFont val="Calibri"/>
        <family val="2"/>
        <scheme val="minor"/>
      </rPr>
      <t xml:space="preserve"> is helpful here.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</si>
</sst>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0" fillId="0" borderId="0" xfId="0" applyFont="1"/>
    <xf numFmtId="0" fontId="0" fillId="2" borderId="0" xfId="0" applyFont="1" applyFill="1"/>
    <xf numFmtId="14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14" fontId="2" fillId="0" borderId="0" xfId="0" applyNumberFormat="1" applyFont="1"/>
    <xf numFmtId="14" fontId="3" fillId="0" borderId="0" xfId="0" applyNumberFormat="1" applyFont="1"/>
    <xf numFmtId="0" fontId="0" fillId="0" borderId="0" xfId="0" applyFill="1"/>
    <xf numFmtId="164" fontId="0" fillId="2" borderId="0" xfId="0" applyNumberForma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Fill="1"/>
    <xf numFmtId="0" fontId="7" fillId="2" borderId="0" xfId="0" applyFont="1" applyFill="1"/>
    <xf numFmtId="14" fontId="0" fillId="0" borderId="0" xfId="0" applyNumberFormat="1" applyFont="1"/>
    <xf numFmtId="0" fontId="0" fillId="3" borderId="0" xfId="0" applyFont="1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34EFB8-80E3-4CA4-A963-C7D83504BF47}" name="HospitalTable" displayName="HospitalTable" ref="A14:F23" totalsRowShown="0">
  <autoFilter ref="A14:F23" xr:uid="{5434EFB8-80E3-4CA4-A963-C7D83504BF47}"/>
  <tableColumns count="6">
    <tableColumn id="1" xr3:uid="{EC8EC003-E96E-4CD5-A3FA-9A4D9BFF82F3}" name="Date" dataDxfId="2"/>
    <tableColumn id="2" xr3:uid="{5CE43BEC-F950-462A-A71E-5F4AA0F05A7B}" name="Hospital"/>
    <tableColumn id="3" xr3:uid="{96485528-977F-46F4-B3A8-513C34E15AF2}" name="Patients Admitted"/>
    <tableColumn id="4" xr3:uid="{7197E250-152D-410F-9139-55A4550C2324}" name="Spare Beds"/>
    <tableColumn id="5" xr3:uid="{6FC6EAB1-2C67-4C6A-A301-93B0B673E345}" name="Day Of Week" dataDxfId="1">
      <calculatedColumnFormula>TEXT(HospitalTable[[#This Row],[Date]], "ddd")</calculatedColumnFormula>
    </tableColumn>
    <tableColumn id="6" xr3:uid="{F82B0456-BE71-4AEA-B451-7991FAAEE01E}" name="Capacity" dataDxfId="0">
      <calculatedColumnFormula>MAX(HospitalTable[[#This Row],[Spare Beds]]-HospitalTable[[#This Row],[Patients Admitted]], 0)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28F3-0386-4A75-AAC7-92768E9A342F}">
  <dimension ref="A1:H37"/>
  <sheetViews>
    <sheetView tabSelected="1" zoomScale="130" zoomScaleNormal="130" workbookViewId="0">
      <selection activeCell="H25" sqref="H25"/>
    </sheetView>
  </sheetViews>
  <sheetFormatPr defaultRowHeight="15" x14ac:dyDescent="0.25"/>
  <cols>
    <col min="2" max="2" width="29.85546875" customWidth="1"/>
    <col min="3" max="3" width="19.28515625" customWidth="1"/>
    <col min="4" max="4" width="8.85546875" customWidth="1"/>
    <col min="5" max="5" width="5.5703125" customWidth="1"/>
    <col min="6" max="6" width="20.5703125" customWidth="1"/>
    <col min="7" max="7" width="2.5703125" customWidth="1"/>
  </cols>
  <sheetData>
    <row r="1" spans="1:8" ht="15" customHeight="1" x14ac:dyDescent="0.25">
      <c r="A1" s="1" t="s">
        <v>4</v>
      </c>
    </row>
    <row r="2" spans="1:8" ht="15" customHeight="1" x14ac:dyDescent="0.25">
      <c r="A2" s="4" t="s">
        <v>21</v>
      </c>
    </row>
    <row r="3" spans="1:8" ht="15" customHeight="1" x14ac:dyDescent="0.25">
      <c r="A3" s="4" t="s">
        <v>42</v>
      </c>
    </row>
    <row r="5" spans="1:8" x14ac:dyDescent="0.25">
      <c r="B5" s="13" t="s">
        <v>0</v>
      </c>
      <c r="C5" s="1" t="s">
        <v>1</v>
      </c>
      <c r="D5" s="1"/>
      <c r="F5" s="1" t="s">
        <v>2</v>
      </c>
      <c r="H5" s="1" t="s">
        <v>38</v>
      </c>
    </row>
    <row r="6" spans="1:8" x14ac:dyDescent="0.25">
      <c r="A6" t="s">
        <v>30</v>
      </c>
      <c r="B6" s="13"/>
      <c r="C6" s="1"/>
      <c r="D6" s="1"/>
      <c r="F6" s="1"/>
      <c r="H6" s="1"/>
    </row>
    <row r="7" spans="1:8" s="4" customFormat="1" x14ac:dyDescent="0.25">
      <c r="B7" s="14" t="str">
        <f ca="1">_xlfn.FORMULATEXT(C7)</f>
        <v>= "Excel" &amp; "-" &amp; "Course"</v>
      </c>
      <c r="C7" s="4" t="str">
        <f xml:space="preserve"> "Excel" &amp; "-" &amp; "Course"</f>
        <v>Excel-Course</v>
      </c>
      <c r="F7" s="5"/>
      <c r="H7" s="4" t="s">
        <v>51</v>
      </c>
    </row>
    <row r="8" spans="1:8" s="4" customFormat="1" x14ac:dyDescent="0.25">
      <c r="B8" s="14" t="str">
        <f ca="1">_xlfn.FORMULATEXT(C8)</f>
        <v>=CONCAT("Excel","-","Course")</v>
      </c>
      <c r="C8" s="4" t="str">
        <f>_xlfn.CONCAT("Excel","-","Course")</f>
        <v>Excel-Course</v>
      </c>
      <c r="F8" s="5"/>
      <c r="H8" s="4" t="s">
        <v>52</v>
      </c>
    </row>
    <row r="9" spans="1:8" s="4" customFormat="1" x14ac:dyDescent="0.25">
      <c r="B9" s="14" t="str">
        <f ca="1">_xlfn.FORMULATEXT(C9)</f>
        <v>=IF(D9&gt;100, "Big", "Small")</v>
      </c>
      <c r="C9" s="4" t="str">
        <f>IF(D9&gt;100, "Big", "Small")</f>
        <v>Big</v>
      </c>
      <c r="D9" s="20">
        <v>200</v>
      </c>
      <c r="F9" s="5"/>
      <c r="H9" s="4" t="s">
        <v>50</v>
      </c>
    </row>
    <row r="10" spans="1:8" s="4" customFormat="1" x14ac:dyDescent="0.25">
      <c r="B10" s="14" t="str">
        <f ca="1">_xlfn.FORMULATEXT(C10)</f>
        <v>=IF(ISBLANK(D10), "Blank!", D10)</v>
      </c>
      <c r="C10" s="4" t="str">
        <f>IF(ISBLANK(D10), "Blank!", D10)</f>
        <v>Not empty</v>
      </c>
      <c r="D10" s="20" t="s">
        <v>53</v>
      </c>
      <c r="F10" s="5"/>
      <c r="H10" s="4" t="s">
        <v>55</v>
      </c>
    </row>
    <row r="11" spans="1:8" s="4" customFormat="1" x14ac:dyDescent="0.25">
      <c r="B11" s="14" t="str">
        <f ca="1">_xlfn.FORMULATEXT(C11)</f>
        <v>=IFERROR(D11, " Not a good idea")</v>
      </c>
      <c r="C11" s="4" t="str">
        <f>IFERROR(D11, " Not a good idea")</f>
        <v xml:space="preserve"> Not a good idea</v>
      </c>
      <c r="D11" s="20" t="e">
        <f>4/0</f>
        <v>#DIV/0!</v>
      </c>
      <c r="E11" s="19"/>
      <c r="F11" s="5"/>
      <c r="H11" s="4" t="s">
        <v>54</v>
      </c>
    </row>
    <row r="12" spans="1:8" s="4" customFormat="1" x14ac:dyDescent="0.25">
      <c r="B12" s="14"/>
      <c r="E12" s="19"/>
      <c r="F12" s="5"/>
    </row>
    <row r="13" spans="1:8" s="4" customFormat="1" x14ac:dyDescent="0.25">
      <c r="A13" s="4" t="s">
        <v>31</v>
      </c>
      <c r="B13" s="14"/>
      <c r="F13" s="5"/>
    </row>
    <row r="14" spans="1:8" x14ac:dyDescent="0.25">
      <c r="B14" s="14" t="str">
        <f ca="1">_xlfn.FORMULATEXT(C14)</f>
        <v>=TODAY()</v>
      </c>
      <c r="C14" s="2">
        <f ca="1">TODAY()</f>
        <v>44623</v>
      </c>
      <c r="D14" s="2"/>
      <c r="F14" s="12"/>
      <c r="H14" t="s">
        <v>32</v>
      </c>
    </row>
    <row r="15" spans="1:8" x14ac:dyDescent="0.25">
      <c r="B15" s="14" t="str">
        <f t="shared" ref="B15:B20" ca="1" si="0">_xlfn.FORMULATEXT(C15)</f>
        <v>=DATE(2021, 12, 25)</v>
      </c>
      <c r="C15" s="2">
        <f>DATE(2021, 12, 25)</f>
        <v>44555</v>
      </c>
      <c r="D15" s="2"/>
      <c r="F15" s="12"/>
      <c r="H15" t="s">
        <v>33</v>
      </c>
    </row>
    <row r="16" spans="1:8" x14ac:dyDescent="0.25">
      <c r="B16" s="14" t="str">
        <f t="shared" ca="1" si="0"/>
        <v>=EOMONTH(TODAY(), 0)</v>
      </c>
      <c r="C16" s="2">
        <f ca="1">EOMONTH(TODAY(), 0)</f>
        <v>44651</v>
      </c>
      <c r="D16" s="2"/>
      <c r="F16" s="12"/>
      <c r="H16" t="s">
        <v>34</v>
      </c>
    </row>
    <row r="17" spans="1:8" x14ac:dyDescent="0.25">
      <c r="B17" s="14" t="str">
        <f t="shared" ca="1" si="0"/>
        <v>=YEAR(TODAY())</v>
      </c>
      <c r="C17">
        <f ca="1">YEAR(TODAY())</f>
        <v>2022</v>
      </c>
      <c r="F17" s="3"/>
      <c r="H17" t="s">
        <v>35</v>
      </c>
    </row>
    <row r="18" spans="1:8" x14ac:dyDescent="0.25">
      <c r="B18" s="14" t="str">
        <f t="shared" ca="1" si="0"/>
        <v>=MONTH(TODAY())</v>
      </c>
      <c r="C18">
        <f ca="1">MONTH(TODAY())</f>
        <v>3</v>
      </c>
      <c r="F18" s="3"/>
      <c r="H18" t="s">
        <v>40</v>
      </c>
    </row>
    <row r="19" spans="1:8" x14ac:dyDescent="0.25">
      <c r="B19" s="14" t="str">
        <f t="shared" ca="1" si="0"/>
        <v>=TEXT(TODAY(), "mmm yyyy")</v>
      </c>
      <c r="C19" t="str">
        <f ca="1">TEXT(TODAY(), "mmm yyyy")</f>
        <v>Mar 2022</v>
      </c>
      <c r="F19" s="3"/>
      <c r="H19" t="s">
        <v>41</v>
      </c>
    </row>
    <row r="20" spans="1:8" x14ac:dyDescent="0.25">
      <c r="B20" s="14" t="str">
        <f t="shared" ca="1" si="0"/>
        <v>=TEXT(TODAY(), "ddd")</v>
      </c>
      <c r="C20" t="str">
        <f ca="1">TEXT(TODAY(), "ddd")</f>
        <v>Thu</v>
      </c>
      <c r="F20" s="3"/>
      <c r="H20" t="s">
        <v>36</v>
      </c>
    </row>
    <row r="21" spans="1:8" x14ac:dyDescent="0.25">
      <c r="B21" s="14" t="str">
        <f ca="1">_xlfn.FORMULATEXT(C21)</f>
        <v>=WEEKDAY(TODAY())</v>
      </c>
      <c r="C21">
        <f ca="1">WEEKDAY(TODAY())</f>
        <v>5</v>
      </c>
      <c r="F21" s="3"/>
      <c r="H21" t="s">
        <v>37</v>
      </c>
    </row>
    <row r="22" spans="1:8" x14ac:dyDescent="0.25">
      <c r="B22" s="14"/>
      <c r="F22" s="11"/>
    </row>
    <row r="23" spans="1:8" x14ac:dyDescent="0.25">
      <c r="B23" s="14"/>
      <c r="F23" s="11"/>
    </row>
    <row r="24" spans="1:8" x14ac:dyDescent="0.25">
      <c r="B24" s="14"/>
      <c r="F24" s="11"/>
    </row>
    <row r="25" spans="1:8" x14ac:dyDescent="0.25">
      <c r="A25" s="15"/>
      <c r="B25" s="15"/>
      <c r="F25" s="11"/>
    </row>
    <row r="26" spans="1:8" x14ac:dyDescent="0.25">
      <c r="A26" s="16"/>
      <c r="B26" s="15"/>
      <c r="F26" s="11"/>
    </row>
    <row r="27" spans="1:8" x14ac:dyDescent="0.25">
      <c r="B27" s="16"/>
      <c r="F27" s="11"/>
    </row>
    <row r="28" spans="1:8" x14ac:dyDescent="0.25">
      <c r="B28" s="17"/>
      <c r="G28" s="11"/>
    </row>
    <row r="29" spans="1:8" x14ac:dyDescent="0.25">
      <c r="B29" s="17"/>
      <c r="G29" s="11"/>
    </row>
    <row r="30" spans="1:8" x14ac:dyDescent="0.25">
      <c r="B30" s="16"/>
    </row>
    <row r="31" spans="1:8" x14ac:dyDescent="0.25">
      <c r="B31" s="16"/>
    </row>
    <row r="32" spans="1:8" x14ac:dyDescent="0.25">
      <c r="B32" s="16"/>
    </row>
    <row r="33" spans="2:2" x14ac:dyDescent="0.25">
      <c r="B33" s="16"/>
    </row>
    <row r="34" spans="2:2" x14ac:dyDescent="0.25">
      <c r="B34" s="16"/>
    </row>
    <row r="35" spans="2:2" x14ac:dyDescent="0.25">
      <c r="B35" s="16"/>
    </row>
    <row r="36" spans="2:2" x14ac:dyDescent="0.25">
      <c r="B36" s="16"/>
    </row>
    <row r="37" spans="2:2" x14ac:dyDescent="0.25">
      <c r="B37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D89B-B2CC-4CC1-9D31-9769E38327E1}">
  <dimension ref="A1:F13"/>
  <sheetViews>
    <sheetView zoomScale="130" zoomScaleNormal="130" workbookViewId="0">
      <selection sqref="A1:XFD21"/>
    </sheetView>
  </sheetViews>
  <sheetFormatPr defaultRowHeight="15" x14ac:dyDescent="0.25"/>
  <cols>
    <col min="2" max="2" width="29.85546875" customWidth="1"/>
    <col min="3" max="3" width="20.5703125" customWidth="1"/>
    <col min="4" max="4" width="11.7109375" customWidth="1"/>
    <col min="5" max="5" width="21.5703125" customWidth="1"/>
    <col min="6" max="6" width="2.5703125" customWidth="1"/>
  </cols>
  <sheetData>
    <row r="1" spans="1:6" x14ac:dyDescent="0.25">
      <c r="A1" s="15" t="s">
        <v>29</v>
      </c>
      <c r="B1" s="15"/>
      <c r="E1" s="11"/>
    </row>
    <row r="2" spans="1:6" x14ac:dyDescent="0.25">
      <c r="A2" s="16" t="s">
        <v>39</v>
      </c>
      <c r="B2" s="15"/>
      <c r="E2" s="11"/>
    </row>
    <row r="3" spans="1:6" x14ac:dyDescent="0.25">
      <c r="B3" s="16"/>
      <c r="E3" s="11"/>
    </row>
    <row r="4" spans="1:6" x14ac:dyDescent="0.25">
      <c r="B4" s="17" t="s">
        <v>22</v>
      </c>
      <c r="F4" s="11"/>
    </row>
    <row r="5" spans="1:6" x14ac:dyDescent="0.25">
      <c r="B5" s="18"/>
      <c r="F5" s="11"/>
    </row>
    <row r="6" spans="1:6" x14ac:dyDescent="0.25">
      <c r="B6" s="16"/>
    </row>
    <row r="7" spans="1:6" x14ac:dyDescent="0.25">
      <c r="B7" s="16" t="s">
        <v>28</v>
      </c>
    </row>
    <row r="8" spans="1:6" x14ac:dyDescent="0.25">
      <c r="B8" s="16" t="s">
        <v>23</v>
      </c>
    </row>
    <row r="9" spans="1:6" x14ac:dyDescent="0.25">
      <c r="B9" s="16" t="s">
        <v>24</v>
      </c>
    </row>
    <row r="10" spans="1:6" x14ac:dyDescent="0.25">
      <c r="B10" s="16" t="s">
        <v>25</v>
      </c>
    </row>
    <row r="11" spans="1:6" x14ac:dyDescent="0.25">
      <c r="B11" s="16" t="s">
        <v>26</v>
      </c>
    </row>
    <row r="12" spans="1:6" x14ac:dyDescent="0.25">
      <c r="B12" s="16" t="s">
        <v>27</v>
      </c>
    </row>
    <row r="13" spans="1:6" x14ac:dyDescent="0.25">
      <c r="B13" s="1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D66C-2D73-4C51-A732-ADB4C6FF3C1F}">
  <dimension ref="A1:D25"/>
  <sheetViews>
    <sheetView workbookViewId="0">
      <selection activeCell="D31" sqref="D31"/>
    </sheetView>
  </sheetViews>
  <sheetFormatPr defaultRowHeight="15" x14ac:dyDescent="0.25"/>
  <cols>
    <col min="1" max="1" width="14" customWidth="1"/>
    <col min="2" max="2" width="13.7109375" customWidth="1"/>
    <col min="3" max="3" width="19.7109375" customWidth="1"/>
    <col min="4" max="4" width="11.140625" customWidth="1"/>
  </cols>
  <sheetData>
    <row r="1" spans="1:4" x14ac:dyDescent="0.25">
      <c r="A1" s="1" t="s">
        <v>13</v>
      </c>
    </row>
    <row r="2" spans="1:4" x14ac:dyDescent="0.25">
      <c r="A2" t="s">
        <v>20</v>
      </c>
    </row>
    <row r="3" spans="1:4" x14ac:dyDescent="0.25">
      <c r="A3" s="6" t="s">
        <v>18</v>
      </c>
    </row>
    <row r="4" spans="1:4" x14ac:dyDescent="0.25">
      <c r="A4" t="s">
        <v>15</v>
      </c>
    </row>
    <row r="5" spans="1:4" x14ac:dyDescent="0.25">
      <c r="A5" s="7" t="s">
        <v>16</v>
      </c>
    </row>
    <row r="6" spans="1:4" x14ac:dyDescent="0.25">
      <c r="A6" s="8" t="s">
        <v>43</v>
      </c>
    </row>
    <row r="7" spans="1:4" x14ac:dyDescent="0.25">
      <c r="A7" s="6"/>
    </row>
    <row r="8" spans="1:4" x14ac:dyDescent="0.25">
      <c r="A8" s="10" t="s">
        <v>3</v>
      </c>
    </row>
    <row r="9" spans="1:4" x14ac:dyDescent="0.25">
      <c r="A9" s="9" t="s">
        <v>44</v>
      </c>
    </row>
    <row r="10" spans="1:4" x14ac:dyDescent="0.25">
      <c r="A10" s="9" t="s">
        <v>19</v>
      </c>
    </row>
    <row r="11" spans="1:4" x14ac:dyDescent="0.25">
      <c r="A11" s="9" t="s">
        <v>17</v>
      </c>
    </row>
    <row r="12" spans="1:4" x14ac:dyDescent="0.25">
      <c r="A12" s="9" t="s">
        <v>45</v>
      </c>
    </row>
    <row r="14" spans="1:4" x14ac:dyDescent="0.25">
      <c r="A14" t="s">
        <v>6</v>
      </c>
      <c r="B14" t="s">
        <v>5</v>
      </c>
      <c r="C14" t="s">
        <v>7</v>
      </c>
      <c r="D14" t="s">
        <v>11</v>
      </c>
    </row>
    <row r="15" spans="1:4" x14ac:dyDescent="0.25">
      <c r="A15" s="6">
        <f ca="1">TODAY()</f>
        <v>44623</v>
      </c>
      <c r="B15" t="s">
        <v>8</v>
      </c>
      <c r="C15">
        <v>14</v>
      </c>
      <c r="D15">
        <v>16</v>
      </c>
    </row>
    <row r="16" spans="1:4" x14ac:dyDescent="0.25">
      <c r="A16" s="6">
        <f ca="1">TODAY() + 1</f>
        <v>44624</v>
      </c>
      <c r="B16" t="s">
        <v>8</v>
      </c>
      <c r="C16">
        <v>17</v>
      </c>
      <c r="D16">
        <v>20</v>
      </c>
    </row>
    <row r="17" spans="1:4" x14ac:dyDescent="0.25">
      <c r="A17" s="6">
        <f ca="1">TODAY() + 2</f>
        <v>44625</v>
      </c>
      <c r="B17" t="s">
        <v>8</v>
      </c>
      <c r="C17">
        <v>13</v>
      </c>
      <c r="D17">
        <v>13</v>
      </c>
    </row>
    <row r="18" spans="1:4" x14ac:dyDescent="0.25">
      <c r="A18" s="6">
        <f ca="1">TODAY()</f>
        <v>44623</v>
      </c>
      <c r="B18" t="s">
        <v>9</v>
      </c>
      <c r="C18">
        <v>19</v>
      </c>
      <c r="D18">
        <v>20</v>
      </c>
    </row>
    <row r="19" spans="1:4" x14ac:dyDescent="0.25">
      <c r="A19" s="6">
        <f ca="1">TODAY() + 1</f>
        <v>44624</v>
      </c>
      <c r="B19" t="s">
        <v>9</v>
      </c>
      <c r="C19">
        <v>15</v>
      </c>
      <c r="D19">
        <v>10</v>
      </c>
    </row>
    <row r="20" spans="1:4" x14ac:dyDescent="0.25">
      <c r="A20" s="6">
        <f ca="1">TODAY() + 2</f>
        <v>44625</v>
      </c>
      <c r="B20" t="s">
        <v>9</v>
      </c>
      <c r="C20">
        <v>15</v>
      </c>
      <c r="D20">
        <v>20</v>
      </c>
    </row>
    <row r="21" spans="1:4" x14ac:dyDescent="0.25">
      <c r="A21" s="6">
        <f ca="1">TODAY()</f>
        <v>44623</v>
      </c>
      <c r="B21" t="s">
        <v>10</v>
      </c>
      <c r="C21">
        <v>20</v>
      </c>
      <c r="D21">
        <v>18</v>
      </c>
    </row>
    <row r="22" spans="1:4" x14ac:dyDescent="0.25">
      <c r="A22" s="6">
        <f ca="1">TODAY() + 1</f>
        <v>44624</v>
      </c>
      <c r="B22" t="s">
        <v>10</v>
      </c>
      <c r="C22">
        <v>19</v>
      </c>
      <c r="D22">
        <v>11</v>
      </c>
    </row>
    <row r="23" spans="1:4" x14ac:dyDescent="0.25">
      <c r="A23" s="6">
        <f ca="1">TODAY() + 2</f>
        <v>44625</v>
      </c>
      <c r="B23" t="s">
        <v>10</v>
      </c>
      <c r="C23">
        <v>10</v>
      </c>
      <c r="D23">
        <v>18</v>
      </c>
    </row>
    <row r="24" spans="1:4" x14ac:dyDescent="0.25">
      <c r="A24" s="6"/>
    </row>
    <row r="25" spans="1:4" x14ac:dyDescent="0.25">
      <c r="A2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BAA4-D954-493F-ACD9-68C457B0E77A}">
  <sheetPr>
    <tabColor theme="9" tint="0.39997558519241921"/>
  </sheetPr>
  <dimension ref="A1:H23"/>
  <sheetViews>
    <sheetView zoomScale="130" zoomScaleNormal="130" workbookViewId="0">
      <selection activeCell="H10" sqref="H10"/>
    </sheetView>
  </sheetViews>
  <sheetFormatPr defaultRowHeight="15" x14ac:dyDescent="0.25"/>
  <cols>
    <col min="2" max="2" width="29.85546875" customWidth="1"/>
    <col min="3" max="3" width="20.5703125" customWidth="1"/>
    <col min="4" max="4" width="9.140625" customWidth="1"/>
    <col min="5" max="5" width="11.7109375" customWidth="1"/>
    <col min="6" max="6" width="21.5703125" customWidth="1"/>
    <col min="7" max="7" width="2.5703125" customWidth="1"/>
  </cols>
  <sheetData>
    <row r="1" spans="1:8" ht="15" customHeight="1" x14ac:dyDescent="0.25">
      <c r="A1" s="1" t="s">
        <v>4</v>
      </c>
    </row>
    <row r="2" spans="1:8" ht="15" customHeight="1" x14ac:dyDescent="0.25">
      <c r="A2" s="4" t="s">
        <v>21</v>
      </c>
    </row>
    <row r="3" spans="1:8" ht="15" customHeight="1" x14ac:dyDescent="0.25">
      <c r="A3" s="4" t="s">
        <v>42</v>
      </c>
    </row>
    <row r="5" spans="1:8" x14ac:dyDescent="0.25">
      <c r="B5" s="13" t="s">
        <v>0</v>
      </c>
      <c r="C5" s="1" t="s">
        <v>1</v>
      </c>
      <c r="D5" s="1"/>
      <c r="F5" s="1" t="s">
        <v>2</v>
      </c>
      <c r="H5" s="1" t="s">
        <v>38</v>
      </c>
    </row>
    <row r="6" spans="1:8" x14ac:dyDescent="0.25">
      <c r="A6" t="s">
        <v>30</v>
      </c>
      <c r="B6" s="13"/>
      <c r="C6" s="1"/>
      <c r="D6" s="1"/>
      <c r="F6" s="1"/>
      <c r="H6" s="1"/>
    </row>
    <row r="7" spans="1:8" s="4" customFormat="1" x14ac:dyDescent="0.25">
      <c r="B7" s="14" t="str">
        <f ca="1">_xlfn.FORMULATEXT(C7)</f>
        <v>= "Excel" &amp; "-" &amp; "Course"</v>
      </c>
      <c r="C7" s="4" t="str">
        <f xml:space="preserve"> "Excel" &amp; "-" &amp; "Course"</f>
        <v>Excel-Course</v>
      </c>
      <c r="F7" s="5" t="str">
        <f>"Mark" &amp; " " &amp; "Wilcock"</f>
        <v>Mark Wilcock</v>
      </c>
      <c r="H7" s="4" t="s">
        <v>51</v>
      </c>
    </row>
    <row r="8" spans="1:8" s="4" customFormat="1" x14ac:dyDescent="0.25">
      <c r="B8" s="14" t="str">
        <f ca="1">_xlfn.FORMULATEXT(C8)</f>
        <v>=CONCAT("Excel","-","Course")</v>
      </c>
      <c r="C8" s="4" t="str">
        <f>_xlfn.CONCAT("Excel","-","Course")</f>
        <v>Excel-Course</v>
      </c>
      <c r="F8" s="5" t="str">
        <f>_xlfn.CONCAT("Mark", " ", "Wilcock")</f>
        <v>Mark Wilcock</v>
      </c>
      <c r="H8" s="4" t="s">
        <v>52</v>
      </c>
    </row>
    <row r="9" spans="1:8" s="4" customFormat="1" x14ac:dyDescent="0.25">
      <c r="B9" s="14" t="str">
        <f ca="1">_xlfn.FORMULATEXT(C9)</f>
        <v>=IF(D9&gt;100, "Big", "Small")</v>
      </c>
      <c r="C9" s="4" t="str">
        <f>IF(D9&gt;100, "Big", "Small")</f>
        <v>Big</v>
      </c>
      <c r="D9" s="20">
        <v>200</v>
      </c>
      <c r="F9" s="5" t="str">
        <f>IF(F8="mark Wilcock", "me", "not me")</f>
        <v>me</v>
      </c>
      <c r="H9" s="4" t="s">
        <v>50</v>
      </c>
    </row>
    <row r="10" spans="1:8" s="4" customFormat="1" x14ac:dyDescent="0.25">
      <c r="B10" s="14" t="str">
        <f ca="1">_xlfn.FORMULATEXT(C10)</f>
        <v>=IF(ISBLANK(D10), "Blank!", D10)</v>
      </c>
      <c r="C10" s="4" t="str">
        <f>IF(ISBLANK(D10), "Blank!", D10)</f>
        <v>Not empty</v>
      </c>
      <c r="D10" s="20" t="s">
        <v>53</v>
      </c>
      <c r="F10" s="5" t="b">
        <f>ISBLANK(D10)</f>
        <v>0</v>
      </c>
      <c r="H10" s="4" t="s">
        <v>55</v>
      </c>
    </row>
    <row r="11" spans="1:8" s="4" customFormat="1" x14ac:dyDescent="0.25">
      <c r="B11" s="14" t="str">
        <f ca="1">_xlfn.FORMULATEXT(C11)</f>
        <v>=IFERROR(D11, " Not a good idea")</v>
      </c>
      <c r="C11" s="4" t="str">
        <f>IFERROR(D11, " Not a good idea")</f>
        <v xml:space="preserve"> Not a good idea</v>
      </c>
      <c r="D11" s="4" t="e">
        <f>4/0</f>
        <v>#DIV/0!</v>
      </c>
      <c r="E11" s="19"/>
      <c r="F11" s="5" t="str">
        <f>IFERROR(D11, "")</f>
        <v/>
      </c>
      <c r="H11" s="4" t="s">
        <v>54</v>
      </c>
    </row>
    <row r="12" spans="1:8" s="4" customFormat="1" x14ac:dyDescent="0.25">
      <c r="A12" s="4" t="s">
        <v>31</v>
      </c>
      <c r="B12" s="14"/>
      <c r="F12" s="5"/>
    </row>
    <row r="13" spans="1:8" x14ac:dyDescent="0.25">
      <c r="B13" s="14" t="str">
        <f ca="1">_xlfn.FORMULATEXT(C13)</f>
        <v>=TODAY()</v>
      </c>
      <c r="C13" s="2">
        <f ca="1">TODAY()</f>
        <v>44623</v>
      </c>
      <c r="D13" s="2"/>
      <c r="F13" s="12">
        <f ca="1">TODAY() -1</f>
        <v>44622</v>
      </c>
      <c r="H13" t="s">
        <v>32</v>
      </c>
    </row>
    <row r="14" spans="1:8" x14ac:dyDescent="0.25">
      <c r="B14" s="14" t="str">
        <f t="shared" ref="B14:B19" ca="1" si="0">_xlfn.FORMULATEXT(C14)</f>
        <v>=DATE(2021, 12, 25)</v>
      </c>
      <c r="C14" s="2">
        <f>DATE(2021, 12, 25)</f>
        <v>44555</v>
      </c>
      <c r="D14" s="2"/>
      <c r="F14" s="12">
        <f>DATE(2021, 11, 5)</f>
        <v>44505</v>
      </c>
      <c r="H14" t="s">
        <v>33</v>
      </c>
    </row>
    <row r="15" spans="1:8" x14ac:dyDescent="0.25">
      <c r="B15" s="14" t="str">
        <f t="shared" ca="1" si="0"/>
        <v>=EOMONTH(TODAY(), 0)</v>
      </c>
      <c r="C15" s="2">
        <f ca="1">EOMONTH(TODAY(), 0)</f>
        <v>44651</v>
      </c>
      <c r="D15" s="2"/>
      <c r="F15" s="12">
        <f>EOMONTH(F14, 0)</f>
        <v>44530</v>
      </c>
      <c r="H15" t="s">
        <v>34</v>
      </c>
    </row>
    <row r="16" spans="1:8" x14ac:dyDescent="0.25">
      <c r="B16" s="14" t="str">
        <f t="shared" ca="1" si="0"/>
        <v>=YEAR(TODAY())</v>
      </c>
      <c r="C16">
        <f ca="1">YEAR(TODAY())</f>
        <v>2022</v>
      </c>
      <c r="F16" s="3">
        <f ca="1">YEAR(TODAY()) - 1</f>
        <v>2021</v>
      </c>
      <c r="H16" t="s">
        <v>35</v>
      </c>
    </row>
    <row r="17" spans="2:8" x14ac:dyDescent="0.25">
      <c r="B17" s="14" t="str">
        <f t="shared" ca="1" si="0"/>
        <v>=MONTH(TODAY())</v>
      </c>
      <c r="C17">
        <f ca="1">MONTH(TODAY())</f>
        <v>3</v>
      </c>
      <c r="F17" s="3">
        <f ca="1">IF(MONTH(TODAY()) = 1, 12, MONTH(TODAY()) -1)</f>
        <v>2</v>
      </c>
      <c r="H17" t="s">
        <v>40</v>
      </c>
    </row>
    <row r="18" spans="2:8" x14ac:dyDescent="0.25">
      <c r="B18" s="14" t="str">
        <f t="shared" ca="1" si="0"/>
        <v>=TEXT(TODAY(), "mmm yyyy")</v>
      </c>
      <c r="C18" t="str">
        <f ca="1">TEXT(TODAY(), "mmm yyyy")</f>
        <v>Mar 2022</v>
      </c>
      <c r="F18" s="3" t="str">
        <f ca="1">TEXT(TODAY(), "dddd dd-mmm-yy")</f>
        <v>Thursday 03-Mar-22</v>
      </c>
      <c r="H18" t="s">
        <v>41</v>
      </c>
    </row>
    <row r="19" spans="2:8" x14ac:dyDescent="0.25">
      <c r="B19" s="14" t="str">
        <f t="shared" ca="1" si="0"/>
        <v>=TEXT(TODAY(), "ddd")</v>
      </c>
      <c r="C19" t="str">
        <f ca="1">TEXT(TODAY(), "ddd")</f>
        <v>Thu</v>
      </c>
      <c r="F19" s="3" t="str">
        <f ca="1">TEXT(TODAY(), "ddd")</f>
        <v>Thu</v>
      </c>
      <c r="H19" t="s">
        <v>36</v>
      </c>
    </row>
    <row r="20" spans="2:8" x14ac:dyDescent="0.25">
      <c r="B20" s="14" t="str">
        <f ca="1">_xlfn.FORMULATEXT(C20)</f>
        <v>=WEEKDAY(TODAY())</v>
      </c>
      <c r="C20">
        <f ca="1">WEEKDAY(TODAY())</f>
        <v>5</v>
      </c>
      <c r="F20" s="3">
        <f>WEEKDAY(F14)</f>
        <v>6</v>
      </c>
      <c r="H20" t="s">
        <v>37</v>
      </c>
    </row>
    <row r="21" spans="2:8" x14ac:dyDescent="0.25">
      <c r="B21" s="14"/>
      <c r="F21" s="11"/>
    </row>
    <row r="22" spans="2:8" x14ac:dyDescent="0.25">
      <c r="B22" s="14"/>
      <c r="F22" s="11"/>
    </row>
    <row r="23" spans="2:8" x14ac:dyDescent="0.25">
      <c r="B23" s="14"/>
      <c r="F23" s="1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90C9-B116-4720-B6DA-9B667AB9C839}">
  <sheetPr>
    <tabColor theme="9" tint="0.39997558519241921"/>
  </sheetPr>
  <dimension ref="A1:F13"/>
  <sheetViews>
    <sheetView zoomScale="130" zoomScaleNormal="130" workbookViewId="0">
      <selection activeCell="B5" sqref="B5"/>
    </sheetView>
  </sheetViews>
  <sheetFormatPr defaultRowHeight="15" x14ac:dyDescent="0.25"/>
  <cols>
    <col min="2" max="2" width="29.85546875" customWidth="1"/>
    <col min="3" max="3" width="20.5703125" customWidth="1"/>
    <col min="4" max="4" width="11.7109375" customWidth="1"/>
    <col min="5" max="5" width="21.5703125" customWidth="1"/>
    <col min="6" max="6" width="2.5703125" customWidth="1"/>
  </cols>
  <sheetData>
    <row r="1" spans="1:6" x14ac:dyDescent="0.25">
      <c r="A1" s="15" t="s">
        <v>29</v>
      </c>
      <c r="B1" s="15"/>
      <c r="E1" s="11"/>
    </row>
    <row r="2" spans="1:6" x14ac:dyDescent="0.25">
      <c r="A2" s="16" t="s">
        <v>39</v>
      </c>
      <c r="B2" s="15"/>
      <c r="E2" s="11"/>
    </row>
    <row r="3" spans="1:6" x14ac:dyDescent="0.25">
      <c r="B3" s="16"/>
      <c r="E3" s="11"/>
    </row>
    <row r="4" spans="1:6" x14ac:dyDescent="0.25">
      <c r="B4" s="17" t="s">
        <v>22</v>
      </c>
      <c r="F4" s="11"/>
    </row>
    <row r="5" spans="1:6" x14ac:dyDescent="0.25">
      <c r="B5" s="18" t="s">
        <v>26</v>
      </c>
      <c r="F5" s="11"/>
    </row>
    <row r="6" spans="1:6" x14ac:dyDescent="0.25">
      <c r="B6" s="16"/>
    </row>
    <row r="7" spans="1:6" x14ac:dyDescent="0.25">
      <c r="B7" s="16" t="s">
        <v>28</v>
      </c>
    </row>
    <row r="8" spans="1:6" x14ac:dyDescent="0.25">
      <c r="B8" s="16" t="s">
        <v>23</v>
      </c>
    </row>
    <row r="9" spans="1:6" x14ac:dyDescent="0.25">
      <c r="B9" s="16" t="s">
        <v>24</v>
      </c>
    </row>
    <row r="10" spans="1:6" x14ac:dyDescent="0.25">
      <c r="B10" s="16" t="s">
        <v>25</v>
      </c>
    </row>
    <row r="11" spans="1:6" x14ac:dyDescent="0.25">
      <c r="B11" s="16" t="s">
        <v>26</v>
      </c>
    </row>
    <row r="12" spans="1:6" x14ac:dyDescent="0.25">
      <c r="B12" s="16" t="s">
        <v>27</v>
      </c>
    </row>
    <row r="13" spans="1:6" x14ac:dyDescent="0.25">
      <c r="B13" s="16"/>
    </row>
  </sheetData>
  <dataValidations count="1">
    <dataValidation type="list" allowBlank="1" showInputMessage="1" showErrorMessage="1" promptTitle="Please select a country" prompt="Which one of the six nations teams are you supporting?" sqref="B5" xr:uid="{1A3DC8E9-2F80-4A30-9AE4-02F09EABF254}">
      <formula1>$B$7:$B$12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DEC0-A5D8-4E78-B6F9-82AC144F07C4}">
  <sheetPr>
    <tabColor theme="9" tint="0.39997558519241921"/>
  </sheetPr>
  <dimension ref="A1:K25"/>
  <sheetViews>
    <sheetView workbookViewId="0">
      <selection activeCell="H23" sqref="H23"/>
    </sheetView>
  </sheetViews>
  <sheetFormatPr defaultRowHeight="15" x14ac:dyDescent="0.25"/>
  <cols>
    <col min="1" max="1" width="14" customWidth="1"/>
    <col min="2" max="2" width="13.7109375" customWidth="1"/>
    <col min="3" max="3" width="19.7109375" customWidth="1"/>
    <col min="4" max="4" width="12.85546875" customWidth="1"/>
    <col min="5" max="5" width="17.5703125" customWidth="1"/>
    <col min="6" max="6" width="15.28515625" customWidth="1"/>
    <col min="7" max="7" width="7" customWidth="1"/>
    <col min="8" max="8" width="14.140625" customWidth="1"/>
    <col min="9" max="9" width="7.7109375" customWidth="1"/>
    <col min="10" max="10" width="31.42578125" customWidth="1"/>
  </cols>
  <sheetData>
    <row r="1" spans="1:11" x14ac:dyDescent="0.25">
      <c r="A1" s="1" t="s">
        <v>13</v>
      </c>
    </row>
    <row r="2" spans="1:11" x14ac:dyDescent="0.25">
      <c r="A2" t="s">
        <v>20</v>
      </c>
    </row>
    <row r="3" spans="1:11" x14ac:dyDescent="0.25">
      <c r="A3" s="6" t="s">
        <v>18</v>
      </c>
    </row>
    <row r="4" spans="1:11" x14ac:dyDescent="0.25">
      <c r="A4" t="s">
        <v>15</v>
      </c>
    </row>
    <row r="5" spans="1:11" x14ac:dyDescent="0.25">
      <c r="A5" s="7" t="s">
        <v>16</v>
      </c>
    </row>
    <row r="6" spans="1:11" x14ac:dyDescent="0.25">
      <c r="A6" s="8" t="s">
        <v>43</v>
      </c>
    </row>
    <row r="7" spans="1:11" x14ac:dyDescent="0.25">
      <c r="A7" s="6"/>
    </row>
    <row r="8" spans="1:11" x14ac:dyDescent="0.25">
      <c r="A8" s="10" t="s">
        <v>3</v>
      </c>
    </row>
    <row r="9" spans="1:11" x14ac:dyDescent="0.25">
      <c r="A9" s="9" t="s">
        <v>44</v>
      </c>
    </row>
    <row r="10" spans="1:11" x14ac:dyDescent="0.25">
      <c r="A10" s="9" t="s">
        <v>49</v>
      </c>
    </row>
    <row r="11" spans="1:11" x14ac:dyDescent="0.25">
      <c r="A11" s="9" t="s">
        <v>17</v>
      </c>
    </row>
    <row r="12" spans="1:11" x14ac:dyDescent="0.25">
      <c r="A12" s="9" t="s">
        <v>46</v>
      </c>
    </row>
    <row r="14" spans="1:11" x14ac:dyDescent="0.25">
      <c r="A14" t="s">
        <v>6</v>
      </c>
      <c r="B14" t="s">
        <v>5</v>
      </c>
      <c r="C14" t="s">
        <v>7</v>
      </c>
      <c r="D14" t="s">
        <v>11</v>
      </c>
      <c r="E14" t="s">
        <v>14</v>
      </c>
      <c r="F14" t="s">
        <v>12</v>
      </c>
    </row>
    <row r="15" spans="1:11" x14ac:dyDescent="0.25">
      <c r="A15" s="6">
        <f ca="1">TODAY()</f>
        <v>44623</v>
      </c>
      <c r="B15" t="s">
        <v>8</v>
      </c>
      <c r="C15">
        <v>14</v>
      </c>
      <c r="D15">
        <v>16</v>
      </c>
      <c r="E15" t="str">
        <f ca="1">TEXT(HospitalTable[[#This Row],[Date]], "ddd")</f>
        <v>Thu</v>
      </c>
      <c r="F15">
        <f>MAX(HospitalTable[[#This Row],[Spare Beds]]-HospitalTable[[#This Row],[Patients Admitted]], 0)</f>
        <v>2</v>
      </c>
      <c r="H15" t="s">
        <v>47</v>
      </c>
      <c r="I15">
        <f>SUM(HospitalTable[Capacity])</f>
        <v>19</v>
      </c>
      <c r="J15" s="14" t="str">
        <f ca="1">_xlfn.FORMULATEXT(I15)</f>
        <v>=SUM(HospitalTable[Capacity])</v>
      </c>
      <c r="K15" t="s">
        <v>48</v>
      </c>
    </row>
    <row r="16" spans="1:11" x14ac:dyDescent="0.25">
      <c r="A16" s="6">
        <f ca="1">TODAY() + 1</f>
        <v>44624</v>
      </c>
      <c r="B16" t="s">
        <v>8</v>
      </c>
      <c r="C16">
        <v>17</v>
      </c>
      <c r="D16">
        <v>20</v>
      </c>
      <c r="E16" t="str">
        <f ca="1">TEXT(HospitalTable[[#This Row],[Date]], "ddd")</f>
        <v>Fri</v>
      </c>
      <c r="F16">
        <f>MAX(HospitalTable[[#This Row],[Spare Beds]]-HospitalTable[[#This Row],[Patients Admitted]], 0)</f>
        <v>3</v>
      </c>
    </row>
    <row r="17" spans="1:6" x14ac:dyDescent="0.25">
      <c r="A17" s="6">
        <f ca="1">TODAY() + 2</f>
        <v>44625</v>
      </c>
      <c r="B17" t="s">
        <v>8</v>
      </c>
      <c r="C17">
        <v>13</v>
      </c>
      <c r="D17">
        <v>13</v>
      </c>
      <c r="E17" t="str">
        <f ca="1">TEXT(HospitalTable[[#This Row],[Date]], "ddd")</f>
        <v>Sat</v>
      </c>
      <c r="F17">
        <f>MAX(HospitalTable[[#This Row],[Spare Beds]]-HospitalTable[[#This Row],[Patients Admitted]], 0)</f>
        <v>0</v>
      </c>
    </row>
    <row r="18" spans="1:6" x14ac:dyDescent="0.25">
      <c r="A18" s="6">
        <f ca="1">TODAY()</f>
        <v>44623</v>
      </c>
      <c r="B18" t="s">
        <v>9</v>
      </c>
      <c r="C18">
        <v>19</v>
      </c>
      <c r="D18">
        <v>20</v>
      </c>
      <c r="E18" t="str">
        <f ca="1">TEXT(HospitalTable[[#This Row],[Date]], "ddd")</f>
        <v>Thu</v>
      </c>
      <c r="F18">
        <f>MAX(HospitalTable[[#This Row],[Spare Beds]]-HospitalTable[[#This Row],[Patients Admitted]], 0)</f>
        <v>1</v>
      </c>
    </row>
    <row r="19" spans="1:6" x14ac:dyDescent="0.25">
      <c r="A19" s="6">
        <f ca="1">TODAY() + 1</f>
        <v>44624</v>
      </c>
      <c r="B19" t="s">
        <v>9</v>
      </c>
      <c r="C19">
        <v>15</v>
      </c>
      <c r="D19">
        <v>10</v>
      </c>
      <c r="E19" t="str">
        <f ca="1">TEXT(HospitalTable[[#This Row],[Date]], "ddd")</f>
        <v>Fri</v>
      </c>
      <c r="F19">
        <f>MAX(HospitalTable[[#This Row],[Spare Beds]]-HospitalTable[[#This Row],[Patients Admitted]], 0)</f>
        <v>0</v>
      </c>
    </row>
    <row r="20" spans="1:6" x14ac:dyDescent="0.25">
      <c r="A20" s="6">
        <f ca="1">TODAY() + 2</f>
        <v>44625</v>
      </c>
      <c r="B20" t="s">
        <v>9</v>
      </c>
      <c r="C20">
        <v>15</v>
      </c>
      <c r="D20">
        <v>20</v>
      </c>
      <c r="E20" t="str">
        <f ca="1">TEXT(HospitalTable[[#This Row],[Date]], "ddd")</f>
        <v>Sat</v>
      </c>
      <c r="F20">
        <f>MAX(HospitalTable[[#This Row],[Spare Beds]]-HospitalTable[[#This Row],[Patients Admitted]], 0)</f>
        <v>5</v>
      </c>
    </row>
    <row r="21" spans="1:6" x14ac:dyDescent="0.25">
      <c r="A21" s="6">
        <f ca="1">TODAY()</f>
        <v>44623</v>
      </c>
      <c r="B21" t="s">
        <v>10</v>
      </c>
      <c r="C21">
        <v>20</v>
      </c>
      <c r="D21">
        <v>18</v>
      </c>
      <c r="E21" t="str">
        <f ca="1">TEXT(HospitalTable[[#This Row],[Date]], "ddd")</f>
        <v>Thu</v>
      </c>
      <c r="F21">
        <f>MAX(HospitalTable[[#This Row],[Spare Beds]]-HospitalTable[[#This Row],[Patients Admitted]], 0)</f>
        <v>0</v>
      </c>
    </row>
    <row r="22" spans="1:6" x14ac:dyDescent="0.25">
      <c r="A22" s="6">
        <f ca="1">TODAY() + 1</f>
        <v>44624</v>
      </c>
      <c r="B22" t="s">
        <v>10</v>
      </c>
      <c r="C22">
        <v>19</v>
      </c>
      <c r="D22">
        <v>11</v>
      </c>
      <c r="E22" t="str">
        <f ca="1">TEXT(HospitalTable[[#This Row],[Date]], "ddd")</f>
        <v>Fri</v>
      </c>
      <c r="F22">
        <f>MAX(HospitalTable[[#This Row],[Spare Beds]]-HospitalTable[[#This Row],[Patients Admitted]], 0)</f>
        <v>0</v>
      </c>
    </row>
    <row r="23" spans="1:6" x14ac:dyDescent="0.25">
      <c r="A23" s="6">
        <f ca="1">TODAY() + 2</f>
        <v>44625</v>
      </c>
      <c r="B23" t="s">
        <v>10</v>
      </c>
      <c r="C23">
        <v>10</v>
      </c>
      <c r="D23">
        <v>18</v>
      </c>
      <c r="E23" t="str">
        <f ca="1">TEXT(HospitalTable[[#This Row],[Date]], "ddd")</f>
        <v>Sat</v>
      </c>
      <c r="F23">
        <f>MAX(HospitalTable[[#This Row],[Spare Beds]]-HospitalTable[[#This Row],[Patients Admitted]], 0)</f>
        <v>8</v>
      </c>
    </row>
    <row r="24" spans="1:6" x14ac:dyDescent="0.25">
      <c r="A24" s="6"/>
    </row>
    <row r="25" spans="1:6" x14ac:dyDescent="0.25">
      <c r="A2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Functions</vt:lpstr>
      <vt:lpstr>Data Validation</vt:lpstr>
      <vt:lpstr>Tables</vt:lpstr>
      <vt:lpstr>Functions Final</vt:lpstr>
      <vt:lpstr>Data Validation Final</vt:lpstr>
      <vt:lpstr>Tables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Wilcock</dc:creator>
  <cp:lastModifiedBy>Mark Wilcock</cp:lastModifiedBy>
  <dcterms:created xsi:type="dcterms:W3CDTF">2021-07-09T07:09:56Z</dcterms:created>
  <dcterms:modified xsi:type="dcterms:W3CDTF">2022-03-03T11:43:50Z</dcterms:modified>
</cp:coreProperties>
</file>