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zomalex-my.sharepoint.com/personal/mark_wilcock_zomalex_co_uk/Documents/Courses/_Modelling Dates/"/>
    </mc:Choice>
  </mc:AlternateContent>
  <xr:revisionPtr revIDLastSave="127" documentId="8_{BA2539D3-7D76-4867-8363-A7F2B202FDDB}" xr6:coauthVersionLast="45" xr6:coauthVersionMax="45" xr10:uidLastSave="{AE444B73-DFDC-42F1-96AD-59DEE6EB7ADD}"/>
  <bookViews>
    <workbookView xWindow="-28920" yWindow="75" windowWidth="29040" windowHeight="15840" xr2:uid="{00000000-000D-0000-FFFF-FFFF00000000}"/>
  </bookViews>
  <sheets>
    <sheet name="CalendarTab" sheetId="12" r:id="rId1"/>
  </sheets>
  <definedNames>
    <definedName name="SAPBEXhrIndnt" hidden="1">"Wide"</definedName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  <c r="K1002" i="12"/>
  <c r="K1003" i="12"/>
  <c r="K1004" i="12"/>
  <c r="K1005" i="12"/>
  <c r="K1006" i="12"/>
  <c r="K1007" i="12"/>
  <c r="K1008" i="12"/>
  <c r="K1009" i="12"/>
  <c r="K1010" i="12"/>
  <c r="K1011" i="12"/>
  <c r="K1012" i="12"/>
  <c r="K1013" i="12"/>
  <c r="K1014" i="12"/>
  <c r="K1015" i="12"/>
  <c r="K1016" i="12"/>
  <c r="K1017" i="12"/>
  <c r="K1018" i="12"/>
  <c r="K1019" i="12"/>
  <c r="K1020" i="12"/>
  <c r="K1021" i="12"/>
  <c r="K1022" i="12"/>
  <c r="K1023" i="12"/>
  <c r="K1024" i="12"/>
  <c r="K1025" i="12"/>
  <c r="K1026" i="12"/>
  <c r="K1027" i="12"/>
  <c r="K1028" i="12"/>
  <c r="K1029" i="12"/>
  <c r="K1030" i="12"/>
  <c r="K1031" i="12"/>
  <c r="K1032" i="12"/>
  <c r="K1033" i="12"/>
  <c r="K1034" i="12"/>
  <c r="K1035" i="12"/>
  <c r="K1036" i="12"/>
  <c r="K1037" i="12"/>
  <c r="K1038" i="12"/>
  <c r="K1039" i="12"/>
  <c r="K1040" i="12"/>
  <c r="K1041" i="12"/>
  <c r="K1042" i="12"/>
  <c r="K1043" i="12"/>
  <c r="K1044" i="12"/>
  <c r="K1045" i="12"/>
  <c r="K1046" i="12"/>
  <c r="K1047" i="12"/>
  <c r="K1048" i="12"/>
  <c r="K1049" i="12"/>
  <c r="K1050" i="12"/>
  <c r="K1051" i="12"/>
  <c r="K1052" i="12"/>
  <c r="K1053" i="12"/>
  <c r="K1054" i="12"/>
  <c r="K1055" i="12"/>
  <c r="K1056" i="12"/>
  <c r="K1057" i="12"/>
  <c r="K1058" i="12"/>
  <c r="K1059" i="12"/>
  <c r="K1060" i="12"/>
  <c r="K1061" i="12"/>
  <c r="K1062" i="12"/>
  <c r="K1063" i="12"/>
  <c r="K1064" i="12"/>
  <c r="K1065" i="12"/>
  <c r="K1066" i="12"/>
  <c r="K1067" i="12"/>
  <c r="K1068" i="12"/>
  <c r="K1069" i="12"/>
  <c r="K1070" i="12"/>
  <c r="K1071" i="12"/>
  <c r="K1072" i="12"/>
  <c r="K1073" i="12"/>
  <c r="K1074" i="12"/>
  <c r="K1075" i="12"/>
  <c r="K1076" i="12"/>
  <c r="K1077" i="12"/>
  <c r="K1078" i="12"/>
  <c r="K1079" i="12"/>
  <c r="K1080" i="12"/>
  <c r="K1081" i="12"/>
  <c r="K1082" i="12"/>
  <c r="K1083" i="12"/>
  <c r="K1084" i="12"/>
  <c r="K1085" i="12"/>
  <c r="K1086" i="12"/>
  <c r="K1087" i="12"/>
  <c r="K1088" i="12"/>
  <c r="K1089" i="12"/>
  <c r="K1090" i="12"/>
  <c r="K1091" i="12"/>
  <c r="K1092" i="12"/>
  <c r="K1093" i="12"/>
  <c r="K1094" i="12"/>
  <c r="K1095" i="12"/>
  <c r="K1096" i="12"/>
  <c r="K1097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044" i="12"/>
  <c r="C1045" i="12"/>
  <c r="C1046" i="12"/>
  <c r="C1047" i="12"/>
  <c r="C1048" i="12"/>
  <c r="C1049" i="12"/>
  <c r="C1050" i="12"/>
  <c r="C1051" i="12"/>
  <c r="C1052" i="12"/>
  <c r="C1053" i="12"/>
  <c r="C1054" i="12"/>
  <c r="C1055" i="12"/>
  <c r="C1056" i="12"/>
  <c r="C1057" i="12"/>
  <c r="C1058" i="12"/>
  <c r="C1059" i="12"/>
  <c r="C1060" i="12"/>
  <c r="C1061" i="12"/>
  <c r="C1062" i="12"/>
  <c r="C1063" i="12"/>
  <c r="C1064" i="12"/>
  <c r="C1065" i="12"/>
  <c r="C1066" i="12"/>
  <c r="C1067" i="12"/>
  <c r="C1068" i="12"/>
  <c r="C1069" i="12"/>
  <c r="C1070" i="12"/>
  <c r="C1071" i="12"/>
  <c r="C1072" i="12"/>
  <c r="C1073" i="12"/>
  <c r="C1074" i="12"/>
  <c r="C1075" i="12"/>
  <c r="C1076" i="12"/>
  <c r="C1077" i="12"/>
  <c r="C1078" i="12"/>
  <c r="C1079" i="12"/>
  <c r="C1080" i="12"/>
  <c r="C1081" i="12"/>
  <c r="C1082" i="12"/>
  <c r="C1083" i="12"/>
  <c r="C1084" i="12"/>
  <c r="C1085" i="12"/>
  <c r="C1086" i="12"/>
  <c r="C1087" i="12"/>
  <c r="C1088" i="12"/>
  <c r="C1089" i="12"/>
  <c r="C1090" i="12"/>
  <c r="C1091" i="12"/>
  <c r="C1092" i="12"/>
  <c r="C1093" i="12"/>
  <c r="C1094" i="12"/>
  <c r="C1095" i="12"/>
  <c r="C1096" i="12"/>
  <c r="C1097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044" i="12"/>
  <c r="B1045" i="12"/>
  <c r="B1046" i="12"/>
  <c r="B1047" i="12"/>
  <c r="B1048" i="12"/>
  <c r="B1049" i="12"/>
  <c r="B1050" i="12"/>
  <c r="B1051" i="12"/>
  <c r="B1052" i="12"/>
  <c r="B1053" i="12"/>
  <c r="B1054" i="12"/>
  <c r="B1055" i="12"/>
  <c r="B1056" i="12"/>
  <c r="B1057" i="12"/>
  <c r="B1058" i="12"/>
  <c r="B1059" i="12"/>
  <c r="B1060" i="12"/>
  <c r="B1061" i="12"/>
  <c r="B1062" i="12"/>
  <c r="B1063" i="12"/>
  <c r="B1064" i="12"/>
  <c r="B1065" i="12"/>
  <c r="B1066" i="12"/>
  <c r="B1067" i="12"/>
  <c r="B1068" i="12"/>
  <c r="B1069" i="12"/>
  <c r="B1070" i="12"/>
  <c r="B1071" i="12"/>
  <c r="B1072" i="12"/>
  <c r="B1073" i="12"/>
  <c r="B1074" i="12"/>
  <c r="B1075" i="12"/>
  <c r="B1076" i="12"/>
  <c r="B1077" i="12"/>
  <c r="B1078" i="12"/>
  <c r="B1079" i="12"/>
  <c r="B1080" i="12"/>
  <c r="B1081" i="12"/>
  <c r="B1082" i="12"/>
  <c r="B1083" i="12"/>
  <c r="B1084" i="12"/>
  <c r="B1085" i="12"/>
  <c r="B1086" i="12"/>
  <c r="B1087" i="12"/>
  <c r="B1088" i="12"/>
  <c r="B1089" i="12"/>
  <c r="B1090" i="12"/>
  <c r="B1091" i="12"/>
  <c r="B1092" i="12"/>
  <c r="B1093" i="12"/>
  <c r="B1094" i="12"/>
  <c r="B1095" i="12"/>
  <c r="B1096" i="12"/>
  <c r="B1097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M1002" i="12"/>
  <c r="M1003" i="12"/>
  <c r="M1004" i="12"/>
  <c r="M1005" i="12"/>
  <c r="M1006" i="12"/>
  <c r="M1007" i="12"/>
  <c r="M1008" i="12"/>
  <c r="M1009" i="12"/>
  <c r="M1010" i="12"/>
  <c r="M1011" i="12"/>
  <c r="M1012" i="12"/>
  <c r="M1013" i="12"/>
  <c r="M1014" i="12"/>
  <c r="M1015" i="12"/>
  <c r="M1016" i="12"/>
  <c r="M1017" i="12"/>
  <c r="M1018" i="12"/>
  <c r="M1019" i="12"/>
  <c r="M1020" i="12"/>
  <c r="M1021" i="12"/>
  <c r="M1022" i="12"/>
  <c r="M1023" i="12"/>
  <c r="M1024" i="12"/>
  <c r="M1025" i="12"/>
  <c r="M1026" i="12"/>
  <c r="M1027" i="12"/>
  <c r="M1028" i="12"/>
  <c r="M1029" i="12"/>
  <c r="M1030" i="12"/>
  <c r="M1031" i="12"/>
  <c r="M1032" i="12"/>
  <c r="M1033" i="12"/>
  <c r="M1034" i="12"/>
  <c r="M1035" i="12"/>
  <c r="M1036" i="12"/>
  <c r="M1037" i="12"/>
  <c r="M1038" i="12"/>
  <c r="M1039" i="12"/>
  <c r="M1040" i="12"/>
  <c r="M1041" i="12"/>
  <c r="M1042" i="12"/>
  <c r="M1043" i="12"/>
  <c r="M1044" i="12"/>
  <c r="M1045" i="12"/>
  <c r="M1046" i="12"/>
  <c r="M1047" i="12"/>
  <c r="M1048" i="12"/>
  <c r="M1049" i="12"/>
  <c r="M1050" i="12"/>
  <c r="M1051" i="12"/>
  <c r="M1052" i="12"/>
  <c r="M1053" i="12"/>
  <c r="M1054" i="12"/>
  <c r="M1055" i="12"/>
  <c r="M1056" i="12"/>
  <c r="M1057" i="12"/>
  <c r="M1058" i="12"/>
  <c r="M1059" i="12"/>
  <c r="M1060" i="12"/>
  <c r="M1061" i="12"/>
  <c r="M1062" i="12"/>
  <c r="M1063" i="12"/>
  <c r="M1064" i="12"/>
  <c r="M1065" i="12"/>
  <c r="M1066" i="12"/>
  <c r="M1067" i="12"/>
  <c r="M1068" i="12"/>
  <c r="M1069" i="12"/>
  <c r="M1070" i="12"/>
  <c r="M1071" i="12"/>
  <c r="M1072" i="12"/>
  <c r="M1073" i="12"/>
  <c r="M1074" i="12"/>
  <c r="M1075" i="12"/>
  <c r="M1076" i="12"/>
  <c r="M1077" i="12"/>
  <c r="M1078" i="12"/>
  <c r="M1079" i="12"/>
  <c r="M1080" i="12"/>
  <c r="M1081" i="12"/>
  <c r="M1082" i="12"/>
  <c r="M1083" i="12"/>
  <c r="M1084" i="12"/>
  <c r="M1085" i="12"/>
  <c r="M1086" i="12"/>
  <c r="M1087" i="12"/>
  <c r="M1088" i="12"/>
  <c r="M1089" i="12"/>
  <c r="M1090" i="12"/>
  <c r="M1091" i="12"/>
  <c r="M1092" i="12"/>
  <c r="M1093" i="12"/>
  <c r="M1094" i="12"/>
  <c r="M1095" i="12"/>
  <c r="M1096" i="12"/>
  <c r="M1097" i="12"/>
</calcChain>
</file>

<file path=xl/sharedStrings.xml><?xml version="1.0" encoding="utf-8"?>
<sst xmlns="http://schemas.openxmlformats.org/spreadsheetml/2006/main" count="13" uniqueCount="13">
  <si>
    <t>Month</t>
  </si>
  <si>
    <t>Year</t>
  </si>
  <si>
    <t>Date</t>
  </si>
  <si>
    <t>Quarter</t>
  </si>
  <si>
    <t>WeekDay</t>
  </si>
  <si>
    <t>Day Of Month</t>
  </si>
  <si>
    <t>DateKey</t>
  </si>
  <si>
    <t>Year &amp; Quarter</t>
  </si>
  <si>
    <t>Year &amp; Month</t>
  </si>
  <si>
    <t>WeekDay Key</t>
  </si>
  <si>
    <t>Month Key</t>
  </si>
  <si>
    <t>Year &amp; Month Key</t>
  </si>
  <si>
    <t>Financial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</si>
</sst>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#,##0;\(#,##0\);\-"/>
    <numFmt numFmtId="165" formatCode="#,##0_ ;\(#,##0\);&quot;- &quot;"/>
    <numFmt numFmtId="166" formatCode="&quot;£&quot;#,##0.00_);[Red]\(&quot;£&quot;#,##0.00\)"/>
    <numFmt numFmtId="167" formatCode="\£#,##0.00;[Red]&quot;-£&quot;#,##0.00"/>
    <numFmt numFmtId="168" formatCode="#,##0.0;[Red]\-#,##0.0"/>
    <numFmt numFmtId="169" formatCode="#,##0.0000;[Red]\-#,##0.0000"/>
    <numFmt numFmtId="170" formatCode="d\-mmm\-yy"/>
    <numFmt numFmtId="171" formatCode="_(* #,##0.00_);_(* \(#,##0.00\);_(* &quot;-&quot;??_);_(@_)"/>
    <numFmt numFmtId="172" formatCode="_-* #,##0.00_-;\-* #,##0.00_-;_-* \-??_-;_-@_-"/>
    <numFmt numFmtId="173" formatCode="_-* #,##0.00\ _D_M_-;\-* #,##0.00\ _D_M_-;_-* &quot;-&quot;??\ _D_M_-;_-@_-"/>
    <numFmt numFmtId="174" formatCode="_(&quot;£&quot;* #,##0.00_);_(&quot;£&quot;* \(#,##0.00\);_(&quot;£&quot;* &quot;-&quot;??_);_(@_)"/>
    <numFmt numFmtId="175" formatCode="#,##0\ ;&quot;(&quot;#,##0&quot;)&quot;"/>
    <numFmt numFmtId="176" formatCode="#,##0.0"/>
    <numFmt numFmtId="177" formatCode="dd/mm/yyyy;;\-"/>
    <numFmt numFmtId="178" formatCode="#,##0;\(#,##0\)"/>
    <numFmt numFmtId="179" formatCode="#,##0\ \ \ ;\(#,##0\)\ \ "/>
    <numFmt numFmtId="180" formatCode="#,##0_ ;[Red]\(#,##0\);&quot;- &quot;"/>
    <numFmt numFmtId="181" formatCode="&quot;£&quot;#,##0.00"/>
    <numFmt numFmtId="182" formatCode="\£#,##0.00"/>
    <numFmt numFmtId="183" formatCode="_-* #,##0_-;\-* #,##0_-;_-* &quot;-&quot;??_-;_-@_-"/>
    <numFmt numFmtId="184" formatCode="_-* #,##0_-;\-* #,##0_-;_-* \-??_-;_-@_-"/>
    <numFmt numFmtId="185" formatCode="#,##0;[Red]\(#,##0\)"/>
    <numFmt numFmtId="186" formatCode="#,##0_ ;[Red]\-#,##0\ "/>
    <numFmt numFmtId="187" formatCode="#,##0\ \ ;\(#,##0\)\ "/>
    <numFmt numFmtId="188" formatCode="#,##0&quot;  &quot;;\(#,##0&quot;) &quot;"/>
    <numFmt numFmtId="189" formatCode="0%_);[Red]\(0%\)"/>
    <numFmt numFmtId="190" formatCode="0.00%_);[Red]\(0.00%\)"/>
    <numFmt numFmtId="191" formatCode="0%;\-0%;\-"/>
    <numFmt numFmtId="192" formatCode="&quot;Period &quot;0"/>
    <numFmt numFmtId="193" formatCode="###0&quot;  &quot;;[Red]\-###0\ "/>
    <numFmt numFmtId="194" formatCode="_(* #,##0.00%_);_(* \(#,##0.00%\);_(* #,##0.00%_);_(@_)"/>
    <numFmt numFmtId="195" formatCode="&quot;Year &quot;0"/>
    <numFmt numFmtId="196" formatCode="&quot;yes&quot;;&quot;ERROR&quot;;&quot;no&quot;"/>
    <numFmt numFmtId="197" formatCode="dd\-mmm\-yyyy"/>
  </numFmts>
  <fonts count="103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374">
    <xf numFmtId="0" fontId="0" fillId="0" borderId="0"/>
    <xf numFmtId="0" fontId="15" fillId="0" borderId="0"/>
    <xf numFmtId="0" fontId="16" fillId="0" borderId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82" fillId="120" borderId="0" applyNumberFormat="0" applyBorder="0" applyAlignment="0" applyProtection="0"/>
    <xf numFmtId="0" fontId="4" fillId="4" borderId="0" applyNumberFormat="0" applyBorder="0" applyAlignment="0" applyProtection="0"/>
    <xf numFmtId="0" fontId="82" fillId="121" borderId="0" applyNumberFormat="0" applyBorder="0" applyAlignment="0" applyProtection="0"/>
    <xf numFmtId="0" fontId="82" fillId="121" borderId="0" applyNumberFormat="0" applyBorder="0" applyAlignment="0" applyProtection="0"/>
    <xf numFmtId="0" fontId="4" fillId="5" borderId="0" applyNumberFormat="0" applyBorder="0" applyAlignment="0" applyProtection="0"/>
    <xf numFmtId="0" fontId="82" fillId="122" borderId="0" applyNumberFormat="0" applyBorder="0" applyAlignment="0" applyProtection="0"/>
    <xf numFmtId="0" fontId="82" fillId="122" borderId="0" applyNumberFormat="0" applyBorder="0" applyAlignment="0" applyProtection="0"/>
    <xf numFmtId="0" fontId="4" fillId="6" borderId="0" applyNumberFormat="0" applyBorder="0" applyAlignment="0" applyProtection="0"/>
    <xf numFmtId="0" fontId="82" fillId="123" borderId="0" applyNumberFormat="0" applyBorder="0" applyAlignment="0" applyProtection="0"/>
    <xf numFmtId="0" fontId="82" fillId="123" borderId="0" applyNumberFormat="0" applyBorder="0" applyAlignment="0" applyProtection="0"/>
    <xf numFmtId="0" fontId="4" fillId="2" borderId="0" applyNumberFormat="0" applyBorder="0" applyAlignment="0" applyProtection="0"/>
    <xf numFmtId="0" fontId="82" fillId="124" borderId="0" applyNumberFormat="0" applyBorder="0" applyAlignment="0" applyProtection="0"/>
    <xf numFmtId="0" fontId="82" fillId="124" borderId="0" applyNumberFormat="0" applyBorder="0" applyAlignment="0" applyProtection="0"/>
    <xf numFmtId="0" fontId="4" fillId="3" borderId="0" applyNumberFormat="0" applyBorder="0" applyAlignment="0" applyProtection="0"/>
    <xf numFmtId="0" fontId="82" fillId="125" borderId="0" applyNumberFormat="0" applyBorder="0" applyAlignment="0" applyProtection="0"/>
    <xf numFmtId="0" fontId="82" fillId="125" borderId="0" applyNumberFormat="0" applyBorder="0" applyAlignment="0" applyProtection="0"/>
    <xf numFmtId="0" fontId="82" fillId="126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82" fillId="126" borderId="0" applyNumberFormat="0" applyBorder="0" applyAlignment="0" applyProtection="0"/>
    <xf numFmtId="0" fontId="13" fillId="8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82" fillId="126" borderId="0" applyNumberFormat="0" applyBorder="0" applyAlignment="0" applyProtection="0"/>
    <xf numFmtId="0" fontId="4" fillId="4" borderId="0" applyNumberFormat="0" applyBorder="0" applyAlignment="0" applyProtection="0"/>
    <xf numFmtId="0" fontId="82" fillId="127" borderId="0" applyNumberFormat="0" applyBorder="0" applyAlignment="0" applyProtection="0"/>
    <xf numFmtId="0" fontId="82" fillId="127" borderId="0" applyNumberFormat="0" applyBorder="0" applyAlignment="0" applyProtection="0"/>
    <xf numFmtId="0" fontId="4" fillId="11" borderId="0" applyNumberFormat="0" applyBorder="0" applyAlignment="0" applyProtection="0"/>
    <xf numFmtId="0" fontId="82" fillId="128" borderId="0" applyNumberFormat="0" applyBorder="0" applyAlignment="0" applyProtection="0"/>
    <xf numFmtId="0" fontId="82" fillId="128" borderId="0" applyNumberFormat="0" applyBorder="0" applyAlignment="0" applyProtection="0"/>
    <xf numFmtId="0" fontId="4" fillId="12" borderId="0" applyNumberFormat="0" applyBorder="0" applyAlignment="0" applyProtection="0"/>
    <xf numFmtId="0" fontId="82" fillId="129" borderId="0" applyNumberFormat="0" applyBorder="0" applyAlignment="0" applyProtection="0"/>
    <xf numFmtId="0" fontId="82" fillId="129" borderId="0" applyNumberFormat="0" applyBorder="0" applyAlignment="0" applyProtection="0"/>
    <xf numFmtId="0" fontId="4" fillId="13" borderId="0" applyNumberFormat="0" applyBorder="0" applyAlignment="0" applyProtection="0"/>
    <xf numFmtId="0" fontId="82" fillId="130" borderId="0" applyNumberFormat="0" applyBorder="0" applyAlignment="0" applyProtection="0"/>
    <xf numFmtId="0" fontId="82" fillId="130" borderId="0" applyNumberFormat="0" applyBorder="0" applyAlignment="0" applyProtection="0"/>
    <xf numFmtId="0" fontId="4" fillId="7" borderId="0" applyNumberFormat="0" applyBorder="0" applyAlignment="0" applyProtection="0"/>
    <xf numFmtId="0" fontId="82" fillId="131" borderId="0" applyNumberFormat="0" applyBorder="0" applyAlignment="0" applyProtection="0"/>
    <xf numFmtId="0" fontId="82" fillId="131" borderId="0" applyNumberFormat="0" applyBorder="0" applyAlignment="0" applyProtection="0"/>
    <xf numFmtId="0" fontId="7" fillId="13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7" fillId="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16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84" fillId="132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84" fillId="132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26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4" fillId="133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4" fillId="133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84" fillId="134" borderId="0" applyNumberFormat="0" applyBorder="0" applyAlignment="0" applyProtection="0"/>
    <xf numFmtId="0" fontId="84" fillId="134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84" fillId="135" borderId="0" applyNumberFormat="0" applyBorder="0" applyAlignment="0" applyProtection="0"/>
    <xf numFmtId="0" fontId="84" fillId="135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84" fillId="136" borderId="0" applyNumberFormat="0" applyBorder="0" applyAlignment="0" applyProtection="0"/>
    <xf numFmtId="0" fontId="84" fillId="136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7" fillId="54" borderId="0" applyNumberFormat="0" applyBorder="0" applyAlignment="0" applyProtection="0"/>
    <xf numFmtId="0" fontId="7" fillId="54" borderId="0" applyNumberFormat="0" applyBorder="0" applyAlignment="0" applyProtection="0"/>
    <xf numFmtId="0" fontId="7" fillId="54" borderId="0" applyNumberFormat="0" applyBorder="0" applyAlignment="0" applyProtection="0"/>
    <xf numFmtId="0" fontId="7" fillId="54" borderId="0" applyNumberFormat="0" applyBorder="0" applyAlignment="0" applyProtection="0"/>
    <xf numFmtId="0" fontId="7" fillId="54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4" borderId="0" applyNumberFormat="0" applyBorder="0" applyAlignment="0" applyProtection="0"/>
    <xf numFmtId="0" fontId="7" fillId="54" borderId="0" applyNumberFormat="0" applyBorder="0" applyAlignment="0" applyProtection="0"/>
    <xf numFmtId="0" fontId="7" fillId="54" borderId="0" applyNumberFormat="0" applyBorder="0" applyAlignment="0" applyProtection="0"/>
    <xf numFmtId="0" fontId="7" fillId="56" borderId="0" applyNumberFormat="0" applyBorder="0" applyAlignment="0" applyProtection="0"/>
    <xf numFmtId="0" fontId="7" fillId="56" borderId="0" applyNumberFormat="0" applyBorder="0" applyAlignment="0" applyProtection="0"/>
    <xf numFmtId="0" fontId="7" fillId="56" borderId="0" applyNumberFormat="0" applyBorder="0" applyAlignment="0" applyProtection="0"/>
    <xf numFmtId="0" fontId="7" fillId="56" borderId="0" applyNumberFormat="0" applyBorder="0" applyAlignment="0" applyProtection="0"/>
    <xf numFmtId="0" fontId="84" fillId="137" borderId="0" applyNumberFormat="0" applyBorder="0" applyAlignment="0" applyProtection="0"/>
    <xf numFmtId="0" fontId="84" fillId="137" borderId="0" applyNumberFormat="0" applyBorder="0" applyAlignment="0" applyProtection="0"/>
    <xf numFmtId="0" fontId="7" fillId="56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6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6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56" borderId="0" applyNumberFormat="0" applyBorder="0" applyAlignment="0" applyProtection="0"/>
    <xf numFmtId="0" fontId="7" fillId="56" borderId="0" applyNumberFormat="0" applyBorder="0" applyAlignment="0" applyProtection="0"/>
    <xf numFmtId="0" fontId="7" fillId="56" borderId="0" applyNumberFormat="0" applyBorder="0" applyAlignment="0" applyProtection="0"/>
    <xf numFmtId="0" fontId="7" fillId="56" borderId="0" applyNumberFormat="0" applyBorder="0" applyAlignment="0" applyProtection="0"/>
    <xf numFmtId="0" fontId="7" fillId="56" borderId="0" applyNumberFormat="0" applyBorder="0" applyAlignment="0" applyProtection="0"/>
    <xf numFmtId="0" fontId="18" fillId="0" borderId="0"/>
    <xf numFmtId="0" fontId="5" fillId="0" borderId="0">
      <alignment horizontal="center" vertical="center" wrapText="1"/>
    </xf>
    <xf numFmtId="0" fontId="5" fillId="0" borderId="0">
      <alignment horizontal="center" vertical="center" wrapText="1"/>
    </xf>
    <xf numFmtId="15" fontId="5" fillId="0" borderId="0">
      <alignment horizontal="center" vertical="center"/>
    </xf>
    <xf numFmtId="15" fontId="5" fillId="0" borderId="0">
      <alignment horizontal="center"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85" fillId="138" borderId="0" applyNumberFormat="0" applyBorder="0" applyAlignment="0" applyProtection="0"/>
    <xf numFmtId="0" fontId="19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9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9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164" fontId="6" fillId="0" borderId="0" applyFill="0" applyBorder="0" applyAlignment="0" applyProtection="0"/>
    <xf numFmtId="0" fontId="21" fillId="0" borderId="0"/>
    <xf numFmtId="0" fontId="15" fillId="28" borderId="1" applyNumberFormat="0">
      <alignment vertical="center"/>
    </xf>
    <xf numFmtId="0" fontId="15" fillId="58" borderId="1" applyNumberFormat="0">
      <alignment vertical="center"/>
    </xf>
    <xf numFmtId="0" fontId="5" fillId="59" borderId="1" applyNumberFormat="0">
      <alignment vertical="center"/>
    </xf>
    <xf numFmtId="0" fontId="15" fillId="60" borderId="1" applyNumberFormat="0">
      <alignment vertical="center"/>
    </xf>
    <xf numFmtId="0" fontId="15" fillId="21" borderId="1" applyNumberFormat="0">
      <alignment vertical="center"/>
    </xf>
    <xf numFmtId="0" fontId="15" fillId="28" borderId="0" applyNumberFormat="0">
      <alignment vertical="center"/>
    </xf>
    <xf numFmtId="0" fontId="15" fillId="61" borderId="0" applyNumberFormat="0">
      <alignment vertical="center"/>
    </xf>
    <xf numFmtId="0" fontId="15" fillId="0" borderId="1" applyNumberFormat="0">
      <alignment vertical="center"/>
    </xf>
    <xf numFmtId="165" fontId="15" fillId="0" borderId="1">
      <alignment vertical="center"/>
    </xf>
    <xf numFmtId="9" fontId="5" fillId="0" borderId="2">
      <alignment horizontal="right"/>
    </xf>
    <xf numFmtId="9" fontId="5" fillId="0" borderId="2">
      <alignment horizontal="right"/>
    </xf>
    <xf numFmtId="9" fontId="5" fillId="0" borderId="3">
      <alignment horizontal="right"/>
    </xf>
    <xf numFmtId="9" fontId="5" fillId="0" borderId="3">
      <alignment horizontal="right"/>
    </xf>
    <xf numFmtId="9" fontId="5" fillId="0" borderId="3">
      <alignment horizontal="right"/>
    </xf>
    <xf numFmtId="9" fontId="5" fillId="0" borderId="3">
      <alignment horizontal="right"/>
    </xf>
    <xf numFmtId="9" fontId="5" fillId="0" borderId="3">
      <alignment horizontal="right"/>
    </xf>
    <xf numFmtId="9" fontId="5" fillId="0" borderId="2">
      <alignment horizontal="right"/>
    </xf>
    <xf numFmtId="166" fontId="5" fillId="0" borderId="2">
      <alignment horizontal="right"/>
    </xf>
    <xf numFmtId="166" fontId="5" fillId="0" borderId="2">
      <alignment horizontal="right"/>
    </xf>
    <xf numFmtId="167" fontId="5" fillId="0" borderId="3">
      <alignment horizontal="right"/>
    </xf>
    <xf numFmtId="167" fontId="5" fillId="0" borderId="3">
      <alignment horizontal="right"/>
    </xf>
    <xf numFmtId="167" fontId="5" fillId="0" borderId="3">
      <alignment horizontal="right"/>
    </xf>
    <xf numFmtId="167" fontId="5" fillId="0" borderId="3">
      <alignment horizontal="right"/>
    </xf>
    <xf numFmtId="167" fontId="5" fillId="0" borderId="3">
      <alignment horizontal="right"/>
    </xf>
    <xf numFmtId="166" fontId="5" fillId="0" borderId="2">
      <alignment horizontal="right"/>
    </xf>
    <xf numFmtId="168" fontId="5" fillId="0" borderId="2">
      <alignment horizontal="right"/>
    </xf>
    <xf numFmtId="168" fontId="5" fillId="0" borderId="2">
      <alignment horizontal="right"/>
    </xf>
    <xf numFmtId="168" fontId="5" fillId="0" borderId="3">
      <alignment horizontal="right"/>
    </xf>
    <xf numFmtId="168" fontId="5" fillId="0" borderId="3">
      <alignment horizontal="right"/>
    </xf>
    <xf numFmtId="168" fontId="5" fillId="0" borderId="3">
      <alignment horizontal="right"/>
    </xf>
    <xf numFmtId="168" fontId="5" fillId="0" borderId="3">
      <alignment horizontal="right"/>
    </xf>
    <xf numFmtId="168" fontId="5" fillId="0" borderId="3">
      <alignment horizontal="right"/>
    </xf>
    <xf numFmtId="168" fontId="5" fillId="0" borderId="2">
      <alignment horizontal="right"/>
    </xf>
    <xf numFmtId="169" fontId="5" fillId="0" borderId="2">
      <alignment horizontal="right"/>
    </xf>
    <xf numFmtId="169" fontId="5" fillId="0" borderId="2">
      <alignment horizontal="right"/>
    </xf>
    <xf numFmtId="169" fontId="5" fillId="0" borderId="3">
      <alignment horizontal="right"/>
    </xf>
    <xf numFmtId="169" fontId="5" fillId="0" borderId="3">
      <alignment horizontal="right"/>
    </xf>
    <xf numFmtId="169" fontId="5" fillId="0" borderId="3">
      <alignment horizontal="right"/>
    </xf>
    <xf numFmtId="169" fontId="5" fillId="0" borderId="3">
      <alignment horizontal="right"/>
    </xf>
    <xf numFmtId="169" fontId="5" fillId="0" borderId="3">
      <alignment horizontal="right"/>
    </xf>
    <xf numFmtId="169" fontId="5" fillId="0" borderId="2">
      <alignment horizontal="right"/>
    </xf>
    <xf numFmtId="170" fontId="5" fillId="0" borderId="2">
      <alignment horizontal="right"/>
    </xf>
    <xf numFmtId="170" fontId="5" fillId="0" borderId="2">
      <alignment horizontal="right"/>
    </xf>
    <xf numFmtId="170" fontId="5" fillId="0" borderId="3">
      <alignment horizontal="right"/>
    </xf>
    <xf numFmtId="170" fontId="5" fillId="0" borderId="3">
      <alignment horizontal="right"/>
    </xf>
    <xf numFmtId="170" fontId="5" fillId="0" borderId="3">
      <alignment horizontal="right"/>
    </xf>
    <xf numFmtId="170" fontId="5" fillId="0" borderId="3">
      <alignment horizontal="right"/>
    </xf>
    <xf numFmtId="170" fontId="5" fillId="0" borderId="3">
      <alignment horizontal="right"/>
    </xf>
    <xf numFmtId="170" fontId="5" fillId="0" borderId="2">
      <alignment horizontal="right"/>
    </xf>
    <xf numFmtId="0" fontId="5" fillId="0" borderId="2">
      <alignment horizontal="right"/>
    </xf>
    <xf numFmtId="0" fontId="5" fillId="0" borderId="2">
      <alignment horizontal="right"/>
    </xf>
    <xf numFmtId="0" fontId="5" fillId="0" borderId="3">
      <alignment horizontal="right"/>
    </xf>
    <xf numFmtId="0" fontId="5" fillId="0" borderId="3">
      <alignment horizontal="right"/>
    </xf>
    <xf numFmtId="0" fontId="5" fillId="0" borderId="3">
      <alignment horizontal="right"/>
    </xf>
    <xf numFmtId="0" fontId="5" fillId="0" borderId="3">
      <alignment horizontal="right"/>
    </xf>
    <xf numFmtId="0" fontId="5" fillId="0" borderId="3">
      <alignment horizontal="right"/>
    </xf>
    <xf numFmtId="0" fontId="5" fillId="0" borderId="2">
      <alignment horizontal="right"/>
    </xf>
    <xf numFmtId="20" fontId="5" fillId="0" borderId="0">
      <alignment horizontal="right"/>
    </xf>
    <xf numFmtId="20" fontId="5" fillId="0" borderId="0">
      <alignment horizontal="right"/>
    </xf>
    <xf numFmtId="0" fontId="22" fillId="62" borderId="5" applyNumberFormat="0" applyAlignment="0" applyProtection="0"/>
    <xf numFmtId="0" fontId="22" fillId="62" borderId="5" applyNumberFormat="0" applyAlignment="0" applyProtection="0"/>
    <xf numFmtId="0" fontId="22" fillId="62" borderId="5" applyNumberFormat="0" applyAlignment="0" applyProtection="0"/>
    <xf numFmtId="0" fontId="22" fillId="62" borderId="5" applyNumberFormat="0" applyAlignment="0" applyProtection="0"/>
    <xf numFmtId="0" fontId="86" fillId="139" borderId="34" applyNumberFormat="0" applyAlignment="0" applyProtection="0"/>
    <xf numFmtId="0" fontId="22" fillId="62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62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62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58" borderId="5" applyNumberFormat="0" applyAlignment="0" applyProtection="0"/>
    <xf numFmtId="0" fontId="22" fillId="62" borderId="5" applyNumberFormat="0" applyAlignment="0" applyProtection="0"/>
    <xf numFmtId="0" fontId="22" fillId="62" borderId="5" applyNumberFormat="0" applyAlignment="0" applyProtection="0"/>
    <xf numFmtId="0" fontId="22" fillId="62" borderId="5" applyNumberFormat="0" applyAlignment="0" applyProtection="0"/>
    <xf numFmtId="0" fontId="22" fillId="62" borderId="5" applyNumberFormat="0" applyAlignment="0" applyProtection="0"/>
    <xf numFmtId="0" fontId="22" fillId="62" borderId="5" applyNumberFormat="0" applyAlignment="0" applyProtection="0"/>
    <xf numFmtId="0" fontId="8" fillId="43" borderId="6" applyNumberFormat="0" applyAlignment="0" applyProtection="0"/>
    <xf numFmtId="0" fontId="8" fillId="43" borderId="6" applyNumberFormat="0" applyAlignment="0" applyProtection="0"/>
    <xf numFmtId="0" fontId="8" fillId="43" borderId="6" applyNumberFormat="0" applyAlignment="0" applyProtection="0"/>
    <xf numFmtId="0" fontId="8" fillId="43" borderId="6" applyNumberFormat="0" applyAlignment="0" applyProtection="0"/>
    <xf numFmtId="0" fontId="87" fillId="140" borderId="35" applyNumberFormat="0" applyAlignment="0" applyProtection="0"/>
    <xf numFmtId="0" fontId="8" fillId="43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3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3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4" borderId="6" applyNumberFormat="0" applyAlignment="0" applyProtection="0"/>
    <xf numFmtId="0" fontId="8" fillId="43" borderId="6" applyNumberFormat="0" applyAlignment="0" applyProtection="0"/>
    <xf numFmtId="0" fontId="8" fillId="43" borderId="6" applyNumberFormat="0" applyAlignment="0" applyProtection="0"/>
    <xf numFmtId="0" fontId="8" fillId="43" borderId="6" applyNumberFormat="0" applyAlignment="0" applyProtection="0"/>
    <xf numFmtId="0" fontId="8" fillId="43" borderId="6" applyNumberFormat="0" applyAlignment="0" applyProtection="0"/>
    <xf numFmtId="0" fontId="8" fillId="43" borderId="6" applyNumberFormat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6" fillId="0" borderId="0" applyFill="0" applyBorder="0" applyAlignment="0" applyProtection="0"/>
    <xf numFmtId="0" fontId="5" fillId="0" borderId="0">
      <alignment horizontal="left" vertical="top" wrapText="1"/>
    </xf>
    <xf numFmtId="0" fontId="5" fillId="0" borderId="0">
      <alignment horizontal="left" vertical="top" wrapText="1"/>
    </xf>
    <xf numFmtId="0" fontId="23" fillId="0" borderId="0">
      <protection hidden="1"/>
    </xf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24" fillId="20" borderId="36">
      <alignment horizontal="right" vertical="center"/>
    </xf>
    <xf numFmtId="175" fontId="13" fillId="141" borderId="36">
      <alignment horizontal="right" vertical="center"/>
    </xf>
    <xf numFmtId="176" fontId="82" fillId="63" borderId="34" applyAlignment="0"/>
    <xf numFmtId="176" fontId="82" fillId="63" borderId="34" applyAlignment="0"/>
    <xf numFmtId="177" fontId="6" fillId="0" borderId="0" applyFill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8" borderId="0" applyNumberFormat="0" applyBorder="0" applyAlignment="0" applyProtection="0"/>
    <xf numFmtId="0" fontId="12" fillId="68" borderId="0" applyNumberFormat="0" applyBorder="0" applyAlignment="0" applyProtection="0"/>
    <xf numFmtId="0" fontId="12" fillId="68" borderId="0" applyNumberFormat="0" applyBorder="0" applyAlignment="0" applyProtection="0"/>
    <xf numFmtId="0" fontId="12" fillId="68" borderId="0" applyNumberFormat="0" applyBorder="0" applyAlignment="0" applyProtection="0"/>
    <xf numFmtId="0" fontId="12" fillId="68" borderId="0" applyNumberFormat="0" applyBorder="0" applyAlignment="0" applyProtection="0"/>
    <xf numFmtId="0" fontId="12" fillId="69" borderId="0" applyNumberFormat="0" applyBorder="0" applyAlignment="0" applyProtection="0"/>
    <xf numFmtId="0" fontId="12" fillId="69" borderId="0" applyNumberFormat="0" applyBorder="0" applyAlignment="0" applyProtection="0"/>
    <xf numFmtId="0" fontId="12" fillId="69" borderId="0" applyNumberFormat="0" applyBorder="0" applyAlignment="0" applyProtection="0"/>
    <xf numFmtId="0" fontId="12" fillId="69" borderId="0" applyNumberFormat="0" applyBorder="0" applyAlignment="0" applyProtection="0"/>
    <xf numFmtId="0" fontId="12" fillId="69" borderId="0" applyNumberFormat="0" applyBorder="0" applyAlignment="0" applyProtection="0"/>
    <xf numFmtId="0" fontId="12" fillId="69" borderId="0" applyNumberFormat="0" applyBorder="0" applyAlignment="0" applyProtection="0"/>
    <xf numFmtId="0" fontId="12" fillId="68" borderId="0" applyNumberFormat="0" applyBorder="0" applyAlignment="0" applyProtection="0"/>
    <xf numFmtId="0" fontId="12" fillId="68" borderId="0" applyNumberFormat="0" applyBorder="0" applyAlignment="0" applyProtection="0"/>
    <xf numFmtId="0" fontId="15" fillId="57" borderId="8" applyNumberFormat="0">
      <alignment vertical="center"/>
    </xf>
    <xf numFmtId="0" fontId="15" fillId="57" borderId="0">
      <alignment vertical="center"/>
    </xf>
    <xf numFmtId="0" fontId="9" fillId="0" borderId="0" applyNumberFormat="0" applyFill="0" applyBorder="0" applyAlignment="0" applyProtection="0"/>
    <xf numFmtId="3" fontId="25" fillId="70" borderId="0" applyNumberFormat="0" applyBorder="0" applyAlignment="0">
      <alignment horizontal="left"/>
      <protection locked="0"/>
    </xf>
    <xf numFmtId="0" fontId="25" fillId="46" borderId="0" applyNumberFormat="0" applyBorder="0" applyAlignment="0">
      <protection locked="0"/>
    </xf>
    <xf numFmtId="0" fontId="25" fillId="46" borderId="0" applyNumberFormat="0" applyBorder="0" applyAlignment="0">
      <protection locked="0"/>
    </xf>
    <xf numFmtId="0" fontId="25" fillId="46" borderId="0" applyNumberFormat="0" applyBorder="0" applyAlignment="0">
      <protection locked="0"/>
    </xf>
    <xf numFmtId="0" fontId="25" fillId="46" borderId="0" applyNumberFormat="0" applyBorder="0" applyAlignment="0">
      <protection locked="0"/>
    </xf>
    <xf numFmtId="0" fontId="25" fillId="46" borderId="0" applyNumberFormat="0" applyBorder="0" applyAlignment="0">
      <protection locked="0"/>
    </xf>
    <xf numFmtId="0" fontId="25" fillId="46" borderId="0" applyNumberFormat="0" applyBorder="0" applyAlignment="0">
      <protection locked="0"/>
    </xf>
    <xf numFmtId="178" fontId="26" fillId="0" borderId="9" applyBorder="0"/>
    <xf numFmtId="178" fontId="26" fillId="0" borderId="0" applyBorder="0"/>
    <xf numFmtId="178" fontId="26" fillId="0" borderId="0" applyBorder="0"/>
    <xf numFmtId="178" fontId="26" fillId="0" borderId="0" applyBorder="0"/>
    <xf numFmtId="178" fontId="26" fillId="0" borderId="0" applyBorder="0"/>
    <xf numFmtId="178" fontId="26" fillId="0" borderId="0" applyBorder="0"/>
    <xf numFmtId="178" fontId="26" fillId="0" borderId="0" applyBorder="0"/>
    <xf numFmtId="178" fontId="26" fillId="0" borderId="9" applyBorder="0"/>
    <xf numFmtId="0" fontId="15" fillId="21" borderId="1" applyNumberFormat="0">
      <alignment vertical="center"/>
    </xf>
    <xf numFmtId="0" fontId="15" fillId="21" borderId="0" applyNumberFormat="0">
      <alignment vertical="center"/>
    </xf>
    <xf numFmtId="0" fontId="15" fillId="21" borderId="0" applyNumberFormat="0">
      <alignment vertical="center"/>
    </xf>
    <xf numFmtId="3" fontId="5" fillId="142" borderId="37" applyNumberFormat="0" applyFont="0" applyAlignment="0">
      <alignment horizontal="left" vertical="center"/>
      <protection locked="0"/>
    </xf>
    <xf numFmtId="0" fontId="27" fillId="72" borderId="0"/>
    <xf numFmtId="0" fontId="28" fillId="73" borderId="0"/>
    <xf numFmtId="0" fontId="28" fillId="73" borderId="0"/>
    <xf numFmtId="0" fontId="28" fillId="73" borderId="0"/>
    <xf numFmtId="0" fontId="28" fillId="73" borderId="0"/>
    <xf numFmtId="0" fontId="28" fillId="73" borderId="0"/>
    <xf numFmtId="0" fontId="28" fillId="73" borderId="0"/>
    <xf numFmtId="179" fontId="27" fillId="74" borderId="2" applyNumberFormat="0" applyFont="0" applyBorder="0" applyAlignment="0"/>
    <xf numFmtId="0" fontId="6" fillId="36" borderId="0" applyNumberFormat="0" applyBorder="0" applyAlignment="0"/>
    <xf numFmtId="0" fontId="6" fillId="36" borderId="0" applyNumberFormat="0" applyBorder="0" applyAlignment="0"/>
    <xf numFmtId="0" fontId="6" fillId="36" borderId="0" applyNumberFormat="0" applyBorder="0" applyAlignment="0"/>
    <xf numFmtId="0" fontId="6" fillId="36" borderId="0" applyNumberFormat="0" applyBorder="0" applyAlignment="0"/>
    <xf numFmtId="0" fontId="6" fillId="36" borderId="0" applyNumberFormat="0" applyBorder="0" applyAlignment="0"/>
    <xf numFmtId="0" fontId="6" fillId="36" borderId="0" applyNumberFormat="0" applyBorder="0" applyAlignment="0"/>
    <xf numFmtId="40" fontId="29" fillId="75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165" fontId="15" fillId="0" borderId="0">
      <alignment vertical="center"/>
      <protection locked="0"/>
    </xf>
    <xf numFmtId="165" fontId="15" fillId="0" borderId="0">
      <alignment vertical="center"/>
      <protection locked="0"/>
    </xf>
    <xf numFmtId="180" fontId="15" fillId="0" borderId="0">
      <alignment vertical="center"/>
      <protection locked="0"/>
    </xf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88" fillId="143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78" fontId="15" fillId="0" borderId="10">
      <alignment vertical="center"/>
    </xf>
    <xf numFmtId="0" fontId="30" fillId="76" borderId="11" applyNumberFormat="0">
      <alignment vertical="center"/>
    </xf>
    <xf numFmtId="0" fontId="30" fillId="76" borderId="0" applyNumberFormat="0">
      <alignment vertical="center"/>
    </xf>
    <xf numFmtId="0" fontId="89" fillId="0" borderId="38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1" fillId="0" borderId="12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90" fillId="0" borderId="39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91" fillId="0" borderId="40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 applyNumberFormat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28" fillId="0" borderId="0">
      <alignment horizontal="right"/>
    </xf>
    <xf numFmtId="0" fontId="34" fillId="0" borderId="0">
      <alignment horizontal="right"/>
    </xf>
    <xf numFmtId="0" fontId="14" fillId="0" borderId="0">
      <alignment horizontal="right"/>
    </xf>
    <xf numFmtId="0" fontId="14" fillId="0" borderId="0">
      <alignment horizontal="right"/>
    </xf>
    <xf numFmtId="0" fontId="14" fillId="0" borderId="0">
      <alignment horizontal="right"/>
    </xf>
    <xf numFmtId="0" fontId="14" fillId="0" borderId="0">
      <alignment horizontal="right"/>
    </xf>
    <xf numFmtId="0" fontId="14" fillId="0" borderId="0">
      <alignment horizontal="right"/>
    </xf>
    <xf numFmtId="0" fontId="14" fillId="0" borderId="0">
      <alignment horizontal="right"/>
    </xf>
    <xf numFmtId="0" fontId="14" fillId="0" borderId="0">
      <alignment horizontal="right"/>
    </xf>
    <xf numFmtId="0" fontId="5" fillId="0" borderId="0">
      <alignment horizontal="right"/>
    </xf>
    <xf numFmtId="0" fontId="5" fillId="0" borderId="0">
      <alignment horizontal="right"/>
    </xf>
    <xf numFmtId="0" fontId="5" fillId="0" borderId="0">
      <alignment horizontal="right"/>
    </xf>
    <xf numFmtId="0" fontId="5" fillId="0" borderId="0">
      <alignment horizontal="right"/>
    </xf>
    <xf numFmtId="0" fontId="5" fillId="0" borderId="0">
      <alignment horizontal="right"/>
    </xf>
    <xf numFmtId="0" fontId="5" fillId="0" borderId="0">
      <alignment horizontal="right"/>
    </xf>
    <xf numFmtId="0" fontId="5" fillId="0" borderId="0">
      <alignment horizontal="right"/>
    </xf>
    <xf numFmtId="0" fontId="5" fillId="0" borderId="0">
      <alignment horizontal="right"/>
    </xf>
    <xf numFmtId="10" fontId="5" fillId="77" borderId="2">
      <alignment horizontal="left"/>
      <protection locked="0"/>
    </xf>
    <xf numFmtId="10" fontId="5" fillId="77" borderId="2">
      <alignment horizontal="left"/>
      <protection locked="0"/>
    </xf>
    <xf numFmtId="10" fontId="5" fillId="78" borderId="3">
      <alignment horizontal="left"/>
      <protection locked="0"/>
    </xf>
    <xf numFmtId="10" fontId="5" fillId="78" borderId="3">
      <alignment horizontal="left"/>
      <protection locked="0"/>
    </xf>
    <xf numFmtId="10" fontId="5" fillId="78" borderId="3">
      <alignment horizontal="left"/>
      <protection locked="0"/>
    </xf>
    <xf numFmtId="10" fontId="5" fillId="78" borderId="3">
      <alignment horizontal="left"/>
      <protection locked="0"/>
    </xf>
    <xf numFmtId="10" fontId="5" fillId="78" borderId="3">
      <alignment horizontal="left"/>
      <protection locked="0"/>
    </xf>
    <xf numFmtId="10" fontId="5" fillId="77" borderId="2">
      <alignment horizontal="left"/>
      <protection locked="0"/>
    </xf>
    <xf numFmtId="181" fontId="5" fillId="77" borderId="2">
      <alignment horizontal="left"/>
      <protection locked="0"/>
    </xf>
    <xf numFmtId="181" fontId="5" fillId="77" borderId="2">
      <alignment horizontal="left"/>
      <protection locked="0"/>
    </xf>
    <xf numFmtId="182" fontId="5" fillId="78" borderId="3">
      <alignment horizontal="left"/>
      <protection locked="0"/>
    </xf>
    <xf numFmtId="182" fontId="5" fillId="78" borderId="3">
      <alignment horizontal="left"/>
      <protection locked="0"/>
    </xf>
    <xf numFmtId="182" fontId="5" fillId="78" borderId="3">
      <alignment horizontal="left"/>
      <protection locked="0"/>
    </xf>
    <xf numFmtId="182" fontId="5" fillId="78" borderId="3">
      <alignment horizontal="left"/>
      <protection locked="0"/>
    </xf>
    <xf numFmtId="182" fontId="5" fillId="78" borderId="3">
      <alignment horizontal="left"/>
      <protection locked="0"/>
    </xf>
    <xf numFmtId="181" fontId="5" fillId="77" borderId="2">
      <alignment horizontal="left"/>
      <protection locked="0"/>
    </xf>
    <xf numFmtId="0" fontId="15" fillId="79" borderId="16" applyNumberFormat="0">
      <alignment vertical="center"/>
      <protection locked="0"/>
    </xf>
    <xf numFmtId="0" fontId="15" fillId="79" borderId="0" applyNumberFormat="0">
      <alignment vertical="center"/>
      <protection locked="0"/>
    </xf>
    <xf numFmtId="0" fontId="5" fillId="78" borderId="16" applyNumberFormat="0">
      <alignment vertical="center"/>
      <protection locked="0"/>
    </xf>
    <xf numFmtId="0" fontId="35" fillId="52" borderId="5" applyNumberFormat="0" applyAlignment="0" applyProtection="0"/>
    <xf numFmtId="0" fontId="35" fillId="52" borderId="5" applyNumberFormat="0" applyAlignment="0" applyProtection="0"/>
    <xf numFmtId="0" fontId="35" fillId="52" borderId="5" applyNumberFormat="0" applyAlignment="0" applyProtection="0"/>
    <xf numFmtId="0" fontId="35" fillId="52" borderId="5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35" fillId="52" borderId="5" applyNumberFormat="0" applyAlignment="0" applyProtection="0"/>
    <xf numFmtId="0" fontId="15" fillId="46" borderId="0" applyNumberFormat="0">
      <alignment vertical="center"/>
      <protection locked="0"/>
    </xf>
    <xf numFmtId="0" fontId="15" fillId="46" borderId="16" applyNumberFormat="0">
      <alignment vertical="center"/>
      <protection locked="0"/>
    </xf>
    <xf numFmtId="0" fontId="15" fillId="46" borderId="16" applyNumberFormat="0">
      <alignment vertical="center"/>
      <protection locked="0"/>
    </xf>
    <xf numFmtId="0" fontId="15" fillId="46" borderId="16" applyNumberFormat="0">
      <alignment vertical="center"/>
      <protection locked="0"/>
    </xf>
    <xf numFmtId="0" fontId="15" fillId="46" borderId="16" applyNumberFormat="0">
      <alignment vertical="center"/>
      <protection locked="0"/>
    </xf>
    <xf numFmtId="0" fontId="15" fillId="46" borderId="16" applyNumberFormat="0">
      <alignment vertical="center"/>
      <protection locked="0"/>
    </xf>
    <xf numFmtId="0" fontId="15" fillId="46" borderId="16" applyNumberFormat="0">
      <alignment vertical="center"/>
      <protection locked="0"/>
    </xf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94" fillId="144" borderId="34" applyNumberFormat="0" applyAlignment="0" applyProtection="0"/>
    <xf numFmtId="0" fontId="35" fillId="52" borderId="5" applyNumberFormat="0" applyAlignment="0" applyProtection="0"/>
    <xf numFmtId="0" fontId="35" fillId="53" borderId="5" applyNumberFormat="0" applyAlignment="0" applyProtection="0"/>
    <xf numFmtId="0" fontId="35" fillId="53" borderId="5" applyNumberFormat="0" applyAlignment="0" applyProtection="0"/>
    <xf numFmtId="0" fontId="35" fillId="53" borderId="5" applyNumberFormat="0" applyAlignment="0" applyProtection="0"/>
    <xf numFmtId="0" fontId="35" fillId="53" borderId="5" applyNumberFormat="0" applyAlignment="0" applyProtection="0"/>
    <xf numFmtId="0" fontId="35" fillId="53" borderId="5" applyNumberFormat="0" applyAlignment="0" applyProtection="0"/>
    <xf numFmtId="0" fontId="35" fillId="53" borderId="5" applyNumberFormat="0" applyAlignment="0" applyProtection="0"/>
    <xf numFmtId="0" fontId="35" fillId="52" borderId="5" applyNumberFormat="0" applyAlignment="0" applyProtection="0"/>
    <xf numFmtId="0" fontId="35" fillId="53" borderId="5" applyNumberFormat="0" applyAlignment="0" applyProtection="0"/>
    <xf numFmtId="0" fontId="35" fillId="53" borderId="5" applyNumberFormat="0" applyAlignment="0" applyProtection="0"/>
    <xf numFmtId="0" fontId="35" fillId="53" borderId="5" applyNumberFormat="0" applyAlignment="0" applyProtection="0"/>
    <xf numFmtId="0" fontId="35" fillId="53" borderId="5" applyNumberFormat="0" applyAlignment="0" applyProtection="0"/>
    <xf numFmtId="0" fontId="35" fillId="53" borderId="5" applyNumberFormat="0" applyAlignment="0" applyProtection="0"/>
    <xf numFmtId="0" fontId="35" fillId="53" borderId="5" applyNumberFormat="0" applyAlignment="0" applyProtection="0"/>
    <xf numFmtId="0" fontId="35" fillId="53" borderId="5" applyNumberFormat="0" applyAlignment="0" applyProtection="0"/>
    <xf numFmtId="0" fontId="35" fillId="52" borderId="5" applyNumberFormat="0" applyAlignment="0" applyProtection="0"/>
    <xf numFmtId="0" fontId="35" fillId="52" borderId="5" applyNumberFormat="0" applyAlignment="0" applyProtection="0"/>
    <xf numFmtId="0" fontId="35" fillId="52" borderId="5" applyNumberFormat="0" applyAlignment="0" applyProtection="0"/>
    <xf numFmtId="0" fontId="35" fillId="52" borderId="5" applyNumberFormat="0" applyAlignment="0" applyProtection="0"/>
    <xf numFmtId="14" fontId="5" fillId="77" borderId="2">
      <alignment horizontal="left"/>
      <protection locked="0"/>
    </xf>
    <xf numFmtId="14" fontId="5" fillId="77" borderId="2">
      <alignment horizontal="left"/>
      <protection locked="0"/>
    </xf>
    <xf numFmtId="14" fontId="5" fillId="78" borderId="3">
      <alignment horizontal="left"/>
      <protection locked="0"/>
    </xf>
    <xf numFmtId="14" fontId="5" fillId="78" borderId="3">
      <alignment horizontal="left"/>
      <protection locked="0"/>
    </xf>
    <xf numFmtId="14" fontId="5" fillId="78" borderId="3">
      <alignment horizontal="left"/>
      <protection locked="0"/>
    </xf>
    <xf numFmtId="14" fontId="5" fillId="78" borderId="3">
      <alignment horizontal="left"/>
      <protection locked="0"/>
    </xf>
    <xf numFmtId="14" fontId="5" fillId="78" borderId="3">
      <alignment horizontal="left"/>
      <protection locked="0"/>
    </xf>
    <xf numFmtId="14" fontId="5" fillId="77" borderId="2">
      <alignment horizontal="left"/>
      <protection locked="0"/>
    </xf>
    <xf numFmtId="0" fontId="5" fillId="77" borderId="2">
      <alignment horizontal="left"/>
      <protection locked="0"/>
    </xf>
    <xf numFmtId="0" fontId="5" fillId="77" borderId="2">
      <alignment horizontal="left"/>
      <protection locked="0"/>
    </xf>
    <xf numFmtId="0" fontId="5" fillId="78" borderId="3">
      <alignment horizontal="left"/>
      <protection locked="0"/>
    </xf>
    <xf numFmtId="0" fontId="5" fillId="78" borderId="3">
      <alignment horizontal="left"/>
      <protection locked="0"/>
    </xf>
    <xf numFmtId="0" fontId="5" fillId="78" borderId="3">
      <alignment horizontal="left"/>
      <protection locked="0"/>
    </xf>
    <xf numFmtId="0" fontId="5" fillId="78" borderId="3">
      <alignment horizontal="left"/>
      <protection locked="0"/>
    </xf>
    <xf numFmtId="0" fontId="5" fillId="78" borderId="3">
      <alignment horizontal="left"/>
      <protection locked="0"/>
    </xf>
    <xf numFmtId="0" fontId="5" fillId="77" borderId="2">
      <alignment horizontal="left"/>
      <protection locked="0"/>
    </xf>
    <xf numFmtId="20" fontId="5" fillId="77" borderId="2">
      <alignment horizontal="left"/>
      <protection locked="0"/>
    </xf>
    <xf numFmtId="20" fontId="5" fillId="77" borderId="2">
      <alignment horizontal="left"/>
      <protection locked="0"/>
    </xf>
    <xf numFmtId="20" fontId="5" fillId="78" borderId="3">
      <alignment horizontal="left"/>
      <protection locked="0"/>
    </xf>
    <xf numFmtId="20" fontId="5" fillId="78" borderId="3">
      <alignment horizontal="left"/>
      <protection locked="0"/>
    </xf>
    <xf numFmtId="20" fontId="5" fillId="78" borderId="3">
      <alignment horizontal="left"/>
      <protection locked="0"/>
    </xf>
    <xf numFmtId="20" fontId="5" fillId="78" borderId="3">
      <alignment horizontal="left"/>
      <protection locked="0"/>
    </xf>
    <xf numFmtId="20" fontId="5" fillId="78" borderId="3">
      <alignment horizontal="left"/>
      <protection locked="0"/>
    </xf>
    <xf numFmtId="20" fontId="5" fillId="77" borderId="2">
      <alignment horizontal="left"/>
      <protection locked="0"/>
    </xf>
    <xf numFmtId="0" fontId="36" fillId="52" borderId="4">
      <alignment horizontal="left" vertical="top" indent="1"/>
    </xf>
    <xf numFmtId="183" fontId="14" fillId="0" borderId="2">
      <protection locked="0"/>
    </xf>
    <xf numFmtId="184" fontId="14" fillId="0" borderId="3">
      <protection locked="0"/>
    </xf>
    <xf numFmtId="184" fontId="14" fillId="0" borderId="3">
      <protection locked="0"/>
    </xf>
    <xf numFmtId="184" fontId="14" fillId="0" borderId="3">
      <protection locked="0"/>
    </xf>
    <xf numFmtId="184" fontId="14" fillId="0" borderId="3">
      <protection locked="0"/>
    </xf>
    <xf numFmtId="184" fontId="14" fillId="0" borderId="3">
      <protection locked="0"/>
    </xf>
    <xf numFmtId="184" fontId="14" fillId="0" borderId="3">
      <protection locked="0"/>
    </xf>
    <xf numFmtId="179" fontId="27" fillId="80" borderId="2" applyNumberFormat="0" applyFont="0" applyBorder="0" applyAlignment="0"/>
    <xf numFmtId="0" fontId="6" fillId="60" borderId="0" applyNumberFormat="0" applyBorder="0" applyAlignment="0"/>
    <xf numFmtId="0" fontId="6" fillId="60" borderId="0" applyNumberFormat="0" applyBorder="0" applyAlignment="0"/>
    <xf numFmtId="0" fontId="6" fillId="60" borderId="0" applyNumberFormat="0" applyBorder="0" applyAlignment="0"/>
    <xf numFmtId="0" fontId="6" fillId="60" borderId="0" applyNumberFormat="0" applyBorder="0" applyAlignment="0"/>
    <xf numFmtId="0" fontId="6" fillId="60" borderId="0" applyNumberFormat="0" applyBorder="0" applyAlignment="0"/>
    <xf numFmtId="0" fontId="6" fillId="60" borderId="0" applyNumberFormat="0" applyBorder="0" applyAlignment="0"/>
    <xf numFmtId="49" fontId="5" fillId="81" borderId="17">
      <alignment horizontal="left" vertical="center" indent="2"/>
    </xf>
    <xf numFmtId="49" fontId="5" fillId="81" borderId="17">
      <alignment horizontal="left" vertical="center" indent="2"/>
    </xf>
    <xf numFmtId="0" fontId="37" fillId="0" borderId="0" applyFill="0" applyBorder="0">
      <alignment vertical="center"/>
    </xf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95" fillId="0" borderId="41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10" fillId="0" borderId="18" applyNumberFormat="0" applyFill="0" applyAlignment="0" applyProtection="0"/>
    <xf numFmtId="0" fontId="6" fillId="0" borderId="0" applyNumberFormat="0" applyBorder="0" applyAlignment="0"/>
    <xf numFmtId="185" fontId="27" fillId="0" borderId="0" applyNumberFormat="0" applyFont="0" applyBorder="0" applyAlignment="0"/>
    <xf numFmtId="0" fontId="6" fillId="0" borderId="0" applyNumberFormat="0" applyBorder="0" applyAlignment="0"/>
    <xf numFmtId="0" fontId="6" fillId="0" borderId="0" applyNumberFormat="0" applyBorder="0" applyAlignment="0"/>
    <xf numFmtId="0" fontId="6" fillId="0" borderId="0" applyNumberFormat="0" applyBorder="0" applyAlignment="0"/>
    <xf numFmtId="0" fontId="6" fillId="0" borderId="0" applyNumberFormat="0" applyBorder="0" applyAlignment="0"/>
    <xf numFmtId="0" fontId="6" fillId="0" borderId="0" applyNumberFormat="0" applyBorder="0" applyAlignment="0"/>
    <xf numFmtId="0" fontId="6" fillId="0" borderId="0" applyNumberFormat="0" applyBorder="0" applyAlignment="0"/>
    <xf numFmtId="185" fontId="27" fillId="0" borderId="0" applyNumberFormat="0" applyFont="0" applyBorder="0" applyAlignment="0"/>
    <xf numFmtId="10" fontId="5" fillId="82" borderId="2">
      <alignment horizontal="left"/>
      <protection locked="0"/>
    </xf>
    <xf numFmtId="10" fontId="5" fillId="82" borderId="2">
      <alignment horizontal="left"/>
      <protection locked="0"/>
    </xf>
    <xf numFmtId="10" fontId="5" fillId="9" borderId="3">
      <alignment horizontal="left"/>
      <protection locked="0"/>
    </xf>
    <xf numFmtId="10" fontId="5" fillId="9" borderId="3">
      <alignment horizontal="left"/>
      <protection locked="0"/>
    </xf>
    <xf numFmtId="10" fontId="5" fillId="9" borderId="3">
      <alignment horizontal="left"/>
      <protection locked="0"/>
    </xf>
    <xf numFmtId="10" fontId="5" fillId="9" borderId="3">
      <alignment horizontal="left"/>
      <protection locked="0"/>
    </xf>
    <xf numFmtId="10" fontId="5" fillId="9" borderId="3">
      <alignment horizontal="left"/>
      <protection locked="0"/>
    </xf>
    <xf numFmtId="10" fontId="5" fillId="82" borderId="2">
      <alignment horizontal="left"/>
      <protection locked="0"/>
    </xf>
    <xf numFmtId="181" fontId="5" fillId="82" borderId="2">
      <alignment horizontal="left"/>
      <protection locked="0"/>
    </xf>
    <xf numFmtId="181" fontId="5" fillId="82" borderId="2">
      <alignment horizontal="left"/>
      <protection locked="0"/>
    </xf>
    <xf numFmtId="182" fontId="5" fillId="9" borderId="3">
      <alignment horizontal="left"/>
      <protection locked="0"/>
    </xf>
    <xf numFmtId="182" fontId="5" fillId="9" borderId="3">
      <alignment horizontal="left"/>
      <protection locked="0"/>
    </xf>
    <xf numFmtId="182" fontId="5" fillId="9" borderId="3">
      <alignment horizontal="left"/>
      <protection locked="0"/>
    </xf>
    <xf numFmtId="182" fontId="5" fillId="9" borderId="3">
      <alignment horizontal="left"/>
      <protection locked="0"/>
    </xf>
    <xf numFmtId="182" fontId="5" fillId="9" borderId="3">
      <alignment horizontal="left"/>
      <protection locked="0"/>
    </xf>
    <xf numFmtId="181" fontId="5" fillId="82" borderId="2">
      <alignment horizontal="left"/>
      <protection locked="0"/>
    </xf>
    <xf numFmtId="0" fontId="5" fillId="82" borderId="0">
      <alignment horizontal="left"/>
      <protection locked="0"/>
    </xf>
    <xf numFmtId="0" fontId="5" fillId="82" borderId="0">
      <alignment horizontal="left"/>
      <protection locked="0"/>
    </xf>
    <xf numFmtId="0" fontId="5" fillId="9" borderId="0">
      <alignment horizontal="left"/>
      <protection locked="0"/>
    </xf>
    <xf numFmtId="0" fontId="5" fillId="9" borderId="0">
      <alignment horizontal="left"/>
      <protection locked="0"/>
    </xf>
    <xf numFmtId="0" fontId="5" fillId="9" borderId="0">
      <alignment horizontal="left"/>
      <protection locked="0"/>
    </xf>
    <xf numFmtId="0" fontId="5" fillId="9" borderId="0">
      <alignment horizontal="left"/>
      <protection locked="0"/>
    </xf>
    <xf numFmtId="0" fontId="5" fillId="9" borderId="0">
      <alignment horizontal="left"/>
      <protection locked="0"/>
    </xf>
    <xf numFmtId="0" fontId="5" fillId="82" borderId="0">
      <alignment horizontal="left"/>
      <protection locked="0"/>
    </xf>
    <xf numFmtId="186" fontId="5" fillId="82" borderId="2">
      <alignment horizontal="left"/>
      <protection locked="0"/>
    </xf>
    <xf numFmtId="186" fontId="5" fillId="82" borderId="2">
      <alignment horizontal="left"/>
      <protection locked="0"/>
    </xf>
    <xf numFmtId="186" fontId="5" fillId="9" borderId="3">
      <alignment horizontal="left"/>
      <protection locked="0"/>
    </xf>
    <xf numFmtId="186" fontId="5" fillId="9" borderId="3">
      <alignment horizontal="left"/>
      <protection locked="0"/>
    </xf>
    <xf numFmtId="186" fontId="5" fillId="9" borderId="3">
      <alignment horizontal="left"/>
      <protection locked="0"/>
    </xf>
    <xf numFmtId="186" fontId="5" fillId="9" borderId="3">
      <alignment horizontal="left"/>
      <protection locked="0"/>
    </xf>
    <xf numFmtId="186" fontId="5" fillId="9" borderId="3">
      <alignment horizontal="left"/>
      <protection locked="0"/>
    </xf>
    <xf numFmtId="186" fontId="5" fillId="82" borderId="2">
      <alignment horizontal="left"/>
      <protection locked="0"/>
    </xf>
    <xf numFmtId="20" fontId="5" fillId="82" borderId="0">
      <alignment horizontal="left"/>
      <protection locked="0"/>
    </xf>
    <xf numFmtId="20" fontId="5" fillId="82" borderId="0">
      <alignment horizontal="left"/>
      <protection locked="0"/>
    </xf>
    <xf numFmtId="20" fontId="5" fillId="9" borderId="0">
      <alignment horizontal="left"/>
      <protection locked="0"/>
    </xf>
    <xf numFmtId="20" fontId="5" fillId="9" borderId="0">
      <alignment horizontal="left"/>
      <protection locked="0"/>
    </xf>
    <xf numFmtId="20" fontId="5" fillId="9" borderId="0">
      <alignment horizontal="left"/>
      <protection locked="0"/>
    </xf>
    <xf numFmtId="20" fontId="5" fillId="9" borderId="0">
      <alignment horizontal="left"/>
      <protection locked="0"/>
    </xf>
    <xf numFmtId="20" fontId="5" fillId="9" borderId="0">
      <alignment horizontal="left"/>
      <protection locked="0"/>
    </xf>
    <xf numFmtId="20" fontId="5" fillId="82" borderId="0">
      <alignment horizontal="left"/>
      <protection locked="0"/>
    </xf>
    <xf numFmtId="187" fontId="38" fillId="0" borderId="0" applyFill="0" applyBorder="0">
      <alignment vertical="center"/>
    </xf>
    <xf numFmtId="188" fontId="39" fillId="0" borderId="0" applyFill="0" applyBorder="0">
      <alignment vertical="center"/>
    </xf>
    <xf numFmtId="188" fontId="39" fillId="0" borderId="0" applyFill="0" applyBorder="0">
      <alignment vertical="center"/>
    </xf>
    <xf numFmtId="188" fontId="39" fillId="0" borderId="0" applyFill="0" applyBorder="0">
      <alignment vertical="center"/>
    </xf>
    <xf numFmtId="188" fontId="39" fillId="0" borderId="0" applyFill="0" applyBorder="0">
      <alignment vertical="center"/>
    </xf>
    <xf numFmtId="188" fontId="39" fillId="0" borderId="0" applyFill="0" applyBorder="0">
      <alignment vertical="center"/>
    </xf>
    <xf numFmtId="188" fontId="39" fillId="0" borderId="0" applyFill="0" applyBorder="0">
      <alignment vertical="center"/>
    </xf>
    <xf numFmtId="2" fontId="28" fillId="77" borderId="2">
      <alignment horizontal="center"/>
      <protection locked="0"/>
    </xf>
    <xf numFmtId="2" fontId="28" fillId="78" borderId="3">
      <alignment horizontal="center"/>
      <protection locked="0"/>
    </xf>
    <xf numFmtId="2" fontId="28" fillId="78" borderId="3">
      <alignment horizontal="center"/>
      <protection locked="0"/>
    </xf>
    <xf numFmtId="2" fontId="28" fillId="78" borderId="3">
      <alignment horizontal="center"/>
      <protection locked="0"/>
    </xf>
    <xf numFmtId="2" fontId="28" fillId="78" borderId="3">
      <alignment horizontal="center"/>
      <protection locked="0"/>
    </xf>
    <xf numFmtId="2" fontId="28" fillId="78" borderId="3">
      <alignment horizontal="center"/>
      <protection locked="0"/>
    </xf>
    <xf numFmtId="2" fontId="28" fillId="78" borderId="3">
      <alignment horizontal="center"/>
      <protection locked="0"/>
    </xf>
    <xf numFmtId="9" fontId="28" fillId="77" borderId="2">
      <alignment horizontal="center"/>
      <protection locked="0"/>
    </xf>
    <xf numFmtId="9" fontId="28" fillId="78" borderId="3">
      <alignment horizontal="center"/>
      <protection locked="0"/>
    </xf>
    <xf numFmtId="9" fontId="28" fillId="78" borderId="3">
      <alignment horizontal="center"/>
      <protection locked="0"/>
    </xf>
    <xf numFmtId="9" fontId="28" fillId="78" borderId="3">
      <alignment horizontal="center"/>
      <protection locked="0"/>
    </xf>
    <xf numFmtId="9" fontId="28" fillId="78" borderId="3">
      <alignment horizontal="center"/>
      <protection locked="0"/>
    </xf>
    <xf numFmtId="9" fontId="28" fillId="78" borderId="3">
      <alignment horizontal="center"/>
      <protection locked="0"/>
    </xf>
    <xf numFmtId="9" fontId="28" fillId="78" borderId="3">
      <alignment horizontal="center"/>
      <protection locked="0"/>
    </xf>
    <xf numFmtId="10" fontId="28" fillId="77" borderId="2">
      <alignment horizontal="center"/>
      <protection locked="0"/>
    </xf>
    <xf numFmtId="10" fontId="28" fillId="78" borderId="3">
      <alignment horizontal="center"/>
      <protection locked="0"/>
    </xf>
    <xf numFmtId="10" fontId="28" fillId="78" borderId="3">
      <alignment horizontal="center"/>
      <protection locked="0"/>
    </xf>
    <xf numFmtId="10" fontId="28" fillId="78" borderId="3">
      <alignment horizontal="center"/>
      <protection locked="0"/>
    </xf>
    <xf numFmtId="10" fontId="28" fillId="78" borderId="3">
      <alignment horizontal="center"/>
      <protection locked="0"/>
    </xf>
    <xf numFmtId="10" fontId="28" fillId="78" borderId="3">
      <alignment horizontal="center"/>
      <protection locked="0"/>
    </xf>
    <xf numFmtId="10" fontId="28" fillId="78" borderId="3">
      <alignment horizontal="center"/>
      <protection locked="0"/>
    </xf>
    <xf numFmtId="0" fontId="40" fillId="0" borderId="19" applyNumberFormat="0" applyFill="0" applyAlignment="0" applyProtection="0"/>
    <xf numFmtId="0" fontId="41" fillId="0" borderId="0" applyNumberFormat="0" applyBorder="0">
      <alignment horizontal="left" vertical="top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6" fillId="145" borderId="0" applyNumberFormat="0" applyBorder="0" applyAlignment="0" applyProtection="0"/>
    <xf numFmtId="0" fontId="10" fillId="52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2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2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4" fillId="84" borderId="0"/>
    <xf numFmtId="0" fontId="14" fillId="84" borderId="0"/>
    <xf numFmtId="0" fontId="5" fillId="0" borderId="0"/>
    <xf numFmtId="0" fontId="14" fillId="84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5" fillId="0" borderId="0"/>
    <xf numFmtId="0" fontId="5" fillId="0" borderId="0"/>
    <xf numFmtId="0" fontId="5" fillId="0" borderId="0"/>
    <xf numFmtId="0" fontId="82" fillId="0" borderId="0"/>
    <xf numFmtId="0" fontId="8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34" borderId="0"/>
    <xf numFmtId="0" fontId="14" fillId="34" borderId="0"/>
    <xf numFmtId="0" fontId="14" fillId="34" borderId="0"/>
    <xf numFmtId="0" fontId="14" fillId="34" borderId="0"/>
    <xf numFmtId="0" fontId="14" fillId="34" borderId="0"/>
    <xf numFmtId="0" fontId="14" fillId="34" borderId="0"/>
    <xf numFmtId="0" fontId="83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2" fillId="0" borderId="0"/>
    <xf numFmtId="0" fontId="42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5" fillId="0" borderId="0"/>
    <xf numFmtId="0" fontId="5" fillId="0" borderId="0"/>
    <xf numFmtId="0" fontId="83" fillId="0" borderId="0"/>
    <xf numFmtId="0" fontId="83" fillId="0" borderId="0"/>
    <xf numFmtId="0" fontId="14" fillId="84" borderId="0"/>
    <xf numFmtId="0" fontId="83" fillId="0" borderId="0"/>
    <xf numFmtId="0" fontId="5" fillId="0" borderId="0"/>
    <xf numFmtId="0" fontId="5" fillId="0" borderId="0"/>
    <xf numFmtId="0" fontId="14" fillId="34" borderId="0"/>
    <xf numFmtId="0" fontId="14" fillId="34" borderId="0"/>
    <xf numFmtId="0" fontId="14" fillId="34" borderId="0"/>
    <xf numFmtId="0" fontId="14" fillId="34" borderId="0"/>
    <xf numFmtId="0" fontId="14" fillId="84" borderId="0"/>
    <xf numFmtId="0" fontId="82" fillId="0" borderId="0"/>
    <xf numFmtId="0" fontId="82" fillId="0" borderId="0"/>
    <xf numFmtId="0" fontId="82" fillId="0" borderId="0"/>
    <xf numFmtId="0" fontId="78" fillId="84" borderId="0"/>
    <xf numFmtId="0" fontId="82" fillId="0" borderId="0"/>
    <xf numFmtId="0" fontId="78" fillId="84" borderId="0"/>
    <xf numFmtId="0" fontId="78" fillId="84" borderId="0"/>
    <xf numFmtId="0" fontId="78" fillId="84" borderId="0"/>
    <xf numFmtId="0" fontId="78" fillId="84" borderId="0"/>
    <xf numFmtId="0" fontId="78" fillId="84" borderId="0"/>
    <xf numFmtId="0" fontId="78" fillId="84" borderId="0"/>
    <xf numFmtId="0" fontId="83" fillId="0" borderId="0"/>
    <xf numFmtId="0" fontId="5" fillId="0" borderId="0"/>
    <xf numFmtId="0" fontId="43" fillId="0" borderId="0"/>
    <xf numFmtId="0" fontId="5" fillId="0" borderId="0"/>
    <xf numFmtId="0" fontId="43" fillId="0" borderId="0"/>
    <xf numFmtId="0" fontId="5" fillId="0" borderId="0"/>
    <xf numFmtId="0" fontId="43" fillId="0" borderId="0"/>
    <xf numFmtId="0" fontId="5" fillId="0" borderId="0"/>
    <xf numFmtId="0" fontId="43" fillId="0" borderId="0"/>
    <xf numFmtId="0" fontId="5" fillId="0" borderId="0"/>
    <xf numFmtId="0" fontId="43" fillId="0" borderId="0"/>
    <xf numFmtId="0" fontId="43" fillId="0" borderId="0"/>
    <xf numFmtId="0" fontId="83" fillId="0" borderId="0"/>
    <xf numFmtId="0" fontId="14" fillId="84" borderId="0"/>
    <xf numFmtId="0" fontId="78" fillId="84" borderId="0"/>
    <xf numFmtId="0" fontId="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3" fillId="0" borderId="0"/>
    <xf numFmtId="0" fontId="83" fillId="0" borderId="0"/>
    <xf numFmtId="0" fontId="80" fillId="0" borderId="0"/>
    <xf numFmtId="0" fontId="14" fillId="34" borderId="0"/>
    <xf numFmtId="0" fontId="14" fillId="34" borderId="0"/>
    <xf numFmtId="0" fontId="14" fillId="34" borderId="0"/>
    <xf numFmtId="0" fontId="14" fillId="34" borderId="0"/>
    <xf numFmtId="0" fontId="14" fillId="34" borderId="0"/>
    <xf numFmtId="0" fontId="14" fillId="34" borderId="0"/>
    <xf numFmtId="0" fontId="14" fillId="84" borderId="0"/>
    <xf numFmtId="0" fontId="14" fillId="84" borderId="0"/>
    <xf numFmtId="0" fontId="4" fillId="0" borderId="0"/>
    <xf numFmtId="0" fontId="14" fillId="84" borderId="0"/>
    <xf numFmtId="0" fontId="6" fillId="0" borderId="0"/>
    <xf numFmtId="0" fontId="14" fillId="34" borderId="0"/>
    <xf numFmtId="0" fontId="14" fillId="34" borderId="0"/>
    <xf numFmtId="0" fontId="14" fillId="34" borderId="0"/>
    <xf numFmtId="0" fontId="14" fillId="34" borderId="0"/>
    <xf numFmtId="0" fontId="14" fillId="34" borderId="0"/>
    <xf numFmtId="0" fontId="14" fillId="34" borderId="0"/>
    <xf numFmtId="0" fontId="14" fillId="84" borderId="0"/>
    <xf numFmtId="0" fontId="82" fillId="0" borderId="0"/>
    <xf numFmtId="0" fontId="6" fillId="0" borderId="0"/>
    <xf numFmtId="0" fontId="6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6" fillId="0" borderId="0"/>
    <xf numFmtId="0" fontId="6" fillId="0" borderId="0"/>
    <xf numFmtId="0" fontId="82" fillId="0" borderId="0"/>
    <xf numFmtId="0" fontId="82" fillId="0" borderId="0"/>
    <xf numFmtId="0" fontId="14" fillId="50" borderId="5" applyNumberFormat="0" applyFont="0" applyAlignment="0" applyProtection="0"/>
    <xf numFmtId="0" fontId="14" fillId="50" borderId="5" applyNumberFormat="0" applyFont="0" applyAlignment="0" applyProtection="0"/>
    <xf numFmtId="0" fontId="14" fillId="50" borderId="5" applyNumberFormat="0" applyFont="0" applyAlignment="0" applyProtection="0"/>
    <xf numFmtId="0" fontId="14" fillId="50" borderId="5" applyNumberFormat="0" applyFont="0" applyAlignment="0" applyProtection="0"/>
    <xf numFmtId="0" fontId="79" fillId="146" borderId="42" applyNumberFormat="0" applyFont="0" applyAlignment="0" applyProtection="0"/>
    <xf numFmtId="0" fontId="79" fillId="146" borderId="42" applyNumberFormat="0" applyFont="0" applyAlignment="0" applyProtection="0"/>
    <xf numFmtId="0" fontId="81" fillId="146" borderId="42" applyNumberFormat="0" applyFont="0" applyAlignment="0" applyProtection="0"/>
    <xf numFmtId="0" fontId="81" fillId="146" borderId="42" applyNumberFormat="0" applyFont="0" applyAlignment="0" applyProtection="0"/>
    <xf numFmtId="0" fontId="79" fillId="146" borderId="42" applyNumberFormat="0" applyFont="0" applyAlignment="0" applyProtection="0"/>
    <xf numFmtId="0" fontId="81" fillId="146" borderId="42" applyNumberFormat="0" applyFont="0" applyAlignment="0" applyProtection="0"/>
    <xf numFmtId="0" fontId="14" fillId="50" borderId="5" applyNumberFormat="0" applyFon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14" fillId="50" borderId="5" applyNumberFormat="0" applyFon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14" fillId="50" borderId="5" applyNumberFormat="0" applyFon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6" fillId="51" borderId="5" applyNumberFormat="0" applyAlignment="0" applyProtection="0"/>
    <xf numFmtId="0" fontId="14" fillId="50" borderId="5" applyNumberFormat="0" applyFont="0" applyAlignment="0" applyProtection="0"/>
    <xf numFmtId="0" fontId="14" fillId="50" borderId="5" applyNumberFormat="0" applyFont="0" applyAlignment="0" applyProtection="0"/>
    <xf numFmtId="0" fontId="14" fillId="50" borderId="5" applyNumberFormat="0" applyFont="0" applyAlignment="0" applyProtection="0"/>
    <xf numFmtId="0" fontId="14" fillId="50" borderId="5" applyNumberFormat="0" applyFont="0" applyAlignment="0" applyProtection="0"/>
    <xf numFmtId="0" fontId="14" fillId="50" borderId="5" applyNumberFormat="0" applyFont="0" applyAlignment="0" applyProtection="0"/>
    <xf numFmtId="183" fontId="14" fillId="71" borderId="2">
      <protection hidden="1"/>
    </xf>
    <xf numFmtId="184" fontId="14" fillId="53" borderId="3">
      <protection hidden="1"/>
    </xf>
    <xf numFmtId="184" fontId="14" fillId="53" borderId="3">
      <protection hidden="1"/>
    </xf>
    <xf numFmtId="184" fontId="14" fillId="53" borderId="3">
      <protection hidden="1"/>
    </xf>
    <xf numFmtId="184" fontId="14" fillId="53" borderId="3">
      <protection hidden="1"/>
    </xf>
    <xf numFmtId="184" fontId="14" fillId="53" borderId="3">
      <protection hidden="1"/>
    </xf>
    <xf numFmtId="184" fontId="14" fillId="53" borderId="3">
      <protection hidden="1"/>
    </xf>
    <xf numFmtId="187" fontId="44" fillId="0" borderId="0" applyFill="0" applyBorder="0">
      <alignment vertical="center"/>
    </xf>
    <xf numFmtId="188" fontId="44" fillId="0" borderId="0" applyFill="0" applyBorder="0">
      <alignment vertical="center"/>
    </xf>
    <xf numFmtId="188" fontId="44" fillId="0" borderId="0" applyFill="0" applyBorder="0">
      <alignment vertical="center"/>
    </xf>
    <xf numFmtId="188" fontId="44" fillId="0" borderId="0" applyFill="0" applyBorder="0">
      <alignment vertical="center"/>
    </xf>
    <xf numFmtId="188" fontId="44" fillId="0" borderId="0" applyFill="0" applyBorder="0">
      <alignment vertical="center"/>
    </xf>
    <xf numFmtId="188" fontId="44" fillId="0" borderId="0" applyFill="0" applyBorder="0">
      <alignment vertical="center"/>
    </xf>
    <xf numFmtId="188" fontId="44" fillId="0" borderId="0" applyFill="0" applyBorder="0">
      <alignment vertical="center"/>
    </xf>
    <xf numFmtId="0" fontId="11" fillId="62" borderId="1" applyNumberFormat="0" applyAlignment="0" applyProtection="0"/>
    <xf numFmtId="0" fontId="11" fillId="62" borderId="1" applyNumberFormat="0" applyAlignment="0" applyProtection="0"/>
    <xf numFmtId="0" fontId="11" fillId="62" borderId="1" applyNumberFormat="0" applyAlignment="0" applyProtection="0"/>
    <xf numFmtId="0" fontId="11" fillId="62" borderId="1" applyNumberFormat="0" applyAlignment="0" applyProtection="0"/>
    <xf numFmtId="0" fontId="97" fillId="139" borderId="43" applyNumberFormat="0" applyAlignment="0" applyProtection="0"/>
    <xf numFmtId="0" fontId="11" fillId="62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62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62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58" borderId="1" applyNumberFormat="0" applyAlignment="0" applyProtection="0"/>
    <xf numFmtId="0" fontId="11" fillId="62" borderId="1" applyNumberFormat="0" applyAlignment="0" applyProtection="0"/>
    <xf numFmtId="0" fontId="11" fillId="62" borderId="1" applyNumberFormat="0" applyAlignment="0" applyProtection="0"/>
    <xf numFmtId="0" fontId="11" fillId="62" borderId="1" applyNumberFormat="0" applyAlignment="0" applyProtection="0"/>
    <xf numFmtId="0" fontId="11" fillId="62" borderId="1" applyNumberFormat="0" applyAlignment="0" applyProtection="0"/>
    <xf numFmtId="0" fontId="11" fillId="62" borderId="1" applyNumberFormat="0" applyAlignment="0" applyProtection="0"/>
    <xf numFmtId="40" fontId="45" fillId="63" borderId="0">
      <alignment horizontal="right"/>
    </xf>
    <xf numFmtId="40" fontId="45" fillId="61" borderId="0">
      <alignment horizontal="right"/>
    </xf>
    <xf numFmtId="40" fontId="45" fillId="61" borderId="0">
      <alignment horizontal="right"/>
    </xf>
    <xf numFmtId="40" fontId="45" fillId="61" borderId="0">
      <alignment horizontal="right"/>
    </xf>
    <xf numFmtId="40" fontId="45" fillId="61" borderId="0">
      <alignment horizontal="right"/>
    </xf>
    <xf numFmtId="40" fontId="45" fillId="61" borderId="0">
      <alignment horizontal="right"/>
    </xf>
    <xf numFmtId="40" fontId="45" fillId="61" borderId="0">
      <alignment horizontal="right"/>
    </xf>
    <xf numFmtId="0" fontId="46" fillId="63" borderId="0">
      <alignment horizontal="right"/>
    </xf>
    <xf numFmtId="0" fontId="46" fillId="61" borderId="0">
      <alignment horizontal="right"/>
    </xf>
    <xf numFmtId="0" fontId="46" fillId="61" borderId="0">
      <alignment horizontal="right"/>
    </xf>
    <xf numFmtId="0" fontId="46" fillId="61" borderId="0">
      <alignment horizontal="right"/>
    </xf>
    <xf numFmtId="0" fontId="46" fillId="61" borderId="0">
      <alignment horizontal="right"/>
    </xf>
    <xf numFmtId="0" fontId="46" fillId="61" borderId="0">
      <alignment horizontal="right"/>
    </xf>
    <xf numFmtId="0" fontId="46" fillId="61" borderId="0">
      <alignment horizontal="right"/>
    </xf>
    <xf numFmtId="0" fontId="47" fillId="63" borderId="20"/>
    <xf numFmtId="0" fontId="47" fillId="61" borderId="21"/>
    <xf numFmtId="0" fontId="47" fillId="61" borderId="21"/>
    <xf numFmtId="0" fontId="47" fillId="61" borderId="21"/>
    <xf numFmtId="0" fontId="47" fillId="61" borderId="21"/>
    <xf numFmtId="0" fontId="47" fillId="61" borderId="21"/>
    <xf numFmtId="0" fontId="47" fillId="61" borderId="21"/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0" fontId="48" fillId="0" borderId="0" applyBorder="0">
      <alignment horizontal="centerContinuous"/>
    </xf>
    <xf numFmtId="0" fontId="48" fillId="0" borderId="0" applyBorder="0">
      <alignment horizontal="center"/>
    </xf>
    <xf numFmtId="0" fontId="48" fillId="0" borderId="0" applyBorder="0">
      <alignment horizontal="center"/>
    </xf>
    <xf numFmtId="0" fontId="48" fillId="0" borderId="0" applyBorder="0">
      <alignment horizontal="center"/>
    </xf>
    <xf numFmtId="0" fontId="48" fillId="0" borderId="0" applyBorder="0">
      <alignment horizontal="center"/>
    </xf>
    <xf numFmtId="0" fontId="48" fillId="0" borderId="0" applyBorder="0">
      <alignment horizontal="center"/>
    </xf>
    <xf numFmtId="0" fontId="48" fillId="0" borderId="0" applyBorder="0">
      <alignment horizontal="center"/>
    </xf>
    <xf numFmtId="0" fontId="48" fillId="0" borderId="0" applyBorder="0">
      <alignment horizontal="centerContinuous"/>
    </xf>
    <xf numFmtId="9" fontId="7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5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189" fontId="14" fillId="21" borderId="22"/>
    <xf numFmtId="190" fontId="6" fillId="0" borderId="0" applyFill="0" applyBorder="0" applyAlignment="0" applyProtection="0"/>
    <xf numFmtId="191" fontId="5" fillId="0" borderId="0"/>
    <xf numFmtId="192" fontId="6" fillId="0" borderId="0" applyFill="0" applyBorder="0" applyAlignment="0" applyProtection="0"/>
    <xf numFmtId="0" fontId="49" fillId="0" borderId="0"/>
    <xf numFmtId="0" fontId="50" fillId="0" borderId="23"/>
    <xf numFmtId="0" fontId="51" fillId="0" borderId="23"/>
    <xf numFmtId="0" fontId="51" fillId="0" borderId="23"/>
    <xf numFmtId="0" fontId="51" fillId="0" borderId="23"/>
    <xf numFmtId="0" fontId="51" fillId="0" borderId="23"/>
    <xf numFmtId="0" fontId="51" fillId="0" borderId="23"/>
    <xf numFmtId="0" fontId="51" fillId="0" borderId="23"/>
    <xf numFmtId="0" fontId="52" fillId="85" borderId="0">
      <protection hidden="1"/>
    </xf>
    <xf numFmtId="0" fontId="52" fillId="42" borderId="0">
      <protection hidden="1"/>
    </xf>
    <xf numFmtId="0" fontId="52" fillId="42" borderId="0">
      <protection hidden="1"/>
    </xf>
    <xf numFmtId="0" fontId="52" fillId="42" borderId="0">
      <protection hidden="1"/>
    </xf>
    <xf numFmtId="0" fontId="52" fillId="42" borderId="0">
      <protection hidden="1"/>
    </xf>
    <xf numFmtId="0" fontId="52" fillId="42" borderId="0">
      <protection hidden="1"/>
    </xf>
    <xf numFmtId="0" fontId="52" fillId="42" borderId="0">
      <protection hidden="1"/>
    </xf>
    <xf numFmtId="188" fontId="6" fillId="0" borderId="0" applyFill="0" applyBorder="0" applyAlignment="0" applyProtection="0"/>
    <xf numFmtId="193" fontId="6" fillId="0" borderId="0" applyFill="0" applyBorder="0" applyAlignment="0"/>
    <xf numFmtId="4" fontId="14" fillId="83" borderId="5" applyNumberFormat="0" applyProtection="0">
      <alignment vertical="center"/>
    </xf>
    <xf numFmtId="0" fontId="14" fillId="78" borderId="5" applyNumberFormat="0" applyProtection="0">
      <alignment vertical="center"/>
    </xf>
    <xf numFmtId="0" fontId="14" fillId="78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0" fontId="13" fillId="78" borderId="1" applyNumberFormat="0" applyProtection="0">
      <alignment vertical="center"/>
    </xf>
    <xf numFmtId="0" fontId="13" fillId="78" borderId="1" applyNumberFormat="0" applyProtection="0">
      <alignment vertical="center"/>
    </xf>
    <xf numFmtId="0" fontId="13" fillId="78" borderId="1" applyNumberFormat="0" applyProtection="0">
      <alignment vertical="center"/>
    </xf>
    <xf numFmtId="0" fontId="13" fillId="78" borderId="1" applyNumberFormat="0" applyProtection="0">
      <alignment vertical="center"/>
    </xf>
    <xf numFmtId="0" fontId="13" fillId="78" borderId="1" applyNumberFormat="0" applyProtection="0">
      <alignment vertical="center"/>
    </xf>
    <xf numFmtId="0" fontId="13" fillId="78" borderId="1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4" fillId="83" borderId="5" applyNumberFormat="0" applyProtection="0">
      <alignment vertical="center"/>
    </xf>
    <xf numFmtId="4" fontId="13" fillId="77" borderId="1" applyNumberFormat="0" applyProtection="0">
      <alignment vertical="center"/>
    </xf>
    <xf numFmtId="4" fontId="24" fillId="83" borderId="17" applyNumberFormat="0" applyProtection="0">
      <alignment vertical="center"/>
    </xf>
    <xf numFmtId="4" fontId="14" fillId="83" borderId="5" applyNumberFormat="0" applyProtection="0">
      <alignment vertical="center"/>
    </xf>
    <xf numFmtId="0" fontId="14" fillId="78" borderId="5" applyNumberFormat="0" applyProtection="0">
      <alignment vertical="center"/>
    </xf>
    <xf numFmtId="0" fontId="14" fillId="78" borderId="5" applyNumberFormat="0" applyProtection="0">
      <alignment vertical="center"/>
    </xf>
    <xf numFmtId="0" fontId="14" fillId="78" borderId="5" applyNumberFormat="0" applyProtection="0">
      <alignment vertical="center"/>
    </xf>
    <xf numFmtId="0" fontId="14" fillId="78" borderId="5" applyNumberFormat="0" applyProtection="0">
      <alignment vertical="center"/>
    </xf>
    <xf numFmtId="0" fontId="14" fillId="78" borderId="5" applyNumberFormat="0" applyProtection="0">
      <alignment vertical="center"/>
    </xf>
    <xf numFmtId="0" fontId="14" fillId="78" borderId="5" applyNumberFormat="0" applyProtection="0">
      <alignment vertical="center"/>
    </xf>
    <xf numFmtId="4" fontId="14" fillId="83" borderId="5" applyNumberFormat="0" applyProtection="0">
      <alignment vertical="center"/>
    </xf>
    <xf numFmtId="0" fontId="14" fillId="78" borderId="5" applyNumberFormat="0" applyProtection="0">
      <alignment vertical="center"/>
    </xf>
    <xf numFmtId="0" fontId="14" fillId="78" borderId="5" applyNumberFormat="0" applyProtection="0">
      <alignment vertical="center"/>
    </xf>
    <xf numFmtId="0" fontId="14" fillId="78" borderId="5" applyNumberFormat="0" applyProtection="0">
      <alignment vertical="center"/>
    </xf>
    <xf numFmtId="0" fontId="14" fillId="78" borderId="5" applyNumberFormat="0" applyProtection="0">
      <alignment vertical="center"/>
    </xf>
    <xf numFmtId="0" fontId="14" fillId="78" borderId="5" applyNumberFormat="0" applyProtection="0">
      <alignment vertical="center"/>
    </xf>
    <xf numFmtId="4" fontId="24" fillId="83" borderId="7" applyNumberFormat="0" applyProtection="0">
      <alignment vertical="center"/>
    </xf>
    <xf numFmtId="4" fontId="53" fillId="77" borderId="5" applyNumberFormat="0" applyProtection="0">
      <alignment vertical="center"/>
    </xf>
    <xf numFmtId="0" fontId="53" fillId="78" borderId="5" applyNumberFormat="0" applyProtection="0">
      <alignment vertical="center"/>
    </xf>
    <xf numFmtId="0" fontId="53" fillId="78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0" fontId="29" fillId="78" borderId="1" applyNumberFormat="0" applyProtection="0">
      <alignment vertical="center"/>
    </xf>
    <xf numFmtId="0" fontId="29" fillId="78" borderId="1" applyNumberFormat="0" applyProtection="0">
      <alignment vertical="center"/>
    </xf>
    <xf numFmtId="0" fontId="29" fillId="78" borderId="1" applyNumberFormat="0" applyProtection="0">
      <alignment vertical="center"/>
    </xf>
    <xf numFmtId="0" fontId="29" fillId="78" borderId="1" applyNumberFormat="0" applyProtection="0">
      <alignment vertical="center"/>
    </xf>
    <xf numFmtId="0" fontId="29" fillId="78" borderId="1" applyNumberFormat="0" applyProtection="0">
      <alignment vertical="center"/>
    </xf>
    <xf numFmtId="0" fontId="29" fillId="78" borderId="1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3" fillId="77" borderId="5" applyNumberFormat="0" applyProtection="0">
      <alignment vertical="center"/>
    </xf>
    <xf numFmtId="4" fontId="54" fillId="77" borderId="1" applyNumberFormat="0" applyProtection="0">
      <alignment vertical="center"/>
    </xf>
    <xf numFmtId="4" fontId="55" fillId="77" borderId="17" applyNumberFormat="0" applyProtection="0">
      <alignment vertical="center"/>
    </xf>
    <xf numFmtId="4" fontId="53" fillId="77" borderId="5" applyNumberFormat="0" applyProtection="0">
      <alignment vertical="center"/>
    </xf>
    <xf numFmtId="0" fontId="53" fillId="78" borderId="5" applyNumberFormat="0" applyProtection="0">
      <alignment vertical="center"/>
    </xf>
    <xf numFmtId="0" fontId="53" fillId="78" borderId="5" applyNumberFormat="0" applyProtection="0">
      <alignment vertical="center"/>
    </xf>
    <xf numFmtId="0" fontId="53" fillId="78" borderId="5" applyNumberFormat="0" applyProtection="0">
      <alignment vertical="center"/>
    </xf>
    <xf numFmtId="0" fontId="53" fillId="78" borderId="5" applyNumberFormat="0" applyProtection="0">
      <alignment vertical="center"/>
    </xf>
    <xf numFmtId="0" fontId="53" fillId="78" borderId="5" applyNumberFormat="0" applyProtection="0">
      <alignment vertical="center"/>
    </xf>
    <xf numFmtId="0" fontId="53" fillId="78" borderId="5" applyNumberFormat="0" applyProtection="0">
      <alignment vertical="center"/>
    </xf>
    <xf numFmtId="4" fontId="53" fillId="77" borderId="5" applyNumberFormat="0" applyProtection="0">
      <alignment vertical="center"/>
    </xf>
    <xf numFmtId="0" fontId="53" fillId="78" borderId="5" applyNumberFormat="0" applyProtection="0">
      <alignment vertical="center"/>
    </xf>
    <xf numFmtId="0" fontId="53" fillId="78" borderId="5" applyNumberFormat="0" applyProtection="0">
      <alignment vertical="center"/>
    </xf>
    <xf numFmtId="0" fontId="53" fillId="78" borderId="5" applyNumberFormat="0" applyProtection="0">
      <alignment vertical="center"/>
    </xf>
    <xf numFmtId="0" fontId="53" fillId="78" borderId="5" applyNumberFormat="0" applyProtection="0">
      <alignment vertical="center"/>
    </xf>
    <xf numFmtId="0" fontId="53" fillId="78" borderId="5" applyNumberFormat="0" applyProtection="0">
      <alignment vertical="center"/>
    </xf>
    <xf numFmtId="4" fontId="55" fillId="77" borderId="17" applyNumberFormat="0" applyProtection="0">
      <alignment vertical="center"/>
    </xf>
    <xf numFmtId="4" fontId="14" fillId="77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0" fontId="13" fillId="78" borderId="1" applyNumberFormat="0" applyProtection="0">
      <alignment horizontal="left" vertical="center" indent="1"/>
    </xf>
    <xf numFmtId="0" fontId="13" fillId="78" borderId="1" applyNumberFormat="0" applyProtection="0">
      <alignment horizontal="left" vertical="center" indent="1"/>
    </xf>
    <xf numFmtId="0" fontId="13" fillId="78" borderId="1" applyNumberFormat="0" applyProtection="0">
      <alignment horizontal="left" vertical="center" indent="1"/>
    </xf>
    <xf numFmtId="0" fontId="13" fillId="78" borderId="1" applyNumberFormat="0" applyProtection="0">
      <alignment horizontal="left" vertical="center" indent="1"/>
    </xf>
    <xf numFmtId="0" fontId="13" fillId="78" borderId="1" applyNumberFormat="0" applyProtection="0">
      <alignment horizontal="left" vertical="center" indent="1"/>
    </xf>
    <xf numFmtId="0" fontId="13" fillId="78" borderId="1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4" fontId="13" fillId="77" borderId="1" applyNumberFormat="0" applyProtection="0">
      <alignment horizontal="left" vertical="center" indent="1"/>
    </xf>
    <xf numFmtId="4" fontId="24" fillId="77" borderId="17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4" fontId="14" fillId="77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0" fontId="14" fillId="78" borderId="5" applyNumberFormat="0" applyProtection="0">
      <alignment horizontal="left" vertical="center" indent="1"/>
    </xf>
    <xf numFmtId="4" fontId="24" fillId="77" borderId="7" applyNumberFormat="0" applyProtection="0">
      <alignment horizontal="left" vertical="center" indent="1"/>
    </xf>
    <xf numFmtId="0" fontId="56" fillId="83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13" fillId="78" borderId="1" applyNumberFormat="0" applyProtection="0">
      <alignment horizontal="left" vertical="center" indent="1"/>
    </xf>
    <xf numFmtId="0" fontId="13" fillId="78" borderId="1" applyNumberFormat="0" applyProtection="0">
      <alignment horizontal="left" vertical="center" indent="1"/>
    </xf>
    <xf numFmtId="0" fontId="13" fillId="78" borderId="1" applyNumberFormat="0" applyProtection="0">
      <alignment horizontal="left" vertical="center" indent="1"/>
    </xf>
    <xf numFmtId="0" fontId="13" fillId="78" borderId="1" applyNumberFormat="0" applyProtection="0">
      <alignment horizontal="left" vertical="center" indent="1"/>
    </xf>
    <xf numFmtId="0" fontId="13" fillId="78" borderId="1" applyNumberFormat="0" applyProtection="0">
      <alignment horizontal="left" vertical="center" indent="1"/>
    </xf>
    <xf numFmtId="0" fontId="13" fillId="78" borderId="1" applyNumberFormat="0" applyProtection="0">
      <alignment horizontal="left" vertical="center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4" fontId="13" fillId="77" borderId="1" applyNumberFormat="0" applyProtection="0">
      <alignment horizontal="left" vertical="center" indent="1"/>
    </xf>
    <xf numFmtId="0" fontId="24" fillId="77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83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56" fillId="78" borderId="17" applyNumberFormat="0" applyProtection="0">
      <alignment horizontal="left" vertical="top" indent="1"/>
    </xf>
    <xf numFmtId="0" fontId="24" fillId="83" borderId="7" applyNumberFormat="0" applyProtection="0">
      <alignment horizontal="left" vertical="top" indent="1"/>
    </xf>
    <xf numFmtId="4" fontId="14" fillId="1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4" fontId="24" fillId="88" borderId="0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4" fontId="14" fillId="3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0" fontId="13" fillId="32" borderId="1" applyNumberFormat="0" applyProtection="0">
      <alignment horizontal="right" vertical="center"/>
    </xf>
    <xf numFmtId="0" fontId="13" fillId="32" borderId="1" applyNumberFormat="0" applyProtection="0">
      <alignment horizontal="right" vertical="center"/>
    </xf>
    <xf numFmtId="0" fontId="13" fillId="32" borderId="1" applyNumberFormat="0" applyProtection="0">
      <alignment horizontal="right" vertical="center"/>
    </xf>
    <xf numFmtId="0" fontId="13" fillId="32" borderId="1" applyNumberFormat="0" applyProtection="0">
      <alignment horizontal="right" vertical="center"/>
    </xf>
    <xf numFmtId="0" fontId="13" fillId="32" borderId="1" applyNumberFormat="0" applyProtection="0">
      <alignment horizontal="right" vertical="center"/>
    </xf>
    <xf numFmtId="0" fontId="13" fillId="32" borderId="1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4" fontId="13" fillId="89" borderId="1" applyNumberFormat="0" applyProtection="0">
      <alignment horizontal="right" vertical="center"/>
    </xf>
    <xf numFmtId="4" fontId="13" fillId="3" borderId="17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4" fontId="14" fillId="3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0" fontId="14" fillId="32" borderId="5" applyNumberFormat="0" applyProtection="0">
      <alignment horizontal="right" vertical="center"/>
    </xf>
    <xf numFmtId="4" fontId="13" fillId="3" borderId="17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0" fontId="13" fillId="60" borderId="1" applyNumberFormat="0" applyProtection="0">
      <alignment horizontal="right" vertical="center"/>
    </xf>
    <xf numFmtId="0" fontId="13" fillId="60" borderId="1" applyNumberFormat="0" applyProtection="0">
      <alignment horizontal="right" vertical="center"/>
    </xf>
    <xf numFmtId="0" fontId="13" fillId="60" borderId="1" applyNumberFormat="0" applyProtection="0">
      <alignment horizontal="right" vertical="center"/>
    </xf>
    <xf numFmtId="0" fontId="13" fillId="60" borderId="1" applyNumberFormat="0" applyProtection="0">
      <alignment horizontal="right" vertical="center"/>
    </xf>
    <xf numFmtId="0" fontId="13" fillId="60" borderId="1" applyNumberFormat="0" applyProtection="0">
      <alignment horizontal="right" vertical="center"/>
    </xf>
    <xf numFmtId="0" fontId="13" fillId="60" borderId="1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4" fontId="13" fillId="80" borderId="1" applyNumberFormat="0" applyProtection="0">
      <alignment horizontal="right" vertical="center"/>
    </xf>
    <xf numFmtId="4" fontId="13" fillId="4" borderId="17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4" fontId="14" fillId="90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0" fontId="14" fillId="91" borderId="5" applyNumberFormat="0" applyProtection="0">
      <alignment horizontal="right" vertical="center"/>
    </xf>
    <xf numFmtId="4" fontId="13" fillId="4" borderId="17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0" fontId="13" fillId="92" borderId="1" applyNumberFormat="0" applyProtection="0">
      <alignment horizontal="right" vertical="center"/>
    </xf>
    <xf numFmtId="0" fontId="13" fillId="92" borderId="1" applyNumberFormat="0" applyProtection="0">
      <alignment horizontal="right" vertical="center"/>
    </xf>
    <xf numFmtId="0" fontId="13" fillId="92" borderId="1" applyNumberFormat="0" applyProtection="0">
      <alignment horizontal="right" vertical="center"/>
    </xf>
    <xf numFmtId="0" fontId="13" fillId="92" borderId="1" applyNumberFormat="0" applyProtection="0">
      <alignment horizontal="right" vertical="center"/>
    </xf>
    <xf numFmtId="0" fontId="13" fillId="92" borderId="1" applyNumberFormat="0" applyProtection="0">
      <alignment horizontal="right" vertical="center"/>
    </xf>
    <xf numFmtId="0" fontId="13" fillId="92" borderId="1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4" fontId="13" fillId="93" borderId="1" applyNumberFormat="0" applyProtection="0">
      <alignment horizontal="right" vertical="center"/>
    </xf>
    <xf numFmtId="4" fontId="13" fillId="26" borderId="17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4" fontId="14" fillId="26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0" fontId="14" fillId="92" borderId="3" applyNumberFormat="0" applyProtection="0">
      <alignment horizontal="right" vertical="center"/>
    </xf>
    <xf numFmtId="4" fontId="13" fillId="26" borderId="17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0" fontId="13" fillId="55" borderId="1" applyNumberFormat="0" applyProtection="0">
      <alignment horizontal="right" vertical="center"/>
    </xf>
    <xf numFmtId="0" fontId="13" fillId="55" borderId="1" applyNumberFormat="0" applyProtection="0">
      <alignment horizontal="right" vertical="center"/>
    </xf>
    <xf numFmtId="0" fontId="13" fillId="55" borderId="1" applyNumberFormat="0" applyProtection="0">
      <alignment horizontal="right" vertical="center"/>
    </xf>
    <xf numFmtId="0" fontId="13" fillId="55" borderId="1" applyNumberFormat="0" applyProtection="0">
      <alignment horizontal="right" vertical="center"/>
    </xf>
    <xf numFmtId="0" fontId="13" fillId="55" borderId="1" applyNumberFormat="0" applyProtection="0">
      <alignment horizontal="right" vertical="center"/>
    </xf>
    <xf numFmtId="0" fontId="13" fillId="55" borderId="1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4" fontId="13" fillId="94" borderId="1" applyNumberFormat="0" applyProtection="0">
      <alignment horizontal="right" vertical="center"/>
    </xf>
    <xf numFmtId="4" fontId="13" fillId="14" borderId="17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4" fontId="14" fillId="14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0" fontId="14" fillId="55" borderId="5" applyNumberFormat="0" applyProtection="0">
      <alignment horizontal="right" vertical="center"/>
    </xf>
    <xf numFmtId="4" fontId="13" fillId="14" borderId="17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0" fontId="13" fillId="95" borderId="1" applyNumberFormat="0" applyProtection="0">
      <alignment horizontal="right" vertical="center"/>
    </xf>
    <xf numFmtId="0" fontId="13" fillId="95" borderId="1" applyNumberFormat="0" applyProtection="0">
      <alignment horizontal="right" vertical="center"/>
    </xf>
    <xf numFmtId="0" fontId="13" fillId="95" borderId="1" applyNumberFormat="0" applyProtection="0">
      <alignment horizontal="right" vertical="center"/>
    </xf>
    <xf numFmtId="0" fontId="13" fillId="95" borderId="1" applyNumberFormat="0" applyProtection="0">
      <alignment horizontal="right" vertical="center"/>
    </xf>
    <xf numFmtId="0" fontId="13" fillId="95" borderId="1" applyNumberFormat="0" applyProtection="0">
      <alignment horizontal="right" vertical="center"/>
    </xf>
    <xf numFmtId="0" fontId="13" fillId="95" borderId="1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4" fontId="13" fillId="96" borderId="1" applyNumberFormat="0" applyProtection="0">
      <alignment horizontal="right" vertical="center"/>
    </xf>
    <xf numFmtId="4" fontId="13" fillId="17" borderId="17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4" fontId="14" fillId="17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0" fontId="14" fillId="95" borderId="5" applyNumberFormat="0" applyProtection="0">
      <alignment horizontal="right" vertical="center"/>
    </xf>
    <xf numFmtId="4" fontId="13" fillId="17" borderId="17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0" fontId="13" fillId="57" borderId="1" applyNumberFormat="0" applyProtection="0">
      <alignment horizontal="right" vertical="center"/>
    </xf>
    <xf numFmtId="0" fontId="13" fillId="57" borderId="1" applyNumberFormat="0" applyProtection="0">
      <alignment horizontal="right" vertical="center"/>
    </xf>
    <xf numFmtId="0" fontId="13" fillId="57" borderId="1" applyNumberFormat="0" applyProtection="0">
      <alignment horizontal="right" vertical="center"/>
    </xf>
    <xf numFmtId="0" fontId="13" fillId="57" borderId="1" applyNumberFormat="0" applyProtection="0">
      <alignment horizontal="right" vertical="center"/>
    </xf>
    <xf numFmtId="0" fontId="13" fillId="57" borderId="1" applyNumberFormat="0" applyProtection="0">
      <alignment horizontal="right" vertical="center"/>
    </xf>
    <xf numFmtId="0" fontId="13" fillId="57" borderId="1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4" fontId="13" fillId="97" borderId="1" applyNumberFormat="0" applyProtection="0">
      <alignment horizontal="right" vertical="center"/>
    </xf>
    <xf numFmtId="4" fontId="13" fillId="49" borderId="17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4" fontId="14" fillId="49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0" fontId="14" fillId="57" borderId="5" applyNumberFormat="0" applyProtection="0">
      <alignment horizontal="right" vertical="center"/>
    </xf>
    <xf numFmtId="4" fontId="13" fillId="49" borderId="17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0" fontId="13" fillId="40" borderId="1" applyNumberFormat="0" applyProtection="0">
      <alignment horizontal="right" vertical="center"/>
    </xf>
    <xf numFmtId="0" fontId="13" fillId="40" borderId="1" applyNumberFormat="0" applyProtection="0">
      <alignment horizontal="right" vertical="center"/>
    </xf>
    <xf numFmtId="0" fontId="13" fillId="40" borderId="1" applyNumberFormat="0" applyProtection="0">
      <alignment horizontal="right" vertical="center"/>
    </xf>
    <xf numFmtId="0" fontId="13" fillId="40" borderId="1" applyNumberFormat="0" applyProtection="0">
      <alignment horizontal="right" vertical="center"/>
    </xf>
    <xf numFmtId="0" fontId="13" fillId="40" borderId="1" applyNumberFormat="0" applyProtection="0">
      <alignment horizontal="right" vertical="center"/>
    </xf>
    <xf numFmtId="0" fontId="13" fillId="40" borderId="1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4" fontId="13" fillId="98" borderId="1" applyNumberFormat="0" applyProtection="0">
      <alignment horizontal="right" vertical="center"/>
    </xf>
    <xf numFmtId="4" fontId="13" fillId="11" borderId="17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4" fontId="14" fillId="11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0" fontId="14" fillId="40" borderId="5" applyNumberFormat="0" applyProtection="0">
      <alignment horizontal="right" vertical="center"/>
    </xf>
    <xf numFmtId="4" fontId="13" fillId="11" borderId="17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0" fontId="13" fillId="38" borderId="1" applyNumberFormat="0" applyProtection="0">
      <alignment horizontal="right" vertical="center"/>
    </xf>
    <xf numFmtId="0" fontId="13" fillId="38" borderId="1" applyNumberFormat="0" applyProtection="0">
      <alignment horizontal="right" vertical="center"/>
    </xf>
    <xf numFmtId="0" fontId="13" fillId="38" borderId="1" applyNumberFormat="0" applyProtection="0">
      <alignment horizontal="right" vertical="center"/>
    </xf>
    <xf numFmtId="0" fontId="13" fillId="38" borderId="1" applyNumberFormat="0" applyProtection="0">
      <alignment horizontal="right" vertical="center"/>
    </xf>
    <xf numFmtId="0" fontId="13" fillId="38" borderId="1" applyNumberFormat="0" applyProtection="0">
      <alignment horizontal="right" vertical="center"/>
    </xf>
    <xf numFmtId="0" fontId="13" fillId="38" borderId="1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4" fontId="13" fillId="100" borderId="1" applyNumberFormat="0" applyProtection="0">
      <alignment horizontal="right" vertical="center"/>
    </xf>
    <xf numFmtId="4" fontId="13" fillId="99" borderId="17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4" fontId="14" fillId="99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0" fontId="14" fillId="38" borderId="5" applyNumberFormat="0" applyProtection="0">
      <alignment horizontal="right" vertical="center"/>
    </xf>
    <xf numFmtId="4" fontId="13" fillId="99" borderId="17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0" fontId="13" fillId="36" borderId="1" applyNumberFormat="0" applyProtection="0">
      <alignment horizontal="right" vertical="center"/>
    </xf>
    <xf numFmtId="0" fontId="13" fillId="36" borderId="1" applyNumberFormat="0" applyProtection="0">
      <alignment horizontal="right" vertical="center"/>
    </xf>
    <xf numFmtId="0" fontId="13" fillId="36" borderId="1" applyNumberFormat="0" applyProtection="0">
      <alignment horizontal="right" vertical="center"/>
    </xf>
    <xf numFmtId="0" fontId="13" fillId="36" borderId="1" applyNumberFormat="0" applyProtection="0">
      <alignment horizontal="right" vertical="center"/>
    </xf>
    <xf numFmtId="0" fontId="13" fillId="36" borderId="1" applyNumberFormat="0" applyProtection="0">
      <alignment horizontal="right" vertical="center"/>
    </xf>
    <xf numFmtId="0" fontId="13" fillId="36" borderId="1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4" fontId="13" fillId="74" borderId="1" applyNumberFormat="0" applyProtection="0">
      <alignment horizontal="right" vertical="center"/>
    </xf>
    <xf numFmtId="4" fontId="13" fillId="10" borderId="17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4" fontId="14" fillId="10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0" fontId="14" fillId="36" borderId="5" applyNumberFormat="0" applyProtection="0">
      <alignment horizontal="right" vertical="center"/>
    </xf>
    <xf numFmtId="4" fontId="13" fillId="10" borderId="17" applyNumberFormat="0" applyProtection="0">
      <alignment horizontal="right" vertical="center"/>
    </xf>
    <xf numFmtId="4" fontId="14" fillId="101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0" fontId="24" fillId="103" borderId="1" applyNumberFormat="0" applyProtection="0">
      <alignment horizontal="left" vertical="center" indent="1"/>
    </xf>
    <xf numFmtId="0" fontId="24" fillId="103" borderId="1" applyNumberFormat="0" applyProtection="0">
      <alignment horizontal="left" vertical="center" indent="1"/>
    </xf>
    <xf numFmtId="0" fontId="24" fillId="103" borderId="1" applyNumberFormat="0" applyProtection="0">
      <alignment horizontal="left" vertical="center" indent="1"/>
    </xf>
    <xf numFmtId="0" fontId="24" fillId="103" borderId="1" applyNumberFormat="0" applyProtection="0">
      <alignment horizontal="left" vertical="center" indent="1"/>
    </xf>
    <xf numFmtId="0" fontId="24" fillId="103" borderId="1" applyNumberFormat="0" applyProtection="0">
      <alignment horizontal="left" vertical="center" indent="1"/>
    </xf>
    <xf numFmtId="0" fontId="24" fillId="103" borderId="1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4" fontId="24" fillId="104" borderId="1" applyNumberFormat="0" applyProtection="0">
      <alignment horizontal="left" vertical="center" indent="1"/>
    </xf>
    <xf numFmtId="4" fontId="24" fillId="101" borderId="24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4" fontId="14" fillId="101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0" fontId="14" fillId="102" borderId="3" applyNumberFormat="0" applyProtection="0">
      <alignment horizontal="left" vertical="center" indent="1"/>
    </xf>
    <xf numFmtId="4" fontId="24" fillId="105" borderId="7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0" fontId="13" fillId="58" borderId="25" applyNumberFormat="0" applyProtection="0">
      <alignment horizontal="left" vertical="center" indent="1"/>
    </xf>
    <xf numFmtId="0" fontId="13" fillId="58" borderId="25" applyNumberFormat="0" applyProtection="0">
      <alignment horizontal="left" vertical="center" indent="1"/>
    </xf>
    <xf numFmtId="0" fontId="13" fillId="58" borderId="25" applyNumberFormat="0" applyProtection="0">
      <alignment horizontal="left" vertical="center" indent="1"/>
    </xf>
    <xf numFmtId="0" fontId="13" fillId="58" borderId="25" applyNumberFormat="0" applyProtection="0">
      <alignment horizontal="left" vertical="center" indent="1"/>
    </xf>
    <xf numFmtId="0" fontId="13" fillId="58" borderId="25" applyNumberFormat="0" applyProtection="0">
      <alignment horizontal="left" vertical="center" indent="1"/>
    </xf>
    <xf numFmtId="0" fontId="13" fillId="58" borderId="25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13" fillId="107" borderId="26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4" fontId="13" fillId="5" borderId="7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0" fontId="57" fillId="48" borderId="0" applyNumberFormat="0" applyProtection="0">
      <alignment horizontal="left" vertical="center" indent="1"/>
    </xf>
    <xf numFmtId="0" fontId="57" fillId="48" borderId="0" applyNumberFormat="0" applyProtection="0">
      <alignment horizontal="left" vertical="center" indent="1"/>
    </xf>
    <xf numFmtId="0" fontId="57" fillId="48" borderId="0" applyNumberFormat="0" applyProtection="0">
      <alignment horizontal="left" vertical="center" indent="1"/>
    </xf>
    <xf numFmtId="0" fontId="57" fillId="48" borderId="0" applyNumberFormat="0" applyProtection="0">
      <alignment horizontal="left" vertical="center" indent="1"/>
    </xf>
    <xf numFmtId="0" fontId="57" fillId="48" borderId="0" applyNumberFormat="0" applyProtection="0">
      <alignment horizontal="left" vertical="center" indent="1"/>
    </xf>
    <xf numFmtId="0" fontId="57" fillId="48" borderId="0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4" fontId="57" fillId="108" borderId="0" applyNumberFormat="0" applyProtection="0">
      <alignment horizontal="left" vertical="center" indent="1"/>
    </xf>
    <xf numFmtId="4" fontId="57" fillId="108" borderId="0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4" fontId="5" fillId="106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0" fontId="5" fillId="48" borderId="3" applyNumberFormat="0" applyProtection="0">
      <alignment horizontal="left" vertical="center" indent="1"/>
    </xf>
    <xf numFmtId="4" fontId="57" fillId="108" borderId="0" applyNumberFormat="0" applyProtection="0">
      <alignment horizontal="left" vertical="center" indent="1"/>
    </xf>
    <xf numFmtId="4" fontId="14" fillId="109" borderId="5" applyNumberFormat="0" applyProtection="0">
      <alignment horizontal="right" vertical="center"/>
    </xf>
    <xf numFmtId="0" fontId="14" fillId="30" borderId="5" applyNumberFormat="0" applyProtection="0">
      <alignment horizontal="right" vertical="center"/>
    </xf>
    <xf numFmtId="0" fontId="14" fillId="30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0" fontId="5" fillId="87" borderId="1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0" fontId="5" fillId="87" borderId="1" applyNumberFormat="0" applyProtection="0">
      <alignment horizontal="left" vertical="center" indent="1"/>
    </xf>
    <xf numFmtId="4" fontId="13" fillId="109" borderId="17" applyNumberFormat="0" applyProtection="0">
      <alignment horizontal="right" vertical="center"/>
    </xf>
    <xf numFmtId="0" fontId="5" fillId="87" borderId="1" applyNumberFormat="0" applyProtection="0">
      <alignment horizontal="left" vertical="center" indent="1"/>
    </xf>
    <xf numFmtId="0" fontId="14" fillId="30" borderId="5" applyNumberFormat="0" applyProtection="0">
      <alignment horizontal="right" vertical="center"/>
    </xf>
    <xf numFmtId="0" fontId="14" fillId="30" borderId="5" applyNumberFormat="0" applyProtection="0">
      <alignment horizontal="right" vertical="center"/>
    </xf>
    <xf numFmtId="0" fontId="14" fillId="30" borderId="5" applyNumberFormat="0" applyProtection="0">
      <alignment horizontal="right" vertical="center"/>
    </xf>
    <xf numFmtId="0" fontId="14" fillId="30" borderId="5" applyNumberFormat="0" applyProtection="0">
      <alignment horizontal="right" vertical="center"/>
    </xf>
    <xf numFmtId="0" fontId="14" fillId="30" borderId="5" applyNumberFormat="0" applyProtection="0">
      <alignment horizontal="right" vertical="center"/>
    </xf>
    <xf numFmtId="0" fontId="14" fillId="30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4" fontId="14" fillId="109" borderId="5" applyNumberFormat="0" applyProtection="0">
      <alignment horizontal="right" vertical="center"/>
    </xf>
    <xf numFmtId="0" fontId="14" fillId="30" borderId="5" applyNumberFormat="0" applyProtection="0">
      <alignment horizontal="right" vertical="center"/>
    </xf>
    <xf numFmtId="0" fontId="14" fillId="30" borderId="5" applyNumberFormat="0" applyProtection="0">
      <alignment horizontal="right" vertical="center"/>
    </xf>
    <xf numFmtId="0" fontId="14" fillId="30" borderId="5" applyNumberFormat="0" applyProtection="0">
      <alignment horizontal="right" vertical="center"/>
    </xf>
    <xf numFmtId="0" fontId="5" fillId="87" borderId="1" applyNumberFormat="0" applyProtection="0">
      <alignment horizontal="left" vertical="center" indent="1"/>
    </xf>
    <xf numFmtId="4" fontId="14" fillId="81" borderId="3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0" fontId="13" fillId="58" borderId="1" applyNumberFormat="0" applyProtection="0">
      <alignment horizontal="left" vertical="center" indent="1"/>
    </xf>
    <xf numFmtId="0" fontId="13" fillId="58" borderId="1" applyNumberFormat="0" applyProtection="0">
      <alignment horizontal="left" vertical="center" indent="1"/>
    </xf>
    <xf numFmtId="0" fontId="13" fillId="58" borderId="1" applyNumberFormat="0" applyProtection="0">
      <alignment horizontal="left" vertical="center" indent="1"/>
    </xf>
    <xf numFmtId="0" fontId="13" fillId="58" borderId="1" applyNumberFormat="0" applyProtection="0">
      <alignment horizontal="left" vertical="center" indent="1"/>
    </xf>
    <xf numFmtId="0" fontId="13" fillId="58" borderId="1" applyNumberFormat="0" applyProtection="0">
      <alignment horizontal="left" vertical="center" indent="1"/>
    </xf>
    <xf numFmtId="0" fontId="13" fillId="58" borderId="1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4" fontId="14" fillId="81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0" fontId="14" fillId="46" borderId="3" applyNumberFormat="0" applyProtection="0">
      <alignment horizontal="left" vertical="center" indent="1"/>
    </xf>
    <xf numFmtId="4" fontId="14" fillId="81" borderId="3" applyNumberFormat="0" applyProtection="0">
      <alignment horizontal="left" vertical="center" indent="1"/>
    </xf>
    <xf numFmtId="4" fontId="14" fillId="81" borderId="3" applyNumberFormat="0" applyProtection="0">
      <alignment horizontal="left" vertical="center" indent="1"/>
    </xf>
    <xf numFmtId="4" fontId="14" fillId="81" borderId="3" applyNumberFormat="0" applyProtection="0">
      <alignment horizontal="left" vertical="center" indent="1"/>
    </xf>
    <xf numFmtId="4" fontId="14" fillId="81" borderId="3" applyNumberFormat="0" applyProtection="0">
      <alignment horizontal="left" vertical="center" indent="1"/>
    </xf>
    <xf numFmtId="4" fontId="13" fillId="107" borderId="1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0" fontId="13" fillId="46" borderId="0" applyNumberFormat="0" applyProtection="0">
      <alignment horizontal="left" vertical="center" indent="1"/>
    </xf>
    <xf numFmtId="0" fontId="13" fillId="46" borderId="0" applyNumberFormat="0" applyProtection="0">
      <alignment horizontal="left" vertical="center" indent="1"/>
    </xf>
    <xf numFmtId="0" fontId="13" fillId="46" borderId="0" applyNumberFormat="0" applyProtection="0">
      <alignment horizontal="left" vertical="center" indent="1"/>
    </xf>
    <xf numFmtId="0" fontId="13" fillId="46" borderId="0" applyNumberFormat="0" applyProtection="0">
      <alignment horizontal="left" vertical="center" indent="1"/>
    </xf>
    <xf numFmtId="0" fontId="13" fillId="46" borderId="0" applyNumberFormat="0" applyProtection="0">
      <alignment horizontal="left" vertical="center" indent="1"/>
    </xf>
    <xf numFmtId="0" fontId="13" fillId="46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4" fillId="81" borderId="3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81" borderId="0" applyNumberFormat="0" applyProtection="0">
      <alignment horizontal="left" vertical="center" indent="1"/>
    </xf>
    <xf numFmtId="4" fontId="13" fillId="5" borderId="0" applyNumberFormat="0" applyProtection="0">
      <alignment horizontal="left" vertical="center" indent="1"/>
    </xf>
    <xf numFmtId="4" fontId="14" fillId="109" borderId="3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4" fillId="109" borderId="3" applyNumberFormat="0" applyProtection="0">
      <alignment horizontal="left" vertical="center" indent="1"/>
    </xf>
    <xf numFmtId="0" fontId="13" fillId="76" borderId="1" applyNumberFormat="0" applyProtection="0">
      <alignment horizontal="left" vertical="center" indent="1"/>
    </xf>
    <xf numFmtId="0" fontId="13" fillId="76" borderId="1" applyNumberFormat="0" applyProtection="0">
      <alignment horizontal="left" vertical="center" indent="1"/>
    </xf>
    <xf numFmtId="0" fontId="13" fillId="76" borderId="1" applyNumberFormat="0" applyProtection="0">
      <alignment horizontal="left" vertical="center" indent="1"/>
    </xf>
    <xf numFmtId="0" fontId="13" fillId="76" borderId="1" applyNumberFormat="0" applyProtection="0">
      <alignment horizontal="left" vertical="center" indent="1"/>
    </xf>
    <xf numFmtId="0" fontId="13" fillId="76" borderId="1" applyNumberFormat="0" applyProtection="0">
      <alignment horizontal="left" vertical="center" indent="1"/>
    </xf>
    <xf numFmtId="0" fontId="13" fillId="76" borderId="1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0" fontId="14" fillId="30" borderId="3" applyNumberFormat="0" applyProtection="0">
      <alignment horizontal="left" vertical="center" indent="1"/>
    </xf>
    <xf numFmtId="4" fontId="14" fillId="109" borderId="3" applyNumberFormat="0" applyProtection="0">
      <alignment horizontal="left" vertical="center" indent="1"/>
    </xf>
    <xf numFmtId="4" fontId="14" fillId="109" borderId="3" applyNumberFormat="0" applyProtection="0">
      <alignment horizontal="left" vertical="center" indent="1"/>
    </xf>
    <xf numFmtId="4" fontId="14" fillId="109" borderId="3" applyNumberFormat="0" applyProtection="0">
      <alignment horizontal="left" vertical="center" indent="1"/>
    </xf>
    <xf numFmtId="4" fontId="14" fillId="109" borderId="3" applyNumberFormat="0" applyProtection="0">
      <alignment horizontal="left" vertical="center" indent="1"/>
    </xf>
    <xf numFmtId="4" fontId="13" fillId="110" borderId="1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0" fontId="13" fillId="30" borderId="0" applyNumberFormat="0" applyProtection="0">
      <alignment horizontal="left" vertical="center" indent="1"/>
    </xf>
    <xf numFmtId="0" fontId="13" fillId="30" borderId="0" applyNumberFormat="0" applyProtection="0">
      <alignment horizontal="left" vertical="center" indent="1"/>
    </xf>
    <xf numFmtId="0" fontId="13" fillId="30" borderId="0" applyNumberFormat="0" applyProtection="0">
      <alignment horizontal="left" vertical="center" indent="1"/>
    </xf>
    <xf numFmtId="0" fontId="13" fillId="30" borderId="0" applyNumberFormat="0" applyProtection="0">
      <alignment horizontal="left" vertical="center" indent="1"/>
    </xf>
    <xf numFmtId="0" fontId="13" fillId="30" borderId="0" applyNumberFormat="0" applyProtection="0">
      <alignment horizontal="left" vertical="center" indent="1"/>
    </xf>
    <xf numFmtId="0" fontId="13" fillId="30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4" fillId="109" borderId="3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88" borderId="0" applyNumberFormat="0" applyProtection="0">
      <alignment horizontal="left" vertical="center" indent="1"/>
    </xf>
    <xf numFmtId="4" fontId="13" fillId="2" borderId="0" applyNumberFormat="0" applyProtection="0">
      <alignment horizontal="left" vertical="center" indent="1"/>
    </xf>
    <xf numFmtId="0" fontId="14" fillId="12" borderId="5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10" borderId="1" applyNumberFormat="0" applyProtection="0">
      <alignment horizontal="left" vertical="center" indent="1"/>
    </xf>
    <xf numFmtId="0" fontId="5" fillId="110" borderId="1" applyNumberFormat="0" applyProtection="0">
      <alignment horizontal="left" vertical="center" indent="1"/>
    </xf>
    <xf numFmtId="0" fontId="5" fillId="110" borderId="1" applyNumberFormat="0" applyProtection="0">
      <alignment horizontal="left" vertical="center" indent="1"/>
    </xf>
    <xf numFmtId="0" fontId="5" fillId="110" borderId="1" applyNumberFormat="0" applyProtection="0">
      <alignment horizontal="left" vertical="center" indent="1"/>
    </xf>
    <xf numFmtId="0" fontId="5" fillId="76" borderId="1" applyNumberFormat="0" applyProtection="0">
      <alignment horizontal="left" vertical="center" indent="1"/>
    </xf>
    <xf numFmtId="0" fontId="5" fillId="76" borderId="1" applyNumberFormat="0" applyProtection="0">
      <alignment horizontal="left" vertical="center" indent="1"/>
    </xf>
    <xf numFmtId="0" fontId="5" fillId="76" borderId="1" applyNumberFormat="0" applyProtection="0">
      <alignment horizontal="left" vertical="center" indent="1"/>
    </xf>
    <xf numFmtId="0" fontId="5" fillId="76" borderId="1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5" fillId="110" borderId="1" applyNumberFormat="0" applyProtection="0">
      <alignment horizontal="left" vertical="center" indent="1"/>
    </xf>
    <xf numFmtId="0" fontId="5" fillId="110" borderId="1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21" borderId="5" applyNumberFormat="0" applyProtection="0">
      <alignment horizontal="left" vertical="center" indent="1"/>
    </xf>
    <xf numFmtId="0" fontId="14" fillId="12" borderId="5" applyNumberFormat="0" applyProtection="0">
      <alignment horizontal="left" vertical="center" indent="1"/>
    </xf>
    <xf numFmtId="0" fontId="14" fillId="12" borderId="5" applyNumberFormat="0" applyProtection="0">
      <alignment horizontal="left" vertical="center" indent="1"/>
    </xf>
    <xf numFmtId="0" fontId="14" fillId="12" borderId="5" applyNumberFormat="0" applyProtection="0">
      <alignment horizontal="left" vertical="center" indent="1"/>
    </xf>
    <xf numFmtId="0" fontId="14" fillId="12" borderId="5" applyNumberFormat="0" applyProtection="0">
      <alignment horizontal="left" vertical="center" indent="1"/>
    </xf>
    <xf numFmtId="0" fontId="5" fillId="106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14" fillId="12" borderId="5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08" borderId="17" applyNumberFormat="0" applyProtection="0">
      <alignment horizontal="left" vertical="center" indent="1"/>
    </xf>
    <xf numFmtId="0" fontId="5" fillId="110" borderId="1" applyNumberFormat="0" applyProtection="0">
      <alignment horizontal="left" vertical="center" indent="1"/>
    </xf>
    <xf numFmtId="0" fontId="14" fillId="106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14" fillId="106" borderId="17" applyNumberFormat="0" applyProtection="0">
      <alignment horizontal="left" vertical="top" indent="1"/>
    </xf>
    <xf numFmtId="0" fontId="5" fillId="76" borderId="1" applyNumberFormat="0" applyProtection="0">
      <alignment horizontal="left" vertical="center" indent="1"/>
    </xf>
    <xf numFmtId="0" fontId="5" fillId="76" borderId="1" applyNumberFormat="0" applyProtection="0">
      <alignment horizontal="left" vertical="center" indent="1"/>
    </xf>
    <xf numFmtId="0" fontId="5" fillId="76" borderId="1" applyNumberFormat="0" applyProtection="0">
      <alignment horizontal="left" vertical="center" indent="1"/>
    </xf>
    <xf numFmtId="0" fontId="5" fillId="76" borderId="1" applyNumberFormat="0" applyProtection="0">
      <alignment horizontal="left" vertical="center" indent="1"/>
    </xf>
    <xf numFmtId="0" fontId="5" fillId="76" borderId="1" applyNumberFormat="0" applyProtection="0">
      <alignment horizontal="left" vertical="center" indent="1"/>
    </xf>
    <xf numFmtId="0" fontId="5" fillId="76" borderId="1" applyNumberFormat="0" applyProtection="0">
      <alignment horizontal="left" vertical="center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48" borderId="17" applyNumberFormat="0" applyProtection="0">
      <alignment horizontal="left" vertical="top" indent="1"/>
    </xf>
    <xf numFmtId="0" fontId="14" fillId="106" borderId="17" applyNumberFormat="0" applyProtection="0">
      <alignment horizontal="left" vertical="top" indent="1"/>
    </xf>
    <xf numFmtId="0" fontId="14" fillId="106" borderId="17" applyNumberFormat="0" applyProtection="0">
      <alignment horizontal="left" vertical="top" indent="1"/>
    </xf>
    <xf numFmtId="0" fontId="14" fillId="106" borderId="17" applyNumberFormat="0" applyProtection="0">
      <alignment horizontal="left" vertical="top" indent="1"/>
    </xf>
    <xf numFmtId="0" fontId="14" fillId="106" borderId="17" applyNumberFormat="0" applyProtection="0">
      <alignment horizontal="left" vertical="top" indent="1"/>
    </xf>
    <xf numFmtId="0" fontId="14" fillId="106" borderId="17" applyNumberFormat="0" applyProtection="0">
      <alignment horizontal="left" vertical="top" indent="1"/>
    </xf>
    <xf numFmtId="0" fontId="5" fillId="110" borderId="1" applyNumberFormat="0" applyProtection="0">
      <alignment horizontal="left" vertical="center" indent="1"/>
    </xf>
    <xf numFmtId="0" fontId="5" fillId="108" borderId="17" applyNumberFormat="0" applyProtection="0">
      <alignment horizontal="left" vertical="top" indent="1"/>
    </xf>
    <xf numFmtId="0" fontId="5" fillId="110" borderId="1" applyNumberFormat="0" applyProtection="0">
      <alignment horizontal="left" vertical="center" indent="1"/>
    </xf>
    <xf numFmtId="0" fontId="5" fillId="110" borderId="1" applyNumberFormat="0" applyProtection="0">
      <alignment horizontal="left" vertical="center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108" borderId="17" applyNumberFormat="0" applyProtection="0">
      <alignment horizontal="left" vertical="top" indent="1"/>
    </xf>
    <xf numFmtId="0" fontId="5" fillId="6" borderId="7" applyNumberFormat="0" applyProtection="0">
      <alignment horizontal="left" vertical="top" indent="1"/>
    </xf>
    <xf numFmtId="0" fontId="14" fillId="111" borderId="5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5" borderId="1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30" borderId="17" applyNumberFormat="0" applyProtection="0">
      <alignment horizontal="left" vertical="center" indent="1"/>
    </xf>
    <xf numFmtId="0" fontId="5" fillId="30" borderId="17" applyNumberFormat="0" applyProtection="0">
      <alignment horizontal="left" vertical="center" indent="1"/>
    </xf>
    <xf numFmtId="0" fontId="5" fillId="30" borderId="17" applyNumberFormat="0" applyProtection="0">
      <alignment horizontal="left" vertical="center" indent="1"/>
    </xf>
    <xf numFmtId="0" fontId="5" fillId="30" borderId="17" applyNumberFormat="0" applyProtection="0">
      <alignment horizontal="left" vertical="center" indent="1"/>
    </xf>
    <xf numFmtId="0" fontId="5" fillId="30" borderId="17" applyNumberFormat="0" applyProtection="0">
      <alignment horizontal="left" vertical="center" indent="1"/>
    </xf>
    <xf numFmtId="0" fontId="5" fillId="85" borderId="1" applyNumberFormat="0" applyProtection="0">
      <alignment horizontal="left" vertical="center" indent="1"/>
    </xf>
    <xf numFmtId="0" fontId="5" fillId="42" borderId="1" applyNumberFormat="0" applyProtection="0">
      <alignment horizontal="left" vertical="center" indent="1"/>
    </xf>
    <xf numFmtId="0" fontId="5" fillId="42" borderId="1" applyNumberFormat="0" applyProtection="0">
      <alignment horizontal="left" vertical="center" indent="1"/>
    </xf>
    <xf numFmtId="0" fontId="5" fillId="42" borderId="1" applyNumberFormat="0" applyProtection="0">
      <alignment horizontal="left" vertical="center" indent="1"/>
    </xf>
    <xf numFmtId="0" fontId="5" fillId="42" borderId="1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76" borderId="5" applyNumberFormat="0" applyProtection="0">
      <alignment horizontal="left" vertical="center" indent="1"/>
    </xf>
    <xf numFmtId="0" fontId="14" fillId="111" borderId="5" applyNumberFormat="0" applyProtection="0">
      <alignment horizontal="left" vertical="center" indent="1"/>
    </xf>
    <xf numFmtId="0" fontId="14" fillId="111" borderId="5" applyNumberFormat="0" applyProtection="0">
      <alignment horizontal="left" vertical="center" indent="1"/>
    </xf>
    <xf numFmtId="0" fontId="14" fillId="111" borderId="5" applyNumberFormat="0" applyProtection="0">
      <alignment horizontal="left" vertical="center" indent="1"/>
    </xf>
    <xf numFmtId="0" fontId="14" fillId="111" borderId="5" applyNumberFormat="0" applyProtection="0">
      <alignment horizontal="left" vertical="center" indent="1"/>
    </xf>
    <xf numFmtId="0" fontId="5" fillId="85" borderId="1" applyNumberFormat="0" applyProtection="0">
      <alignment horizontal="left" vertical="center" indent="1"/>
    </xf>
    <xf numFmtId="0" fontId="5" fillId="109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14" fillId="111" borderId="5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8" borderId="17" applyNumberFormat="0" applyProtection="0">
      <alignment horizontal="left" vertical="center" indent="1"/>
    </xf>
    <xf numFmtId="0" fontId="5" fillId="85" borderId="1" applyNumberFormat="0" applyProtection="0">
      <alignment horizontal="left" vertical="center" indent="1"/>
    </xf>
    <xf numFmtId="0" fontId="14" fillId="109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14" fillId="109" borderId="17" applyNumberFormat="0" applyProtection="0">
      <alignment horizontal="left" vertical="top" indent="1"/>
    </xf>
    <xf numFmtId="0" fontId="5" fillId="42" borderId="1" applyNumberFormat="0" applyProtection="0">
      <alignment horizontal="left" vertical="center" indent="1"/>
    </xf>
    <xf numFmtId="0" fontId="5" fillId="42" borderId="1" applyNumberFormat="0" applyProtection="0">
      <alignment horizontal="left" vertical="center" indent="1"/>
    </xf>
    <xf numFmtId="0" fontId="5" fillId="42" borderId="1" applyNumberFormat="0" applyProtection="0">
      <alignment horizontal="left" vertical="center" indent="1"/>
    </xf>
    <xf numFmtId="0" fontId="5" fillId="42" borderId="1" applyNumberFormat="0" applyProtection="0">
      <alignment horizontal="left" vertical="center" indent="1"/>
    </xf>
    <xf numFmtId="0" fontId="5" fillId="42" borderId="1" applyNumberFormat="0" applyProtection="0">
      <alignment horizontal="left" vertical="center" indent="1"/>
    </xf>
    <xf numFmtId="0" fontId="5" fillId="42" borderId="1" applyNumberFormat="0" applyProtection="0">
      <alignment horizontal="left" vertical="center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30" borderId="17" applyNumberFormat="0" applyProtection="0">
      <alignment horizontal="left" vertical="top" indent="1"/>
    </xf>
    <xf numFmtId="0" fontId="14" fillId="109" borderId="17" applyNumberFormat="0" applyProtection="0">
      <alignment horizontal="left" vertical="top" indent="1"/>
    </xf>
    <xf numFmtId="0" fontId="14" fillId="109" borderId="17" applyNumberFormat="0" applyProtection="0">
      <alignment horizontal="left" vertical="top" indent="1"/>
    </xf>
    <xf numFmtId="0" fontId="14" fillId="109" borderId="17" applyNumberFormat="0" applyProtection="0">
      <alignment horizontal="left" vertical="top" indent="1"/>
    </xf>
    <xf numFmtId="0" fontId="14" fillId="109" borderId="17" applyNumberFormat="0" applyProtection="0">
      <alignment horizontal="left" vertical="top" indent="1"/>
    </xf>
    <xf numFmtId="0" fontId="14" fillId="109" borderId="17" applyNumberFormat="0" applyProtection="0">
      <alignment horizontal="left" vertical="top" indent="1"/>
    </xf>
    <xf numFmtId="0" fontId="5" fillId="85" borderId="1" applyNumberFormat="0" applyProtection="0">
      <alignment horizontal="left" vertical="center" indent="1"/>
    </xf>
    <xf numFmtId="0" fontId="5" fillId="88" borderId="17" applyNumberFormat="0" applyProtection="0">
      <alignment horizontal="left" vertical="top" indent="1"/>
    </xf>
    <xf numFmtId="0" fontId="5" fillId="85" borderId="1" applyNumberFormat="0" applyProtection="0">
      <alignment horizontal="left" vertical="center" indent="1"/>
    </xf>
    <xf numFmtId="0" fontId="5" fillId="85" borderId="1" applyNumberFormat="0" applyProtection="0">
      <alignment horizontal="left" vertical="center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88" borderId="17" applyNumberFormat="0" applyProtection="0">
      <alignment horizontal="left" vertical="top" indent="1"/>
    </xf>
    <xf numFmtId="0" fontId="5" fillId="6" borderId="7" applyNumberFormat="0" applyProtection="0">
      <alignment horizontal="left" vertical="top" indent="1"/>
    </xf>
    <xf numFmtId="0" fontId="14" fillId="8" borderId="5" applyNumberFormat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112" borderId="1" applyNumberFormat="0" applyProtection="0">
      <alignment horizontal="left" vertical="center" indent="1"/>
    </xf>
    <xf numFmtId="0" fontId="5" fillId="21" borderId="1" applyNumberFormat="0" applyProtection="0">
      <alignment horizontal="left" vertical="center" indent="1"/>
    </xf>
    <xf numFmtId="0" fontId="5" fillId="21" borderId="1" applyNumberFormat="0" applyProtection="0">
      <alignment horizontal="left" vertical="center" indent="1"/>
    </xf>
    <xf numFmtId="0" fontId="5" fillId="21" borderId="1" applyNumberFormat="0" applyProtection="0">
      <alignment horizontal="left" vertical="center" indent="1"/>
    </xf>
    <xf numFmtId="0" fontId="5" fillId="21" borderId="1" applyNumberFormat="0" applyProtection="0">
      <alignment horizontal="left" vertical="center" indent="1"/>
    </xf>
    <xf numFmtId="0" fontId="5" fillId="21" borderId="1" applyNumberFormat="0" applyProtection="0">
      <alignment horizontal="left" vertical="center" indent="1"/>
    </xf>
    <xf numFmtId="0" fontId="5" fillId="21" borderId="1" applyNumberFormat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5" fillId="112" borderId="1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9" borderId="5" applyNumberFormat="0" applyProtection="0">
      <alignment horizontal="left" vertical="center" indent="1"/>
    </xf>
    <xf numFmtId="0" fontId="14" fillId="8" borderId="5" applyNumberFormat="0" applyProtection="0">
      <alignment horizontal="left" vertical="center" indent="1"/>
    </xf>
    <xf numFmtId="0" fontId="14" fillId="8" borderId="5" applyNumberFormat="0" applyProtection="0">
      <alignment horizontal="left" vertical="center" indent="1"/>
    </xf>
    <xf numFmtId="0" fontId="14" fillId="8" borderId="5" applyNumberFormat="0" applyProtection="0">
      <alignment horizontal="left" vertical="center" indent="1"/>
    </xf>
    <xf numFmtId="0" fontId="14" fillId="8" borderId="5" applyNumberFormat="0" applyProtection="0">
      <alignment horizontal="left" vertical="center" indent="1"/>
    </xf>
    <xf numFmtId="0" fontId="5" fillId="112" borderId="1" applyNumberFormat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14" fillId="8" borderId="5" applyNumberFormat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82" borderId="17" applyNumberFormat="0" applyBorder="0" applyProtection="0">
      <alignment horizontal="left" vertical="center" indent="1"/>
    </xf>
    <xf numFmtId="0" fontId="5" fillId="112" borderId="1" applyNumberFormat="0" applyProtection="0">
      <alignment horizontal="left" vertical="center" indent="1"/>
    </xf>
    <xf numFmtId="0" fontId="14" fillId="8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14" fillId="8" borderId="17" applyNumberFormat="0" applyProtection="0">
      <alignment horizontal="left" vertical="top" indent="1"/>
    </xf>
    <xf numFmtId="0" fontId="5" fillId="21" borderId="1" applyNumberFormat="0" applyProtection="0">
      <alignment horizontal="left" vertical="center" indent="1"/>
    </xf>
    <xf numFmtId="0" fontId="5" fillId="21" borderId="1" applyNumberFormat="0" applyProtection="0">
      <alignment horizontal="left" vertical="center" indent="1"/>
    </xf>
    <xf numFmtId="0" fontId="5" fillId="21" borderId="1" applyNumberFormat="0" applyProtection="0">
      <alignment horizontal="left" vertical="center" indent="1"/>
    </xf>
    <xf numFmtId="0" fontId="5" fillId="21" borderId="1" applyNumberFormat="0" applyProtection="0">
      <alignment horizontal="left" vertical="center" indent="1"/>
    </xf>
    <xf numFmtId="0" fontId="5" fillId="21" borderId="1" applyNumberFormat="0" applyProtection="0">
      <alignment horizontal="left" vertical="center" indent="1"/>
    </xf>
    <xf numFmtId="0" fontId="5" fillId="21" borderId="1" applyNumberFormat="0" applyProtection="0">
      <alignment horizontal="left" vertical="center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9" borderId="17" applyNumberFormat="0" applyProtection="0">
      <alignment horizontal="left" vertical="top" indent="1"/>
    </xf>
    <xf numFmtId="0" fontId="14" fillId="8" borderId="17" applyNumberFormat="0" applyProtection="0">
      <alignment horizontal="left" vertical="top" indent="1"/>
    </xf>
    <xf numFmtId="0" fontId="14" fillId="8" borderId="17" applyNumberFormat="0" applyProtection="0">
      <alignment horizontal="left" vertical="top" indent="1"/>
    </xf>
    <xf numFmtId="0" fontId="14" fillId="8" borderId="17" applyNumberFormat="0" applyProtection="0">
      <alignment horizontal="left" vertical="top" indent="1"/>
    </xf>
    <xf numFmtId="0" fontId="14" fillId="8" borderId="17" applyNumberFormat="0" applyProtection="0">
      <alignment horizontal="left" vertical="top" indent="1"/>
    </xf>
    <xf numFmtId="0" fontId="14" fillId="8" borderId="17" applyNumberFormat="0" applyProtection="0">
      <alignment horizontal="left" vertical="top" indent="1"/>
    </xf>
    <xf numFmtId="0" fontId="5" fillId="112" borderId="1" applyNumberFormat="0" applyProtection="0">
      <alignment horizontal="left" vertical="center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82" borderId="17" applyNumberFormat="0" applyProtection="0">
      <alignment horizontal="left" vertical="top" indent="1"/>
    </xf>
    <xf numFmtId="0" fontId="5" fillId="6" borderId="7" applyNumberFormat="0" applyProtection="0">
      <alignment horizontal="left" vertical="top" indent="1"/>
    </xf>
    <xf numFmtId="0" fontId="14" fillId="81" borderId="5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81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46" borderId="5" applyNumberFormat="0" applyProtection="0">
      <alignment horizontal="left" vertical="center" indent="1"/>
    </xf>
    <xf numFmtId="0" fontId="14" fillId="81" borderId="5" applyNumberFormat="0" applyProtection="0">
      <alignment horizontal="left" vertical="center" indent="1"/>
    </xf>
    <xf numFmtId="0" fontId="14" fillId="81" borderId="5" applyNumberFormat="0" applyProtection="0">
      <alignment horizontal="left" vertical="center" indent="1"/>
    </xf>
    <xf numFmtId="0" fontId="14" fillId="81" borderId="5" applyNumberFormat="0" applyProtection="0">
      <alignment horizontal="left" vertical="center" indent="1"/>
    </xf>
    <xf numFmtId="0" fontId="14" fillId="81" borderId="5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81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113" borderId="17" applyNumberFormat="0" applyProtection="0">
      <alignment horizontal="left" vertical="center" indent="1"/>
    </xf>
    <xf numFmtId="0" fontId="5" fillId="6" borderId="7" applyNumberFormat="0" applyProtection="0">
      <alignment horizontal="left" vertical="center" indent="1"/>
    </xf>
    <xf numFmtId="0" fontId="14" fillId="81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14" fillId="81" borderId="17" applyNumberFormat="0" applyProtection="0">
      <alignment horizontal="left" vertical="top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46" borderId="17" applyNumberFormat="0" applyProtection="0">
      <alignment horizontal="left" vertical="top" indent="1"/>
    </xf>
    <xf numFmtId="0" fontId="14" fillId="81" borderId="17" applyNumberFormat="0" applyProtection="0">
      <alignment horizontal="left" vertical="top" indent="1"/>
    </xf>
    <xf numFmtId="0" fontId="14" fillId="81" borderId="17" applyNumberFormat="0" applyProtection="0">
      <alignment horizontal="left" vertical="top" indent="1"/>
    </xf>
    <xf numFmtId="0" fontId="14" fillId="81" borderId="17" applyNumberFormat="0" applyProtection="0">
      <alignment horizontal="left" vertical="top" indent="1"/>
    </xf>
    <xf numFmtId="0" fontId="14" fillId="81" borderId="17" applyNumberFormat="0" applyProtection="0">
      <alignment horizontal="left" vertical="top" indent="1"/>
    </xf>
    <xf numFmtId="0" fontId="14" fillId="81" borderId="17" applyNumberFormat="0" applyProtection="0">
      <alignment horizontal="left" vertical="top" indent="1"/>
    </xf>
    <xf numFmtId="0" fontId="5" fillId="87" borderId="1" applyNumberFormat="0" applyProtection="0">
      <alignment horizontal="left" vertical="center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113" borderId="17" applyNumberFormat="0" applyProtection="0">
      <alignment horizontal="left" vertical="top" indent="1"/>
    </xf>
    <xf numFmtId="0" fontId="5" fillId="6" borderId="7" applyNumberFormat="0" applyProtection="0">
      <alignment horizontal="left" vertical="top" indent="1"/>
    </xf>
    <xf numFmtId="0" fontId="14" fillId="114" borderId="27" applyNumberFormat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114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5" fillId="0" borderId="0"/>
    <xf numFmtId="0" fontId="5" fillId="0" borderId="0"/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5" fillId="0" borderId="0"/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61" borderId="27" applyNumberFormat="0">
      <protection locked="0"/>
    </xf>
    <xf numFmtId="0" fontId="14" fillId="114" borderId="27" applyNumberFormat="0">
      <protection locked="0"/>
    </xf>
    <xf numFmtId="0" fontId="14" fillId="114" borderId="27" applyNumberFormat="0">
      <protection locked="0"/>
    </xf>
    <xf numFmtId="0" fontId="14" fillId="114" borderId="27" applyNumberFormat="0">
      <protection locked="0"/>
    </xf>
    <xf numFmtId="0" fontId="14" fillId="114" borderId="27" applyNumberFormat="0">
      <protection locked="0"/>
    </xf>
    <xf numFmtId="0" fontId="14" fillId="114" borderId="27" applyNumberFormat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114" borderId="27" applyNumberFormat="0">
      <protection locked="0"/>
    </xf>
    <xf numFmtId="0" fontId="58" fillId="106" borderId="28" applyBorder="0"/>
    <xf numFmtId="0" fontId="58" fillId="48" borderId="0" applyBorder="0"/>
    <xf numFmtId="0" fontId="58" fillId="48" borderId="0" applyBorder="0"/>
    <xf numFmtId="0" fontId="58" fillId="48" borderId="0" applyBorder="0"/>
    <xf numFmtId="0" fontId="58" fillId="48" borderId="0" applyBorder="0"/>
    <xf numFmtId="0" fontId="58" fillId="48" borderId="0" applyBorder="0"/>
    <xf numFmtId="0" fontId="58" fillId="48" borderId="0" applyBorder="0"/>
    <xf numFmtId="0" fontId="58" fillId="106" borderId="28" applyBorder="0"/>
    <xf numFmtId="4" fontId="59" fillId="5" borderId="17" applyNumberFormat="0" applyProtection="0">
      <alignment vertical="center"/>
    </xf>
    <xf numFmtId="0" fontId="59" fillId="51" borderId="17" applyNumberFormat="0" applyProtection="0">
      <alignment vertical="center"/>
    </xf>
    <xf numFmtId="0" fontId="59" fillId="51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0" fontId="13" fillId="51" borderId="1" applyNumberFormat="0" applyProtection="0">
      <alignment vertical="center"/>
    </xf>
    <xf numFmtId="0" fontId="13" fillId="51" borderId="1" applyNumberFormat="0" applyProtection="0">
      <alignment vertical="center"/>
    </xf>
    <xf numFmtId="0" fontId="13" fillId="51" borderId="1" applyNumberFormat="0" applyProtection="0">
      <alignment vertical="center"/>
    </xf>
    <xf numFmtId="0" fontId="13" fillId="51" borderId="1" applyNumberFormat="0" applyProtection="0">
      <alignment vertical="center"/>
    </xf>
    <xf numFmtId="0" fontId="13" fillId="51" borderId="1" applyNumberFormat="0" applyProtection="0">
      <alignment vertical="center"/>
    </xf>
    <xf numFmtId="0" fontId="13" fillId="51" borderId="1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59" fillId="5" borderId="17" applyNumberFormat="0" applyProtection="0">
      <alignment vertical="center"/>
    </xf>
    <xf numFmtId="4" fontId="13" fillId="75" borderId="1" applyNumberFormat="0" applyProtection="0">
      <alignment vertical="center"/>
    </xf>
    <xf numFmtId="4" fontId="13" fillId="75" borderId="17" applyNumberFormat="0" applyProtection="0">
      <alignment vertical="center"/>
    </xf>
    <xf numFmtId="4" fontId="59" fillId="5" borderId="17" applyNumberFormat="0" applyProtection="0">
      <alignment vertical="center"/>
    </xf>
    <xf numFmtId="0" fontId="59" fillId="51" borderId="17" applyNumberFormat="0" applyProtection="0">
      <alignment vertical="center"/>
    </xf>
    <xf numFmtId="0" fontId="59" fillId="51" borderId="17" applyNumberFormat="0" applyProtection="0">
      <alignment vertical="center"/>
    </xf>
    <xf numFmtId="0" fontId="59" fillId="51" borderId="17" applyNumberFormat="0" applyProtection="0">
      <alignment vertical="center"/>
    </xf>
    <xf numFmtId="0" fontId="59" fillId="51" borderId="17" applyNumberFormat="0" applyProtection="0">
      <alignment vertical="center"/>
    </xf>
    <xf numFmtId="0" fontId="59" fillId="51" borderId="17" applyNumberFormat="0" applyProtection="0">
      <alignment vertical="center"/>
    </xf>
    <xf numFmtId="0" fontId="59" fillId="51" borderId="17" applyNumberFormat="0" applyProtection="0">
      <alignment vertical="center"/>
    </xf>
    <xf numFmtId="4" fontId="59" fillId="5" borderId="17" applyNumberFormat="0" applyProtection="0">
      <alignment vertical="center"/>
    </xf>
    <xf numFmtId="0" fontId="59" fillId="51" borderId="17" applyNumberFormat="0" applyProtection="0">
      <alignment vertical="center"/>
    </xf>
    <xf numFmtId="0" fontId="59" fillId="51" borderId="17" applyNumberFormat="0" applyProtection="0">
      <alignment vertical="center"/>
    </xf>
    <xf numFmtId="0" fontId="59" fillId="51" borderId="17" applyNumberFormat="0" applyProtection="0">
      <alignment vertical="center"/>
    </xf>
    <xf numFmtId="0" fontId="59" fillId="51" borderId="17" applyNumberFormat="0" applyProtection="0">
      <alignment vertical="center"/>
    </xf>
    <xf numFmtId="0" fontId="59" fillId="51" borderId="17" applyNumberFormat="0" applyProtection="0">
      <alignment vertical="center"/>
    </xf>
    <xf numFmtId="4" fontId="13" fillId="75" borderId="17" applyNumberFormat="0" applyProtection="0">
      <alignment vertical="center"/>
    </xf>
    <xf numFmtId="4" fontId="53" fillId="75" borderId="2" applyNumberFormat="0" applyProtection="0">
      <alignment vertical="center"/>
    </xf>
    <xf numFmtId="0" fontId="53" fillId="51" borderId="3" applyNumberFormat="0" applyProtection="0">
      <alignment vertical="center"/>
    </xf>
    <xf numFmtId="0" fontId="53" fillId="51" borderId="3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0" fontId="29" fillId="51" borderId="1" applyNumberFormat="0" applyProtection="0">
      <alignment vertical="center"/>
    </xf>
    <xf numFmtId="0" fontId="29" fillId="51" borderId="1" applyNumberFormat="0" applyProtection="0">
      <alignment vertical="center"/>
    </xf>
    <xf numFmtId="0" fontId="29" fillId="51" borderId="1" applyNumberFormat="0" applyProtection="0">
      <alignment vertical="center"/>
    </xf>
    <xf numFmtId="0" fontId="29" fillId="51" borderId="1" applyNumberFormat="0" applyProtection="0">
      <alignment vertical="center"/>
    </xf>
    <xf numFmtId="0" fontId="29" fillId="51" borderId="1" applyNumberFormat="0" applyProtection="0">
      <alignment vertical="center"/>
    </xf>
    <xf numFmtId="0" fontId="29" fillId="51" borderId="1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4" fontId="53" fillId="75" borderId="2" applyNumberFormat="0" applyProtection="0">
      <alignment vertical="center"/>
    </xf>
    <xf numFmtId="4" fontId="54" fillId="75" borderId="1" applyNumberFormat="0" applyProtection="0">
      <alignment vertical="center"/>
    </xf>
    <xf numFmtId="4" fontId="54" fillId="75" borderId="17" applyNumberFormat="0" applyProtection="0">
      <alignment vertical="center"/>
    </xf>
    <xf numFmtId="4" fontId="53" fillId="75" borderId="2" applyNumberFormat="0" applyProtection="0">
      <alignment vertical="center"/>
    </xf>
    <xf numFmtId="0" fontId="53" fillId="51" borderId="3" applyNumberFormat="0" applyProtection="0">
      <alignment vertical="center"/>
    </xf>
    <xf numFmtId="0" fontId="53" fillId="51" borderId="3" applyNumberFormat="0" applyProtection="0">
      <alignment vertical="center"/>
    </xf>
    <xf numFmtId="0" fontId="53" fillId="51" borderId="3" applyNumberFormat="0" applyProtection="0">
      <alignment vertical="center"/>
    </xf>
    <xf numFmtId="0" fontId="53" fillId="51" borderId="3" applyNumberFormat="0" applyProtection="0">
      <alignment vertical="center"/>
    </xf>
    <xf numFmtId="0" fontId="53" fillId="51" borderId="3" applyNumberFormat="0" applyProtection="0">
      <alignment vertical="center"/>
    </xf>
    <xf numFmtId="0" fontId="53" fillId="51" borderId="3" applyNumberFormat="0" applyProtection="0">
      <alignment vertical="center"/>
    </xf>
    <xf numFmtId="4" fontId="53" fillId="75" borderId="2" applyNumberFormat="0" applyProtection="0">
      <alignment vertical="center"/>
    </xf>
    <xf numFmtId="0" fontId="53" fillId="51" borderId="3" applyNumberFormat="0" applyProtection="0">
      <alignment vertical="center"/>
    </xf>
    <xf numFmtId="0" fontId="53" fillId="51" borderId="3" applyNumberFormat="0" applyProtection="0">
      <alignment vertical="center"/>
    </xf>
    <xf numFmtId="0" fontId="53" fillId="51" borderId="3" applyNumberFormat="0" applyProtection="0">
      <alignment vertical="center"/>
    </xf>
    <xf numFmtId="0" fontId="53" fillId="51" borderId="3" applyNumberFormat="0" applyProtection="0">
      <alignment vertical="center"/>
    </xf>
    <xf numFmtId="0" fontId="53" fillId="51" borderId="3" applyNumberFormat="0" applyProtection="0">
      <alignment vertical="center"/>
    </xf>
    <xf numFmtId="4" fontId="54" fillId="75" borderId="17" applyNumberFormat="0" applyProtection="0">
      <alignment vertical="center"/>
    </xf>
    <xf numFmtId="4" fontId="59" fillId="12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0" fontId="13" fillId="51" borderId="1" applyNumberFormat="0" applyProtection="0">
      <alignment horizontal="left" vertical="center" indent="1"/>
    </xf>
    <xf numFmtId="0" fontId="13" fillId="51" borderId="1" applyNumberFormat="0" applyProtection="0">
      <alignment horizontal="left" vertical="center" indent="1"/>
    </xf>
    <xf numFmtId="0" fontId="13" fillId="51" borderId="1" applyNumberFormat="0" applyProtection="0">
      <alignment horizontal="left" vertical="center" indent="1"/>
    </xf>
    <xf numFmtId="0" fontId="13" fillId="51" borderId="1" applyNumberFormat="0" applyProtection="0">
      <alignment horizontal="left" vertical="center" indent="1"/>
    </xf>
    <xf numFmtId="0" fontId="13" fillId="51" borderId="1" applyNumberFormat="0" applyProtection="0">
      <alignment horizontal="left" vertical="center" indent="1"/>
    </xf>
    <xf numFmtId="0" fontId="13" fillId="51" borderId="1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4" fontId="13" fillId="75" borderId="1" applyNumberFormat="0" applyProtection="0">
      <alignment horizontal="left" vertical="center" indent="1"/>
    </xf>
    <xf numFmtId="4" fontId="13" fillId="75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4" fontId="59" fillId="12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0" fontId="59" fillId="21" borderId="17" applyNumberFormat="0" applyProtection="0">
      <alignment horizontal="left" vertical="center" indent="1"/>
    </xf>
    <xf numFmtId="4" fontId="13" fillId="75" borderId="17" applyNumberFormat="0" applyProtection="0">
      <alignment horizontal="left" vertical="center" indent="1"/>
    </xf>
    <xf numFmtId="0" fontId="59" fillId="5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13" fillId="51" borderId="1" applyNumberFormat="0" applyProtection="0">
      <alignment horizontal="left" vertical="center" indent="1"/>
    </xf>
    <xf numFmtId="0" fontId="13" fillId="51" borderId="1" applyNumberFormat="0" applyProtection="0">
      <alignment horizontal="left" vertical="center" indent="1"/>
    </xf>
    <xf numFmtId="0" fontId="13" fillId="51" borderId="1" applyNumberFormat="0" applyProtection="0">
      <alignment horizontal="left" vertical="center" indent="1"/>
    </xf>
    <xf numFmtId="0" fontId="13" fillId="51" borderId="1" applyNumberFormat="0" applyProtection="0">
      <alignment horizontal="left" vertical="center" indent="1"/>
    </xf>
    <xf numFmtId="0" fontId="13" fillId="51" borderId="1" applyNumberFormat="0" applyProtection="0">
      <alignment horizontal="left" vertical="center" indent="1"/>
    </xf>
    <xf numFmtId="0" fontId="13" fillId="51" borderId="1" applyNumberFormat="0" applyProtection="0">
      <alignment horizontal="left" vertical="center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4" fontId="13" fillId="75" borderId="1" applyNumberFormat="0" applyProtection="0">
      <alignment horizontal="left" vertical="center" indent="1"/>
    </xf>
    <xf numFmtId="0" fontId="13" fillId="75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59" fillId="51" borderId="17" applyNumberFormat="0" applyProtection="0">
      <alignment horizontal="left" vertical="top" indent="1"/>
    </xf>
    <xf numFmtId="0" fontId="13" fillId="75" borderId="17" applyNumberFormat="0" applyProtection="0">
      <alignment horizontal="left" vertical="top" indent="1"/>
    </xf>
    <xf numFmtId="4" fontId="14" fillId="0" borderId="5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4" fontId="14" fillId="0" borderId="5" applyNumberFormat="0" applyProtection="0">
      <alignment horizontal="right" vertical="center"/>
    </xf>
    <xf numFmtId="4" fontId="14" fillId="0" borderId="5" applyNumberFormat="0" applyProtection="0">
      <alignment horizontal="right" vertical="center"/>
    </xf>
    <xf numFmtId="4" fontId="14" fillId="0" borderId="5" applyNumberFormat="0" applyProtection="0">
      <alignment horizontal="right" vertical="center"/>
    </xf>
    <xf numFmtId="4" fontId="14" fillId="0" borderId="5" applyNumberFormat="0" applyProtection="0">
      <alignment horizontal="right" vertical="center"/>
    </xf>
    <xf numFmtId="4" fontId="13" fillId="107" borderId="1" applyNumberFormat="0" applyProtection="0">
      <alignment horizontal="right" vertical="center"/>
    </xf>
    <xf numFmtId="4" fontId="13" fillId="81" borderId="17" applyNumberFormat="0" applyProtection="0">
      <alignment horizontal="right" vertical="center"/>
    </xf>
    <xf numFmtId="4" fontId="13" fillId="81" borderId="17" applyNumberFormat="0" applyProtection="0">
      <alignment horizontal="right" vertical="center"/>
    </xf>
    <xf numFmtId="4" fontId="14" fillId="0" borderId="5" applyNumberFormat="0" applyProtection="0">
      <alignment horizontal="right" vertical="center"/>
    </xf>
    <xf numFmtId="0" fontId="13" fillId="58" borderId="1" applyNumberFormat="0" applyProtection="0">
      <alignment horizontal="right" vertical="center"/>
    </xf>
    <xf numFmtId="0" fontId="13" fillId="58" borderId="1" applyNumberFormat="0" applyProtection="0">
      <alignment horizontal="right" vertical="center"/>
    </xf>
    <xf numFmtId="0" fontId="13" fillId="58" borderId="1" applyNumberFormat="0" applyProtection="0">
      <alignment horizontal="right" vertical="center"/>
    </xf>
    <xf numFmtId="0" fontId="13" fillId="58" borderId="1" applyNumberFormat="0" applyProtection="0">
      <alignment horizontal="right" vertical="center"/>
    </xf>
    <xf numFmtId="0" fontId="13" fillId="58" borderId="1" applyNumberFormat="0" applyProtection="0">
      <alignment horizontal="right" vertical="center"/>
    </xf>
    <xf numFmtId="0" fontId="13" fillId="58" borderId="1" applyNumberFormat="0" applyProtection="0">
      <alignment horizontal="right" vertical="center"/>
    </xf>
    <xf numFmtId="4" fontId="14" fillId="0" borderId="5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4" fontId="14" fillId="0" borderId="5" applyNumberFormat="0" applyProtection="0">
      <alignment horizontal="right" vertical="center"/>
    </xf>
    <xf numFmtId="4" fontId="13" fillId="107" borderId="1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0" fontId="14" fillId="0" borderId="5" applyNumberFormat="0" applyProtection="0">
      <alignment horizontal="right" vertical="center"/>
    </xf>
    <xf numFmtId="4" fontId="13" fillId="5" borderId="7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0" fontId="29" fillId="58" borderId="1" applyNumberFormat="0" applyProtection="0">
      <alignment horizontal="right" vertical="center"/>
    </xf>
    <xf numFmtId="0" fontId="29" fillId="58" borderId="1" applyNumberFormat="0" applyProtection="0">
      <alignment horizontal="right" vertical="center"/>
    </xf>
    <xf numFmtId="0" fontId="29" fillId="58" borderId="1" applyNumberFormat="0" applyProtection="0">
      <alignment horizontal="right" vertical="center"/>
    </xf>
    <xf numFmtId="0" fontId="29" fillId="58" borderId="1" applyNumberFormat="0" applyProtection="0">
      <alignment horizontal="right" vertical="center"/>
    </xf>
    <xf numFmtId="0" fontId="29" fillId="58" borderId="1" applyNumberFormat="0" applyProtection="0">
      <alignment horizontal="right" vertical="center"/>
    </xf>
    <xf numFmtId="0" fontId="29" fillId="58" borderId="1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4" fontId="54" fillId="107" borderId="1" applyNumberFormat="0" applyProtection="0">
      <alignment horizontal="right" vertical="center"/>
    </xf>
    <xf numFmtId="4" fontId="54" fillId="81" borderId="17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4" fontId="53" fillId="63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0" fontId="53" fillId="61" borderId="5" applyNumberFormat="0" applyProtection="0">
      <alignment horizontal="right" vertical="center"/>
    </xf>
    <xf numFmtId="4" fontId="54" fillId="81" borderId="17" applyNumberFormat="0" applyProtection="0">
      <alignment horizontal="right" vertical="center"/>
    </xf>
    <xf numFmtId="4" fontId="14" fillId="1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4" fontId="13" fillId="109" borderId="17" applyNumberFormat="0" applyProtection="0">
      <alignment horizontal="left" vertical="center" indent="1"/>
    </xf>
    <xf numFmtId="4" fontId="13" fillId="109" borderId="17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4" fontId="14" fillId="1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0" fontId="14" fillId="86" borderId="5" applyNumberFormat="0" applyProtection="0">
      <alignment horizontal="left" vertical="center" indent="1"/>
    </xf>
    <xf numFmtId="4" fontId="13" fillId="6" borderId="7" applyNumberFormat="0" applyProtection="0">
      <alignment horizontal="left" vertical="center" indent="1"/>
    </xf>
    <xf numFmtId="0" fontId="59" fillId="109" borderId="17" applyNumberFormat="0" applyProtection="0">
      <alignment horizontal="left" vertical="top" indent="1"/>
    </xf>
    <xf numFmtId="0" fontId="59" fillId="30" borderId="17" applyNumberFormat="0" applyProtection="0">
      <alignment horizontal="left" vertical="top" indent="1"/>
    </xf>
    <xf numFmtId="0" fontId="59" fillId="30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" fillId="87" borderId="1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87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" fillId="87" borderId="1" applyNumberFormat="0" applyProtection="0">
      <alignment horizontal="left" vertical="center" indent="1"/>
    </xf>
    <xf numFmtId="0" fontId="13" fillId="88" borderId="17" applyNumberFormat="0" applyProtection="0">
      <alignment horizontal="left" vertical="top" indent="1"/>
    </xf>
    <xf numFmtId="0" fontId="13" fillId="88" borderId="17" applyNumberFormat="0" applyProtection="0">
      <alignment horizontal="left" vertical="top" indent="1"/>
    </xf>
    <xf numFmtId="0" fontId="5" fillId="87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" fillId="28" borderId="1" applyNumberFormat="0" applyProtection="0">
      <alignment horizontal="left" vertical="center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109" borderId="17" applyNumberFormat="0" applyProtection="0">
      <alignment horizontal="left" vertical="top" indent="1"/>
    </xf>
    <xf numFmtId="0" fontId="59" fillId="30" borderId="17" applyNumberFormat="0" applyProtection="0">
      <alignment horizontal="left" vertical="top" indent="1"/>
    </xf>
    <xf numFmtId="0" fontId="59" fillId="30" borderId="17" applyNumberFormat="0" applyProtection="0">
      <alignment horizontal="left" vertical="top" indent="1"/>
    </xf>
    <xf numFmtId="0" fontId="59" fillId="30" borderId="17" applyNumberFormat="0" applyProtection="0">
      <alignment horizontal="left" vertical="top" indent="1"/>
    </xf>
    <xf numFmtId="0" fontId="5" fillId="87" borderId="1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1" fillId="115" borderId="0" applyNumberFormat="0" applyProtection="0">
      <alignment horizontal="left" vertical="center" indent="1"/>
    </xf>
    <xf numFmtId="4" fontId="61" fillId="115" borderId="0" applyNumberFormat="0" applyProtection="0">
      <alignment horizontal="left" vertical="center" indent="1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0" fontId="62" fillId="0" borderId="0"/>
    <xf numFmtId="4" fontId="61" fillId="115" borderId="0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4" fontId="60" fillId="115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0" fontId="60" fillId="58" borderId="3" applyNumberFormat="0" applyProtection="0">
      <alignment horizontal="left" vertical="center" indent="1"/>
    </xf>
    <xf numFmtId="4" fontId="63" fillId="106" borderId="0" applyNumberFormat="0" applyProtection="0">
      <alignment horizontal="left" vertical="center" indent="1"/>
    </xf>
    <xf numFmtId="0" fontId="14" fillId="116" borderId="2"/>
    <xf numFmtId="0" fontId="14" fillId="117" borderId="3"/>
    <xf numFmtId="0" fontId="14" fillId="117" borderId="3"/>
    <xf numFmtId="0" fontId="14" fillId="117" borderId="3"/>
    <xf numFmtId="0" fontId="14" fillId="117" borderId="3"/>
    <xf numFmtId="0" fontId="14" fillId="117" borderId="3"/>
    <xf numFmtId="0" fontId="14" fillId="117" borderId="3"/>
    <xf numFmtId="0" fontId="14" fillId="116" borderId="2"/>
    <xf numFmtId="4" fontId="64" fillId="114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0" fontId="65" fillId="58" borderId="1" applyNumberFormat="0" applyProtection="0">
      <alignment horizontal="right" vertical="center"/>
    </xf>
    <xf numFmtId="0" fontId="65" fillId="58" borderId="1" applyNumberFormat="0" applyProtection="0">
      <alignment horizontal="right" vertical="center"/>
    </xf>
    <xf numFmtId="0" fontId="65" fillId="58" borderId="1" applyNumberFormat="0" applyProtection="0">
      <alignment horizontal="right" vertical="center"/>
    </xf>
    <xf numFmtId="0" fontId="65" fillId="58" borderId="1" applyNumberFormat="0" applyProtection="0">
      <alignment horizontal="right" vertical="center"/>
    </xf>
    <xf numFmtId="0" fontId="65" fillId="58" borderId="1" applyNumberFormat="0" applyProtection="0">
      <alignment horizontal="right" vertical="center"/>
    </xf>
    <xf numFmtId="0" fontId="65" fillId="58" borderId="1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4" fontId="65" fillId="107" borderId="1" applyNumberFormat="0" applyProtection="0">
      <alignment horizontal="right" vertical="center"/>
    </xf>
    <xf numFmtId="4" fontId="65" fillId="81" borderId="17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4" fontId="64" fillId="114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0" fontId="64" fillId="61" borderId="5" applyNumberFormat="0" applyProtection="0">
      <alignment horizontal="right" vertical="center"/>
    </xf>
    <xf numFmtId="4" fontId="65" fillId="81" borderId="17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94" fontId="13" fillId="0" borderId="0" applyFill="0" applyBorder="0" applyAlignment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178" fontId="27" fillId="118" borderId="0"/>
    <xf numFmtId="178" fontId="28" fillId="46" borderId="0"/>
    <xf numFmtId="178" fontId="28" fillId="46" borderId="0"/>
    <xf numFmtId="178" fontId="28" fillId="46" borderId="0"/>
    <xf numFmtId="178" fontId="28" fillId="46" borderId="0"/>
    <xf numFmtId="178" fontId="28" fillId="46" borderId="0"/>
    <xf numFmtId="178" fontId="28" fillId="46" borderId="0"/>
    <xf numFmtId="178" fontId="27" fillId="80" borderId="0"/>
    <xf numFmtId="178" fontId="28" fillId="60" borderId="0"/>
    <xf numFmtId="178" fontId="28" fillId="60" borderId="0"/>
    <xf numFmtId="178" fontId="28" fillId="60" borderId="0"/>
    <xf numFmtId="178" fontId="28" fillId="60" borderId="0"/>
    <xf numFmtId="178" fontId="28" fillId="60" borderId="0"/>
    <xf numFmtId="178" fontId="28" fillId="60" borderId="0"/>
    <xf numFmtId="0" fontId="27" fillId="72" borderId="0"/>
    <xf numFmtId="0" fontId="28" fillId="73" borderId="0"/>
    <xf numFmtId="0" fontId="28" fillId="73" borderId="0"/>
    <xf numFmtId="0" fontId="28" fillId="73" borderId="0"/>
    <xf numFmtId="0" fontId="28" fillId="73" borderId="0"/>
    <xf numFmtId="0" fontId="28" fillId="73" borderId="0"/>
    <xf numFmtId="0" fontId="28" fillId="73" borderId="0"/>
    <xf numFmtId="0" fontId="34" fillId="0" borderId="0"/>
    <xf numFmtId="0" fontId="69" fillId="0" borderId="0"/>
    <xf numFmtId="0" fontId="70" fillId="0" borderId="0"/>
    <xf numFmtId="0" fontId="24" fillId="147" borderId="17">
      <alignment horizontal="left" vertical="center" wrapText="1" indent="1"/>
    </xf>
    <xf numFmtId="0" fontId="71" fillId="0" borderId="0"/>
    <xf numFmtId="0" fontId="72" fillId="44" borderId="0" applyNumberFormat="0">
      <alignment vertical="center"/>
    </xf>
    <xf numFmtId="0" fontId="66" fillId="0" borderId="0" applyNumberFormat="0" applyFill="0" applyBorder="0" applyAlignment="0" applyProtection="0"/>
    <xf numFmtId="0" fontId="73" fillId="28" borderId="0" applyNumberFormat="0">
      <alignment vertical="center"/>
    </xf>
    <xf numFmtId="0" fontId="73" fillId="28" borderId="0" applyNumberFormat="0">
      <alignment vertical="center"/>
    </xf>
    <xf numFmtId="0" fontId="73" fillId="28" borderId="0" applyNumberFormat="0">
      <alignment vertical="center"/>
    </xf>
    <xf numFmtId="0" fontId="73" fillId="28" borderId="0" applyNumberFormat="0">
      <alignment vertical="center"/>
    </xf>
    <xf numFmtId="0" fontId="73" fillId="28" borderId="0" applyNumberFormat="0">
      <alignment vertical="center"/>
    </xf>
    <xf numFmtId="0" fontId="73" fillId="28" borderId="0" applyNumberFormat="0">
      <alignment vertical="center"/>
    </xf>
    <xf numFmtId="0" fontId="34" fillId="0" borderId="0" applyNumberFormat="0">
      <alignment vertical="center"/>
    </xf>
    <xf numFmtId="0" fontId="74" fillId="0" borderId="0" applyNumberFormat="0">
      <alignment vertical="center"/>
    </xf>
    <xf numFmtId="0" fontId="75" fillId="0" borderId="0"/>
    <xf numFmtId="178" fontId="74" fillId="0" borderId="29">
      <alignment vertical="center"/>
    </xf>
    <xf numFmtId="178" fontId="74" fillId="0" borderId="30">
      <alignment vertical="center"/>
    </xf>
    <xf numFmtId="0" fontId="12" fillId="0" borderId="31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98" fillId="0" borderId="44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98" fillId="0" borderId="44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12" fillId="0" borderId="32" applyNumberFormat="0" applyFill="0" applyAlignment="0" applyProtection="0"/>
    <xf numFmtId="0" fontId="76" fillId="0" borderId="33">
      <alignment horizontal="left" vertical="top" wrapText="1"/>
      <protection locked="0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95" fontId="6" fillId="0" borderId="0" applyFill="0" applyBorder="0" applyAlignment="0" applyProtection="0"/>
    <xf numFmtId="4" fontId="18" fillId="119" borderId="0" applyNumberFormat="0" applyFont="0" applyBorder="0" applyAlignment="0">
      <alignment horizontal="right" wrapText="1"/>
    </xf>
    <xf numFmtId="0" fontId="6" fillId="79" borderId="0" applyNumberFormat="0" applyBorder="0" applyAlignment="0"/>
    <xf numFmtId="0" fontId="6" fillId="79" borderId="0" applyNumberFormat="0" applyBorder="0" applyAlignment="0"/>
    <xf numFmtId="0" fontId="6" fillId="79" borderId="0" applyNumberFormat="0" applyBorder="0" applyAlignment="0"/>
    <xf numFmtId="0" fontId="6" fillId="79" borderId="0" applyNumberFormat="0" applyBorder="0" applyAlignment="0"/>
    <xf numFmtId="0" fontId="6" fillId="79" borderId="0" applyNumberFormat="0" applyBorder="0" applyAlignment="0"/>
    <xf numFmtId="0" fontId="6" fillId="79" borderId="0" applyNumberFormat="0" applyBorder="0" applyAlignment="0"/>
    <xf numFmtId="183" fontId="14" fillId="75" borderId="2">
      <protection hidden="1"/>
    </xf>
    <xf numFmtId="184" fontId="14" fillId="51" borderId="3">
      <protection hidden="1"/>
    </xf>
    <xf numFmtId="184" fontId="14" fillId="51" borderId="3">
      <protection hidden="1"/>
    </xf>
    <xf numFmtId="184" fontId="14" fillId="51" borderId="3">
      <protection hidden="1"/>
    </xf>
    <xf numFmtId="184" fontId="14" fillId="51" borderId="3">
      <protection hidden="1"/>
    </xf>
    <xf numFmtId="184" fontId="14" fillId="51" borderId="3">
      <protection hidden="1"/>
    </xf>
    <xf numFmtId="184" fontId="14" fillId="51" borderId="3">
      <protection hidden="1"/>
    </xf>
    <xf numFmtId="183" fontId="58" fillId="75" borderId="2">
      <protection hidden="1"/>
    </xf>
    <xf numFmtId="184" fontId="58" fillId="51" borderId="3">
      <protection hidden="1"/>
    </xf>
    <xf numFmtId="184" fontId="58" fillId="51" borderId="3">
      <protection hidden="1"/>
    </xf>
    <xf numFmtId="184" fontId="58" fillId="51" borderId="3">
      <protection hidden="1"/>
    </xf>
    <xf numFmtId="184" fontId="58" fillId="51" borderId="3">
      <protection hidden="1"/>
    </xf>
    <xf numFmtId="184" fontId="58" fillId="51" borderId="3">
      <protection hidden="1"/>
    </xf>
    <xf numFmtId="184" fontId="58" fillId="51" borderId="3">
      <protection hidden="1"/>
    </xf>
    <xf numFmtId="196" fontId="6" fillId="0" borderId="0" applyFill="0" applyBorder="0" applyAlignment="0" applyProtection="0"/>
    <xf numFmtId="0" fontId="3" fillId="0" borderId="0"/>
  </cellStyleXfs>
  <cellXfs count="25">
    <xf numFmtId="0" fontId="0" fillId="0" borderId="0" xfId="0"/>
    <xf numFmtId="0" fontId="3" fillId="0" borderId="0" xfId="3373"/>
    <xf numFmtId="1" fontId="3" fillId="0" borderId="0" xfId="3373" applyNumberFormat="1"/>
    <xf numFmtId="0" fontId="100" fillId="148" borderId="0" xfId="3373" applyNumberFormat="1" applyFont="1" applyFill="1" applyBorder="1" applyAlignment="1"/>
    <xf numFmtId="1" fontId="100" fillId="148" borderId="0" xfId="3373" applyNumberFormat="1" applyFont="1" applyFill="1" applyBorder="1" applyAlignment="1"/>
    <xf numFmtId="0" fontId="2" fillId="149" borderId="45" xfId="3373" applyNumberFormat="1" applyFont="1" applyFill="1" applyBorder="1" applyAlignment="1"/>
    <xf numFmtId="1" fontId="2" fillId="149" borderId="45" xfId="3373" applyNumberFormat="1" applyFont="1" applyFill="1" applyBorder="1" applyAlignment="1"/>
    <xf numFmtId="0" fontId="100" fillId="150" borderId="0" xfId="3373" applyNumberFormat="1" applyFont="1" applyFill="1" applyBorder="1" applyAlignment="1"/>
    <xf numFmtId="0" fontId="2" fillId="151" borderId="45" xfId="3373" applyNumberFormat="1" applyFont="1" applyFill="1" applyBorder="1" applyAlignment="1"/>
    <xf numFmtId="0" fontId="3" fillId="152" borderId="0" xfId="3373" applyFill="1"/>
    <xf numFmtId="197" fontId="101" fillId="153" borderId="0" xfId="3373" applyNumberFormat="1" applyFont="1" applyFill="1" applyBorder="1" applyAlignment="1"/>
    <xf numFmtId="197" fontId="102" fillId="154" borderId="45" xfId="3373" applyNumberFormat="1" applyFont="1" applyFill="1" applyBorder="1" applyAlignment="1"/>
    <xf numFmtId="197" fontId="102" fillId="155" borderId="45" xfId="3373" applyNumberFormat="1" applyFont="1" applyFill="1" applyBorder="1" applyAlignment="1"/>
    <xf numFmtId="197" fontId="102" fillId="155" borderId="0" xfId="3373" applyNumberFormat="1" applyFont="1" applyFill="1"/>
    <xf numFmtId="0" fontId="100" fillId="156" borderId="0" xfId="3373" applyNumberFormat="1" applyFont="1" applyFill="1" applyBorder="1" applyAlignment="1"/>
    <xf numFmtId="0" fontId="2" fillId="157" borderId="45" xfId="3373" applyNumberFormat="1" applyFont="1" applyFill="1" applyBorder="1" applyAlignment="1"/>
    <xf numFmtId="0" fontId="3" fillId="158" borderId="0" xfId="3373" applyFill="1"/>
    <xf numFmtId="0" fontId="100" fillId="148" borderId="0" xfId="3373" applyNumberFormat="1" applyFont="1" applyFill="1" applyAlignment="1"/>
    <xf numFmtId="0" fontId="1" fillId="159" borderId="0" xfId="3373" applyFont="1" applyFill="1" applyAlignment="1"/>
    <xf numFmtId="0" fontId="102" fillId="157" borderId="45" xfId="3373" applyNumberFormat="1" applyFont="1" applyFill="1" applyBorder="1" applyAlignment="1"/>
    <xf numFmtId="0" fontId="102" fillId="149" borderId="45" xfId="3373" applyNumberFormat="1" applyFont="1" applyFill="1" applyBorder="1" applyAlignment="1"/>
    <xf numFmtId="0" fontId="102" fillId="151" borderId="45" xfId="3373" applyNumberFormat="1" applyFont="1" applyFill="1" applyBorder="1" applyAlignment="1"/>
    <xf numFmtId="1" fontId="102" fillId="149" borderId="45" xfId="3373" applyNumberFormat="1" applyFont="1" applyFill="1" applyBorder="1" applyAlignment="1"/>
    <xf numFmtId="0" fontId="102" fillId="159" borderId="0" xfId="3373" applyFont="1" applyFill="1" applyAlignment="1"/>
    <xf numFmtId="0" fontId="102" fillId="0" borderId="0" xfId="3373" applyFont="1"/>
  </cellXfs>
  <cellStyles count="337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3" xfId="1285" xr:uid="{00000000-0005-0000-0000-000005050000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41" xfId="3373" xr:uid="{00000000-0005-0000-0000-000027050000}"/>
    <cellStyle name="Normal 5" xfId="1319" xr:uid="{00000000-0005-0000-0000-000028050000}"/>
    <cellStyle name="Normal 5 2" xfId="1320" xr:uid="{00000000-0005-0000-0000-000029050000}"/>
    <cellStyle name="Normal 5 3" xfId="1321" xr:uid="{00000000-0005-0000-0000-00002A050000}"/>
    <cellStyle name="Normal 5 4" xfId="1322" xr:uid="{00000000-0005-0000-0000-00002B050000}"/>
    <cellStyle name="Normal 5 5" xfId="1323" xr:uid="{00000000-0005-0000-0000-00002C050000}"/>
    <cellStyle name="Normal 5 6" xfId="1324" xr:uid="{00000000-0005-0000-0000-00002D050000}"/>
    <cellStyle name="Normal 5 7" xfId="1325" xr:uid="{00000000-0005-0000-0000-00002E050000}"/>
    <cellStyle name="Normal 5 8" xfId="1326" xr:uid="{00000000-0005-0000-0000-00002F050000}"/>
    <cellStyle name="Normal 5 8 2" xfId="1327" xr:uid="{00000000-0005-0000-0000-000030050000}"/>
    <cellStyle name="Normal 5 9" xfId="1328" xr:uid="{00000000-0005-0000-0000-000031050000}"/>
    <cellStyle name="Normal 5 9 2" xfId="1329" xr:uid="{00000000-0005-0000-0000-000032050000}"/>
    <cellStyle name="Normal 6" xfId="1330" xr:uid="{00000000-0005-0000-0000-000033050000}"/>
    <cellStyle name="Normal 6 10" xfId="1331" xr:uid="{00000000-0005-0000-0000-000034050000}"/>
    <cellStyle name="Normal 6 11" xfId="1332" xr:uid="{00000000-0005-0000-0000-000035050000}"/>
    <cellStyle name="Normal 6 2" xfId="1333" xr:uid="{00000000-0005-0000-0000-000036050000}"/>
    <cellStyle name="Normal 6 3" xfId="1334" xr:uid="{00000000-0005-0000-0000-000037050000}"/>
    <cellStyle name="Normal 6 4" xfId="1335" xr:uid="{00000000-0005-0000-0000-000038050000}"/>
    <cellStyle name="Normal 6 5" xfId="1336" xr:uid="{00000000-0005-0000-0000-000039050000}"/>
    <cellStyle name="Normal 6 6" xfId="1337" xr:uid="{00000000-0005-0000-0000-00003A050000}"/>
    <cellStyle name="Normal 6 7" xfId="1338" xr:uid="{00000000-0005-0000-0000-00003B050000}"/>
    <cellStyle name="Normal 6 8" xfId="1339" xr:uid="{00000000-0005-0000-0000-00003C050000}"/>
    <cellStyle name="Normal 6 9" xfId="1340" xr:uid="{00000000-0005-0000-0000-00003D050000}"/>
    <cellStyle name="Normal 6_Org changes_summary_v61" xfId="1341" xr:uid="{00000000-0005-0000-0000-00003E050000}"/>
    <cellStyle name="Normal 7" xfId="1342" xr:uid="{00000000-0005-0000-0000-00003F050000}"/>
    <cellStyle name="Normal 7 2" xfId="1343" xr:uid="{00000000-0005-0000-0000-000040050000}"/>
    <cellStyle name="Normal 7 2 2" xfId="1344" xr:uid="{00000000-0005-0000-0000-000041050000}"/>
    <cellStyle name="Normal 7 3" xfId="1345" xr:uid="{00000000-0005-0000-0000-000042050000}"/>
    <cellStyle name="Normal 7 4" xfId="1346" xr:uid="{00000000-0005-0000-0000-000043050000}"/>
    <cellStyle name="Normal 7 5" xfId="1347" xr:uid="{00000000-0005-0000-0000-000044050000}"/>
    <cellStyle name="Normal 7 6" xfId="1348" xr:uid="{00000000-0005-0000-0000-000045050000}"/>
    <cellStyle name="Normal 7 7" xfId="1349" xr:uid="{00000000-0005-0000-0000-000046050000}"/>
    <cellStyle name="Normal 7 8" xfId="1350" xr:uid="{00000000-0005-0000-0000-000047050000}"/>
    <cellStyle name="Normal 7 9" xfId="1351" xr:uid="{00000000-0005-0000-0000-000048050000}"/>
    <cellStyle name="Normal 8" xfId="1352" xr:uid="{00000000-0005-0000-0000-000049050000}"/>
    <cellStyle name="Normal 8 2" xfId="1353" xr:uid="{00000000-0005-0000-0000-00004A050000}"/>
    <cellStyle name="Normal 8 2 2" xfId="1354" xr:uid="{00000000-0005-0000-0000-00004B050000}"/>
    <cellStyle name="Normal 8 2 2 2" xfId="1355" xr:uid="{00000000-0005-0000-0000-00004C050000}"/>
    <cellStyle name="Normal 8 2 2 2 2" xfId="1356" xr:uid="{00000000-0005-0000-0000-00004D050000}"/>
    <cellStyle name="Normal 8 2 2 3" xfId="1357" xr:uid="{00000000-0005-0000-0000-00004E050000}"/>
    <cellStyle name="Normal 8 2 2 3 2" xfId="1358" xr:uid="{00000000-0005-0000-0000-00004F050000}"/>
    <cellStyle name="Normal 8 2 2 4" xfId="1359" xr:uid="{00000000-0005-0000-0000-000050050000}"/>
    <cellStyle name="Normal 8 2 2 4 2" xfId="1360" xr:uid="{00000000-0005-0000-0000-000051050000}"/>
    <cellStyle name="Normal 8 2 2 5" xfId="1361" xr:uid="{00000000-0005-0000-0000-000052050000}"/>
    <cellStyle name="Normal 8 2 2 5 2" xfId="1362" xr:uid="{00000000-0005-0000-0000-000053050000}"/>
    <cellStyle name="Normal 8 2 2 6" xfId="1363" xr:uid="{00000000-0005-0000-0000-000054050000}"/>
    <cellStyle name="Normal 8 2 3" xfId="1364" xr:uid="{00000000-0005-0000-0000-000055050000}"/>
    <cellStyle name="Normal 8 2 3 2" xfId="1365" xr:uid="{00000000-0005-0000-0000-000056050000}"/>
    <cellStyle name="Normal 8 2 3 2 2" xfId="1366" xr:uid="{00000000-0005-0000-0000-000057050000}"/>
    <cellStyle name="Normal 8 2 3 3" xfId="1367" xr:uid="{00000000-0005-0000-0000-000058050000}"/>
    <cellStyle name="Normal 8 2 3 3 2" xfId="1368" xr:uid="{00000000-0005-0000-0000-000059050000}"/>
    <cellStyle name="Normal 8 2 3 4" xfId="1369" xr:uid="{00000000-0005-0000-0000-00005A050000}"/>
    <cellStyle name="Normal 8 2 4" xfId="1370" xr:uid="{00000000-0005-0000-0000-00005B050000}"/>
    <cellStyle name="Normal 8 2 4 2" xfId="1371" xr:uid="{00000000-0005-0000-0000-00005C050000}"/>
    <cellStyle name="Normal 8 2 4 2 2" xfId="1372" xr:uid="{00000000-0005-0000-0000-00005D050000}"/>
    <cellStyle name="Normal 8 2 4 3" xfId="1373" xr:uid="{00000000-0005-0000-0000-00005E050000}"/>
    <cellStyle name="Normal 8 2 4 3 2" xfId="1374" xr:uid="{00000000-0005-0000-0000-00005F050000}"/>
    <cellStyle name="Normal 8 2 4 4" xfId="1375" xr:uid="{00000000-0005-0000-0000-000060050000}"/>
    <cellStyle name="Normal 8 2 5" xfId="1376" xr:uid="{00000000-0005-0000-0000-000061050000}"/>
    <cellStyle name="Normal 8 2 5 2" xfId="1377" xr:uid="{00000000-0005-0000-0000-000062050000}"/>
    <cellStyle name="Normal 8 2 5 2 2" xfId="1378" xr:uid="{00000000-0005-0000-0000-000063050000}"/>
    <cellStyle name="Normal 8 2 5 3" xfId="1379" xr:uid="{00000000-0005-0000-0000-000064050000}"/>
    <cellStyle name="Normal 8 2 6" xfId="1380" xr:uid="{00000000-0005-0000-0000-000065050000}"/>
    <cellStyle name="Normal 8 2 6 2" xfId="1381" xr:uid="{00000000-0005-0000-0000-000066050000}"/>
    <cellStyle name="Normal 8 3" xfId="1382" xr:uid="{00000000-0005-0000-0000-000067050000}"/>
    <cellStyle name="Normal 8 3 2" xfId="1383" xr:uid="{00000000-0005-0000-0000-000068050000}"/>
    <cellStyle name="Normal 9" xfId="1384" xr:uid="{00000000-0005-0000-0000-000069050000}"/>
    <cellStyle name="Normal 9 2" xfId="1385" xr:uid="{00000000-0005-0000-0000-00006A050000}"/>
    <cellStyle name="Normal 9 3" xfId="1386" xr:uid="{00000000-0005-0000-0000-00006B050000}"/>
    <cellStyle name="Normal 9 3 2" xfId="1387" xr:uid="{00000000-0005-0000-0000-00006C050000}"/>
    <cellStyle name="Note 10" xfId="1388" xr:uid="{00000000-0005-0000-0000-00006D050000}"/>
    <cellStyle name="Note 11" xfId="1389" xr:uid="{00000000-0005-0000-0000-00006E050000}"/>
    <cellStyle name="Note 12" xfId="1390" xr:uid="{00000000-0005-0000-0000-00006F050000}"/>
    <cellStyle name="Note 13" xfId="1391" xr:uid="{00000000-0005-0000-0000-000070050000}"/>
    <cellStyle name="Note 14" xfId="1392" xr:uid="{00000000-0005-0000-0000-000071050000}"/>
    <cellStyle name="Note 14 2" xfId="1393" xr:uid="{00000000-0005-0000-0000-000072050000}"/>
    <cellStyle name="Note 14 2 2" xfId="1394" xr:uid="{00000000-0005-0000-0000-000073050000}"/>
    <cellStyle name="Note 14 3" xfId="1395" xr:uid="{00000000-0005-0000-0000-000074050000}"/>
    <cellStyle name="Note 15" xfId="1396" xr:uid="{00000000-0005-0000-0000-000075050000}"/>
    <cellStyle name="Note 15 2" xfId="1397" xr:uid="{00000000-0005-0000-0000-000076050000}"/>
    <cellStyle name="Note 2" xfId="1398" xr:uid="{00000000-0005-0000-0000-000077050000}"/>
    <cellStyle name="Note 2 2" xfId="1399" xr:uid="{00000000-0005-0000-0000-000078050000}"/>
    <cellStyle name="Note 2 3" xfId="1400" xr:uid="{00000000-0005-0000-0000-000079050000}"/>
    <cellStyle name="Note 2 4" xfId="1401" xr:uid="{00000000-0005-0000-0000-00007A050000}"/>
    <cellStyle name="Note 2 5" xfId="1402" xr:uid="{00000000-0005-0000-0000-00007B050000}"/>
    <cellStyle name="Note 2 6" xfId="1403" xr:uid="{00000000-0005-0000-0000-00007C050000}"/>
    <cellStyle name="Note 2 7" xfId="1404" xr:uid="{00000000-0005-0000-0000-00007D050000}"/>
    <cellStyle name="Note 3" xfId="1405" xr:uid="{00000000-0005-0000-0000-00007E050000}"/>
    <cellStyle name="Note 3 2" xfId="1406" xr:uid="{00000000-0005-0000-0000-00007F050000}"/>
    <cellStyle name="Note 3 3" xfId="1407" xr:uid="{00000000-0005-0000-0000-000080050000}"/>
    <cellStyle name="Note 3 4" xfId="1408" xr:uid="{00000000-0005-0000-0000-000081050000}"/>
    <cellStyle name="Note 3 5" xfId="1409" xr:uid="{00000000-0005-0000-0000-000082050000}"/>
    <cellStyle name="Note 3 6" xfId="1410" xr:uid="{00000000-0005-0000-0000-000083050000}"/>
    <cellStyle name="Note 3 7" xfId="1411" xr:uid="{00000000-0005-0000-0000-000084050000}"/>
    <cellStyle name="Note 4" xfId="1412" xr:uid="{00000000-0005-0000-0000-000085050000}"/>
    <cellStyle name="Note 4 2" xfId="1413" xr:uid="{00000000-0005-0000-0000-000086050000}"/>
    <cellStyle name="Note 4 3" xfId="1414" xr:uid="{00000000-0005-0000-0000-000087050000}"/>
    <cellStyle name="Note 4 4" xfId="1415" xr:uid="{00000000-0005-0000-0000-000088050000}"/>
    <cellStyle name="Note 4 5" xfId="1416" xr:uid="{00000000-0005-0000-0000-000089050000}"/>
    <cellStyle name="Note 4 6" xfId="1417" xr:uid="{00000000-0005-0000-0000-00008A050000}"/>
    <cellStyle name="Note 4 7" xfId="1418" xr:uid="{00000000-0005-0000-0000-00008B050000}"/>
    <cellStyle name="Note 5" xfId="1419" xr:uid="{00000000-0005-0000-0000-00008C050000}"/>
    <cellStyle name="Note 6" xfId="1420" xr:uid="{00000000-0005-0000-0000-00008D050000}"/>
    <cellStyle name="Note 7" xfId="1421" xr:uid="{00000000-0005-0000-0000-00008E050000}"/>
    <cellStyle name="Note 8" xfId="1422" xr:uid="{00000000-0005-0000-0000-00008F050000}"/>
    <cellStyle name="Note 9" xfId="1423" xr:uid="{00000000-0005-0000-0000-000090050000}"/>
    <cellStyle name="OrangeCells" xfId="1424" xr:uid="{00000000-0005-0000-0000-000091050000}"/>
    <cellStyle name="OrangeCells 2" xfId="1425" xr:uid="{00000000-0005-0000-0000-000092050000}"/>
    <cellStyle name="OrangeCells 3" xfId="1426" xr:uid="{00000000-0005-0000-0000-000093050000}"/>
    <cellStyle name="OrangeCells 4" xfId="1427" xr:uid="{00000000-0005-0000-0000-000094050000}"/>
    <cellStyle name="OrangeCells 5" xfId="1428" xr:uid="{00000000-0005-0000-0000-000095050000}"/>
    <cellStyle name="OrangeCells 6" xfId="1429" xr:uid="{00000000-0005-0000-0000-000096050000}"/>
    <cellStyle name="OrangeCells 7" xfId="1430" xr:uid="{00000000-0005-0000-0000-000097050000}"/>
    <cellStyle name="other" xfId="1431" xr:uid="{00000000-0005-0000-0000-000098050000}"/>
    <cellStyle name="other 2" xfId="1432" xr:uid="{00000000-0005-0000-0000-000099050000}"/>
    <cellStyle name="other 3" xfId="1433" xr:uid="{00000000-0005-0000-0000-00009A050000}"/>
    <cellStyle name="other 4" xfId="1434" xr:uid="{00000000-0005-0000-0000-00009B050000}"/>
    <cellStyle name="other 5" xfId="1435" xr:uid="{00000000-0005-0000-0000-00009C050000}"/>
    <cellStyle name="other 6" xfId="1436" xr:uid="{00000000-0005-0000-0000-00009D050000}"/>
    <cellStyle name="other 7" xfId="1437" xr:uid="{00000000-0005-0000-0000-00009E050000}"/>
    <cellStyle name="Output 10" xfId="1438" xr:uid="{00000000-0005-0000-0000-00009F050000}"/>
    <cellStyle name="Output 11" xfId="1439" xr:uid="{00000000-0005-0000-0000-0000A0050000}"/>
    <cellStyle name="Output 12" xfId="1440" xr:uid="{00000000-0005-0000-0000-0000A1050000}"/>
    <cellStyle name="Output 13" xfId="1441" xr:uid="{00000000-0005-0000-0000-0000A2050000}"/>
    <cellStyle name="Output 14" xfId="1442" xr:uid="{00000000-0005-0000-0000-0000A3050000}"/>
    <cellStyle name="Output 2" xfId="1443" xr:uid="{00000000-0005-0000-0000-0000A4050000}"/>
    <cellStyle name="Output 2 2" xfId="1444" xr:uid="{00000000-0005-0000-0000-0000A5050000}"/>
    <cellStyle name="Output 2 3" xfId="1445" xr:uid="{00000000-0005-0000-0000-0000A6050000}"/>
    <cellStyle name="Output 2 4" xfId="1446" xr:uid="{00000000-0005-0000-0000-0000A7050000}"/>
    <cellStyle name="Output 2 5" xfId="1447" xr:uid="{00000000-0005-0000-0000-0000A8050000}"/>
    <cellStyle name="Output 2 6" xfId="1448" xr:uid="{00000000-0005-0000-0000-0000A9050000}"/>
    <cellStyle name="Output 2 7" xfId="1449" xr:uid="{00000000-0005-0000-0000-0000AA050000}"/>
    <cellStyle name="Output 3" xfId="1450" xr:uid="{00000000-0005-0000-0000-0000AB050000}"/>
    <cellStyle name="Output 3 2" xfId="1451" xr:uid="{00000000-0005-0000-0000-0000AC050000}"/>
    <cellStyle name="Output 3 3" xfId="1452" xr:uid="{00000000-0005-0000-0000-0000AD050000}"/>
    <cellStyle name="Output 3 4" xfId="1453" xr:uid="{00000000-0005-0000-0000-0000AE050000}"/>
    <cellStyle name="Output 3 5" xfId="1454" xr:uid="{00000000-0005-0000-0000-0000AF050000}"/>
    <cellStyle name="Output 3 6" xfId="1455" xr:uid="{00000000-0005-0000-0000-0000B0050000}"/>
    <cellStyle name="Output 3 7" xfId="1456" xr:uid="{00000000-0005-0000-0000-0000B1050000}"/>
    <cellStyle name="Output 4" xfId="1457" xr:uid="{00000000-0005-0000-0000-0000B2050000}"/>
    <cellStyle name="Output 4 2" xfId="1458" xr:uid="{00000000-0005-0000-0000-0000B3050000}"/>
    <cellStyle name="Output 4 3" xfId="1459" xr:uid="{00000000-0005-0000-0000-0000B4050000}"/>
    <cellStyle name="Output 4 4" xfId="1460" xr:uid="{00000000-0005-0000-0000-0000B5050000}"/>
    <cellStyle name="Output 4 5" xfId="1461" xr:uid="{00000000-0005-0000-0000-0000B6050000}"/>
    <cellStyle name="Output 4 6" xfId="1462" xr:uid="{00000000-0005-0000-0000-0000B7050000}"/>
    <cellStyle name="Output 4 7" xfId="1463" xr:uid="{00000000-0005-0000-0000-0000B8050000}"/>
    <cellStyle name="Output 5" xfId="1464" xr:uid="{00000000-0005-0000-0000-0000B9050000}"/>
    <cellStyle name="Output 6" xfId="1465" xr:uid="{00000000-0005-0000-0000-0000BA050000}"/>
    <cellStyle name="Output 7" xfId="1466" xr:uid="{00000000-0005-0000-0000-0000BB050000}"/>
    <cellStyle name="Output 8" xfId="1467" xr:uid="{00000000-0005-0000-0000-0000BC050000}"/>
    <cellStyle name="Output 9" xfId="1468" xr:uid="{00000000-0005-0000-0000-0000BD050000}"/>
    <cellStyle name="Output Amounts" xfId="1469" xr:uid="{00000000-0005-0000-0000-0000BE050000}"/>
    <cellStyle name="Output Amounts 2" xfId="1470" xr:uid="{00000000-0005-0000-0000-0000BF050000}"/>
    <cellStyle name="Output Amounts 3" xfId="1471" xr:uid="{00000000-0005-0000-0000-0000C0050000}"/>
    <cellStyle name="Output Amounts 4" xfId="1472" xr:uid="{00000000-0005-0000-0000-0000C1050000}"/>
    <cellStyle name="Output Amounts 5" xfId="1473" xr:uid="{00000000-0005-0000-0000-0000C2050000}"/>
    <cellStyle name="Output Amounts 6" xfId="1474" xr:uid="{00000000-0005-0000-0000-0000C3050000}"/>
    <cellStyle name="Output Amounts 7" xfId="1475" xr:uid="{00000000-0005-0000-0000-0000C4050000}"/>
    <cellStyle name="Output Column Headings" xfId="1476" xr:uid="{00000000-0005-0000-0000-0000C5050000}"/>
    <cellStyle name="Output Column Headings 2" xfId="1477" xr:uid="{00000000-0005-0000-0000-0000C6050000}"/>
    <cellStyle name="Output Column Headings 3" xfId="1478" xr:uid="{00000000-0005-0000-0000-0000C7050000}"/>
    <cellStyle name="Output Column Headings 4" xfId="1479" xr:uid="{00000000-0005-0000-0000-0000C8050000}"/>
    <cellStyle name="Output Column Headings 5" xfId="1480" xr:uid="{00000000-0005-0000-0000-0000C9050000}"/>
    <cellStyle name="Output Column Headings 6" xfId="1481" xr:uid="{00000000-0005-0000-0000-0000CA050000}"/>
    <cellStyle name="Output Column Headings 7" xfId="1482" xr:uid="{00000000-0005-0000-0000-0000CB050000}"/>
    <cellStyle name="Output Line Items" xfId="1483" xr:uid="{00000000-0005-0000-0000-0000CC050000}"/>
    <cellStyle name="Output Line Items 2" xfId="1484" xr:uid="{00000000-0005-0000-0000-0000CD050000}"/>
    <cellStyle name="Output Line Items 3" xfId="1485" xr:uid="{00000000-0005-0000-0000-0000CE050000}"/>
    <cellStyle name="Output Line Items 4" xfId="1486" xr:uid="{00000000-0005-0000-0000-0000CF050000}"/>
    <cellStyle name="Output Line Items 5" xfId="1487" xr:uid="{00000000-0005-0000-0000-0000D0050000}"/>
    <cellStyle name="Output Line Items 6" xfId="1488" xr:uid="{00000000-0005-0000-0000-0000D1050000}"/>
    <cellStyle name="Output Line Items 7" xfId="1489" xr:uid="{00000000-0005-0000-0000-0000D2050000}"/>
    <cellStyle name="Output Report Heading" xfId="1490" xr:uid="{00000000-0005-0000-0000-0000D3050000}"/>
    <cellStyle name="Output Report Heading 2" xfId="1491" xr:uid="{00000000-0005-0000-0000-0000D4050000}"/>
    <cellStyle name="Output Report Heading 3" xfId="1492" xr:uid="{00000000-0005-0000-0000-0000D5050000}"/>
    <cellStyle name="Output Report Heading 4" xfId="1493" xr:uid="{00000000-0005-0000-0000-0000D6050000}"/>
    <cellStyle name="Output Report Heading 5" xfId="1494" xr:uid="{00000000-0005-0000-0000-0000D7050000}"/>
    <cellStyle name="Output Report Heading 6" xfId="1495" xr:uid="{00000000-0005-0000-0000-0000D8050000}"/>
    <cellStyle name="Output Report Heading 7" xfId="1496" xr:uid="{00000000-0005-0000-0000-0000D9050000}"/>
    <cellStyle name="Output Report Heading_2009-10 Budget Grant" xfId="1497" xr:uid="{00000000-0005-0000-0000-0000DA050000}"/>
    <cellStyle name="Output Report Title" xfId="1498" xr:uid="{00000000-0005-0000-0000-0000DB050000}"/>
    <cellStyle name="Output Report Title 2" xfId="1499" xr:uid="{00000000-0005-0000-0000-0000DC050000}"/>
    <cellStyle name="Output Report Title 3" xfId="1500" xr:uid="{00000000-0005-0000-0000-0000DD050000}"/>
    <cellStyle name="Output Report Title 4" xfId="1501" xr:uid="{00000000-0005-0000-0000-0000DE050000}"/>
    <cellStyle name="Output Report Title 5" xfId="1502" xr:uid="{00000000-0005-0000-0000-0000DF050000}"/>
    <cellStyle name="Output Report Title 6" xfId="1503" xr:uid="{00000000-0005-0000-0000-0000E0050000}"/>
    <cellStyle name="Output Report Title 7" xfId="1504" xr:uid="{00000000-0005-0000-0000-0000E1050000}"/>
    <cellStyle name="Output Report Title_2009-10 Budget Grant" xfId="1505" xr:uid="{00000000-0005-0000-0000-0000E2050000}"/>
    <cellStyle name="Percent 10" xfId="1506" xr:uid="{00000000-0005-0000-0000-0000E3050000}"/>
    <cellStyle name="Percent 10 2" xfId="1507" xr:uid="{00000000-0005-0000-0000-0000E4050000}"/>
    <cellStyle name="Percent 11" xfId="1508" xr:uid="{00000000-0005-0000-0000-0000E5050000}"/>
    <cellStyle name="Percent 11 2" xfId="1509" xr:uid="{00000000-0005-0000-0000-0000E6050000}"/>
    <cellStyle name="Percent 12" xfId="1510" xr:uid="{00000000-0005-0000-0000-0000E7050000}"/>
    <cellStyle name="Percent 2" xfId="1511" xr:uid="{00000000-0005-0000-0000-0000E8050000}"/>
    <cellStyle name="Percent 2 2" xfId="1512" xr:uid="{00000000-0005-0000-0000-0000E9050000}"/>
    <cellStyle name="Percent 2 2 2" xfId="1513" xr:uid="{00000000-0005-0000-0000-0000EA050000}"/>
    <cellStyle name="Percent 2 3" xfId="1514" xr:uid="{00000000-0005-0000-0000-0000EB050000}"/>
    <cellStyle name="Percent 2 3 2" xfId="1515" xr:uid="{00000000-0005-0000-0000-0000EC050000}"/>
    <cellStyle name="Percent 2 4" xfId="1516" xr:uid="{00000000-0005-0000-0000-0000ED050000}"/>
    <cellStyle name="Percent 2 4 2" xfId="1517" xr:uid="{00000000-0005-0000-0000-0000EE050000}"/>
    <cellStyle name="Percent 2 5" xfId="1518" xr:uid="{00000000-0005-0000-0000-0000EF050000}"/>
    <cellStyle name="Percent 2 5 2" xfId="1519" xr:uid="{00000000-0005-0000-0000-0000F0050000}"/>
    <cellStyle name="Percent 2 6" xfId="1520" xr:uid="{00000000-0005-0000-0000-0000F1050000}"/>
    <cellStyle name="Percent 2 6 2" xfId="1521" xr:uid="{00000000-0005-0000-0000-0000F2050000}"/>
    <cellStyle name="Percent 2 7" xfId="1522" xr:uid="{00000000-0005-0000-0000-0000F3050000}"/>
    <cellStyle name="Percent 2 7 2" xfId="1523" xr:uid="{00000000-0005-0000-0000-0000F4050000}"/>
    <cellStyle name="Percent 2 8" xfId="1524" xr:uid="{00000000-0005-0000-0000-0000F5050000}"/>
    <cellStyle name="Percent 2 9" xfId="1525" xr:uid="{00000000-0005-0000-0000-0000F6050000}"/>
    <cellStyle name="Percent 3" xfId="1526" xr:uid="{00000000-0005-0000-0000-0000F7050000}"/>
    <cellStyle name="Percent 3 2" xfId="1527" xr:uid="{00000000-0005-0000-0000-0000F8050000}"/>
    <cellStyle name="Percent 4" xfId="1528" xr:uid="{00000000-0005-0000-0000-0000F9050000}"/>
    <cellStyle name="Percent 4 2" xfId="1529" xr:uid="{00000000-0005-0000-0000-0000FA050000}"/>
    <cellStyle name="Percent 4 2 2" xfId="1530" xr:uid="{00000000-0005-0000-0000-0000FB050000}"/>
    <cellStyle name="Percent 4 2 2 2" xfId="1531" xr:uid="{00000000-0005-0000-0000-0000FC050000}"/>
    <cellStyle name="Percent 4 2 2 2 2" xfId="1532" xr:uid="{00000000-0005-0000-0000-0000FD050000}"/>
    <cellStyle name="Percent 4 2 2 3" xfId="1533" xr:uid="{00000000-0005-0000-0000-0000FE050000}"/>
    <cellStyle name="Percent 4 2 3" xfId="1534" xr:uid="{00000000-0005-0000-0000-0000FF050000}"/>
    <cellStyle name="Percent 4 2 3 2" xfId="1535" xr:uid="{00000000-0005-0000-0000-000000060000}"/>
    <cellStyle name="Percent 4 2 4" xfId="1536" xr:uid="{00000000-0005-0000-0000-000001060000}"/>
    <cellStyle name="Percent 4 3" xfId="1537" xr:uid="{00000000-0005-0000-0000-000002060000}"/>
    <cellStyle name="Percent 4 3 2" xfId="1538" xr:uid="{00000000-0005-0000-0000-000003060000}"/>
    <cellStyle name="Percent 4 4" xfId="1539" xr:uid="{00000000-0005-0000-0000-000004060000}"/>
    <cellStyle name="Percent 5" xfId="1540" xr:uid="{00000000-0005-0000-0000-000005060000}"/>
    <cellStyle name="Percent 5 2" xfId="1541" xr:uid="{00000000-0005-0000-0000-000006060000}"/>
    <cellStyle name="Percent 5 2 2" xfId="1542" xr:uid="{00000000-0005-0000-0000-000007060000}"/>
    <cellStyle name="Percent 5 3" xfId="1543" xr:uid="{00000000-0005-0000-0000-000008060000}"/>
    <cellStyle name="Percent 6" xfId="1544" xr:uid="{00000000-0005-0000-0000-000009060000}"/>
    <cellStyle name="Percent 7" xfId="1545" xr:uid="{00000000-0005-0000-0000-00000A060000}"/>
    <cellStyle name="Percent 8" xfId="1546" xr:uid="{00000000-0005-0000-0000-00000B060000}"/>
    <cellStyle name="Percent 8 2" xfId="1547" xr:uid="{00000000-0005-0000-0000-00000C060000}"/>
    <cellStyle name="Percent 8 2 2" xfId="1548" xr:uid="{00000000-0005-0000-0000-00000D060000}"/>
    <cellStyle name="Percent 8 3" xfId="1549" xr:uid="{00000000-0005-0000-0000-00000E060000}"/>
    <cellStyle name="Percent 9" xfId="1550" xr:uid="{00000000-0005-0000-0000-00000F060000}"/>
    <cellStyle name="Percent 9 2" xfId="1551" xr:uid="{00000000-0005-0000-0000-000010060000}"/>
    <cellStyle name="Percent 9 2 2" xfId="1552" xr:uid="{00000000-0005-0000-0000-000011060000}"/>
    <cellStyle name="Percent 9 3" xfId="1553" xr:uid="{00000000-0005-0000-0000-000012060000}"/>
    <cellStyle name="Percent.0" xfId="1554" xr:uid="{00000000-0005-0000-0000-000013060000}"/>
    <cellStyle name="Percent.00" xfId="1555" xr:uid="{00000000-0005-0000-0000-000014060000}"/>
    <cellStyle name="percnt" xfId="1556" xr:uid="{00000000-0005-0000-0000-000015060000}"/>
    <cellStyle name="periodformat" xfId="1557" xr:uid="{00000000-0005-0000-0000-000016060000}"/>
    <cellStyle name="Programme" xfId="1558" xr:uid="{00000000-0005-0000-0000-000017060000}"/>
    <cellStyle name="Project" xfId="1559" xr:uid="{00000000-0005-0000-0000-000018060000}"/>
    <cellStyle name="Project 2" xfId="1560" xr:uid="{00000000-0005-0000-0000-000019060000}"/>
    <cellStyle name="Project 3" xfId="1561" xr:uid="{00000000-0005-0000-0000-00001A060000}"/>
    <cellStyle name="Project 4" xfId="1562" xr:uid="{00000000-0005-0000-0000-00001B060000}"/>
    <cellStyle name="Project 5" xfId="1563" xr:uid="{00000000-0005-0000-0000-00001C060000}"/>
    <cellStyle name="Project 6" xfId="1564" xr:uid="{00000000-0005-0000-0000-00001D060000}"/>
    <cellStyle name="Project 7" xfId="1565" xr:uid="{00000000-0005-0000-0000-00001E060000}"/>
    <cellStyle name="PushGrey" xfId="1566" xr:uid="{00000000-0005-0000-0000-00001F060000}"/>
    <cellStyle name="PushGrey 2" xfId="1567" xr:uid="{00000000-0005-0000-0000-000020060000}"/>
    <cellStyle name="PushGrey 3" xfId="1568" xr:uid="{00000000-0005-0000-0000-000021060000}"/>
    <cellStyle name="PushGrey 4" xfId="1569" xr:uid="{00000000-0005-0000-0000-000022060000}"/>
    <cellStyle name="PushGrey 5" xfId="1570" xr:uid="{00000000-0005-0000-0000-000023060000}"/>
    <cellStyle name="PushGrey 6" xfId="1571" xr:uid="{00000000-0005-0000-0000-000024060000}"/>
    <cellStyle name="PushGrey 7" xfId="1572" xr:uid="{00000000-0005-0000-0000-000025060000}"/>
    <cellStyle name="RNF 0" xfId="1573" xr:uid="{00000000-0005-0000-0000-000026060000}"/>
    <cellStyle name="RNF Hyperion" xfId="1574" xr:uid="{00000000-0005-0000-0000-000027060000}"/>
    <cellStyle name="SAPBEXaggData" xfId="1575" xr:uid="{00000000-0005-0000-0000-000028060000}"/>
    <cellStyle name="SAPBEXaggData 10" xfId="1576" xr:uid="{00000000-0005-0000-0000-000029060000}"/>
    <cellStyle name="SAPBEXaggData 11" xfId="1577" xr:uid="{00000000-0005-0000-0000-00002A060000}"/>
    <cellStyle name="SAPBEXaggData 12" xfId="1578" xr:uid="{00000000-0005-0000-0000-00002B060000}"/>
    <cellStyle name="SAPBEXaggData 13" xfId="1579" xr:uid="{00000000-0005-0000-0000-00002C060000}"/>
    <cellStyle name="SAPBEXaggData 14" xfId="1580" xr:uid="{00000000-0005-0000-0000-00002D060000}"/>
    <cellStyle name="SAPBEXaggData 15" xfId="1581" xr:uid="{00000000-0005-0000-0000-00002E060000}"/>
    <cellStyle name="SAPBEXaggData 16" xfId="1582" xr:uid="{00000000-0005-0000-0000-00002F060000}"/>
    <cellStyle name="SAPBEXaggData 17" xfId="1583" xr:uid="{00000000-0005-0000-0000-000030060000}"/>
    <cellStyle name="SAPBEXaggData 18" xfId="1584" xr:uid="{00000000-0005-0000-0000-000031060000}"/>
    <cellStyle name="SAPBEXaggData 19" xfId="1585" xr:uid="{00000000-0005-0000-0000-000032060000}"/>
    <cellStyle name="SAPBEXaggData 2" xfId="1586" xr:uid="{00000000-0005-0000-0000-000033060000}"/>
    <cellStyle name="SAPBEXaggData 2 2" xfId="1587" xr:uid="{00000000-0005-0000-0000-000034060000}"/>
    <cellStyle name="SAPBEXaggData 2 3" xfId="1588" xr:uid="{00000000-0005-0000-0000-000035060000}"/>
    <cellStyle name="SAPBEXaggData 2 4" xfId="1589" xr:uid="{00000000-0005-0000-0000-000036060000}"/>
    <cellStyle name="SAPBEXaggData 2 5" xfId="1590" xr:uid="{00000000-0005-0000-0000-000037060000}"/>
    <cellStyle name="SAPBEXaggData 2 6" xfId="1591" xr:uid="{00000000-0005-0000-0000-000038060000}"/>
    <cellStyle name="SAPBEXaggData 2 7" xfId="1592" xr:uid="{00000000-0005-0000-0000-000039060000}"/>
    <cellStyle name="SAPBEXaggData 20" xfId="1593" xr:uid="{00000000-0005-0000-0000-00003A060000}"/>
    <cellStyle name="SAPBEXaggData 21" xfId="1594" xr:uid="{00000000-0005-0000-0000-00003B060000}"/>
    <cellStyle name="SAPBEXaggData 22" xfId="1595" xr:uid="{00000000-0005-0000-0000-00003C060000}"/>
    <cellStyle name="SAPBEXaggData 23" xfId="1596" xr:uid="{00000000-0005-0000-0000-00003D060000}"/>
    <cellStyle name="SAPBEXaggData 24" xfId="1597" xr:uid="{00000000-0005-0000-0000-00003E060000}"/>
    <cellStyle name="SAPBEXaggData 25" xfId="1598" xr:uid="{00000000-0005-0000-0000-00003F060000}"/>
    <cellStyle name="SAPBEXaggData 26" xfId="1599" xr:uid="{00000000-0005-0000-0000-000040060000}"/>
    <cellStyle name="SAPBEXaggData 3" xfId="1600" xr:uid="{00000000-0005-0000-0000-000041060000}"/>
    <cellStyle name="SAPBEXaggData 3 2" xfId="1601" xr:uid="{00000000-0005-0000-0000-000042060000}"/>
    <cellStyle name="SAPBEXaggData 3 3" xfId="1602" xr:uid="{00000000-0005-0000-0000-000043060000}"/>
    <cellStyle name="SAPBEXaggData 3 4" xfId="1603" xr:uid="{00000000-0005-0000-0000-000044060000}"/>
    <cellStyle name="SAPBEXaggData 3 5" xfId="1604" xr:uid="{00000000-0005-0000-0000-000045060000}"/>
    <cellStyle name="SAPBEXaggData 3 6" xfId="1605" xr:uid="{00000000-0005-0000-0000-000046060000}"/>
    <cellStyle name="SAPBEXaggData 3 7" xfId="1606" xr:uid="{00000000-0005-0000-0000-000047060000}"/>
    <cellStyle name="SAPBEXaggData 4" xfId="1607" xr:uid="{00000000-0005-0000-0000-000048060000}"/>
    <cellStyle name="SAPBEXaggData 5" xfId="1608" xr:uid="{00000000-0005-0000-0000-000049060000}"/>
    <cellStyle name="SAPBEXaggData 6" xfId="1609" xr:uid="{00000000-0005-0000-0000-00004A060000}"/>
    <cellStyle name="SAPBEXaggData 7" xfId="1610" xr:uid="{00000000-0005-0000-0000-00004B060000}"/>
    <cellStyle name="SAPBEXaggData 8" xfId="1611" xr:uid="{00000000-0005-0000-0000-00004C060000}"/>
    <cellStyle name="SAPBEXaggData 9" xfId="1612" xr:uid="{00000000-0005-0000-0000-00004D060000}"/>
    <cellStyle name="SAPBEXaggData_2009-10 Budget Grant" xfId="1613" xr:uid="{00000000-0005-0000-0000-00004E060000}"/>
    <cellStyle name="SAPBEXaggDataEmph" xfId="1614" xr:uid="{00000000-0005-0000-0000-00004F060000}"/>
    <cellStyle name="SAPBEXaggDataEmph 10" xfId="1615" xr:uid="{00000000-0005-0000-0000-000050060000}"/>
    <cellStyle name="SAPBEXaggDataEmph 11" xfId="1616" xr:uid="{00000000-0005-0000-0000-000051060000}"/>
    <cellStyle name="SAPBEXaggDataEmph 12" xfId="1617" xr:uid="{00000000-0005-0000-0000-000052060000}"/>
    <cellStyle name="SAPBEXaggDataEmph 13" xfId="1618" xr:uid="{00000000-0005-0000-0000-000053060000}"/>
    <cellStyle name="SAPBEXaggDataEmph 14" xfId="1619" xr:uid="{00000000-0005-0000-0000-000054060000}"/>
    <cellStyle name="SAPBEXaggDataEmph 15" xfId="1620" xr:uid="{00000000-0005-0000-0000-000055060000}"/>
    <cellStyle name="SAPBEXaggDataEmph 16" xfId="1621" xr:uid="{00000000-0005-0000-0000-000056060000}"/>
    <cellStyle name="SAPBEXaggDataEmph 17" xfId="1622" xr:uid="{00000000-0005-0000-0000-000057060000}"/>
    <cellStyle name="SAPBEXaggDataEmph 18" xfId="1623" xr:uid="{00000000-0005-0000-0000-000058060000}"/>
    <cellStyle name="SAPBEXaggDataEmph 19" xfId="1624" xr:uid="{00000000-0005-0000-0000-000059060000}"/>
    <cellStyle name="SAPBEXaggDataEmph 2" xfId="1625" xr:uid="{00000000-0005-0000-0000-00005A060000}"/>
    <cellStyle name="SAPBEXaggDataEmph 2 2" xfId="1626" xr:uid="{00000000-0005-0000-0000-00005B060000}"/>
    <cellStyle name="SAPBEXaggDataEmph 2 3" xfId="1627" xr:uid="{00000000-0005-0000-0000-00005C060000}"/>
    <cellStyle name="SAPBEXaggDataEmph 2 4" xfId="1628" xr:uid="{00000000-0005-0000-0000-00005D060000}"/>
    <cellStyle name="SAPBEXaggDataEmph 2 5" xfId="1629" xr:uid="{00000000-0005-0000-0000-00005E060000}"/>
    <cellStyle name="SAPBEXaggDataEmph 2 6" xfId="1630" xr:uid="{00000000-0005-0000-0000-00005F060000}"/>
    <cellStyle name="SAPBEXaggDataEmph 2 7" xfId="1631" xr:uid="{00000000-0005-0000-0000-000060060000}"/>
    <cellStyle name="SAPBEXaggDataEmph 20" xfId="1632" xr:uid="{00000000-0005-0000-0000-000061060000}"/>
    <cellStyle name="SAPBEXaggDataEmph 21" xfId="1633" xr:uid="{00000000-0005-0000-0000-000062060000}"/>
    <cellStyle name="SAPBEXaggDataEmph 22" xfId="1634" xr:uid="{00000000-0005-0000-0000-000063060000}"/>
    <cellStyle name="SAPBEXaggDataEmph 23" xfId="1635" xr:uid="{00000000-0005-0000-0000-000064060000}"/>
    <cellStyle name="SAPBEXaggDataEmph 24" xfId="1636" xr:uid="{00000000-0005-0000-0000-000065060000}"/>
    <cellStyle name="SAPBEXaggDataEmph 25" xfId="1637" xr:uid="{00000000-0005-0000-0000-000066060000}"/>
    <cellStyle name="SAPBEXaggDataEmph 26" xfId="1638" xr:uid="{00000000-0005-0000-0000-000067060000}"/>
    <cellStyle name="SAPBEXaggDataEmph 3" xfId="1639" xr:uid="{00000000-0005-0000-0000-000068060000}"/>
    <cellStyle name="SAPBEXaggDataEmph 3 2" xfId="1640" xr:uid="{00000000-0005-0000-0000-000069060000}"/>
    <cellStyle name="SAPBEXaggDataEmph 3 3" xfId="1641" xr:uid="{00000000-0005-0000-0000-00006A060000}"/>
    <cellStyle name="SAPBEXaggDataEmph 3 4" xfId="1642" xr:uid="{00000000-0005-0000-0000-00006B060000}"/>
    <cellStyle name="SAPBEXaggDataEmph 3 5" xfId="1643" xr:uid="{00000000-0005-0000-0000-00006C060000}"/>
    <cellStyle name="SAPBEXaggDataEmph 3 6" xfId="1644" xr:uid="{00000000-0005-0000-0000-00006D060000}"/>
    <cellStyle name="SAPBEXaggDataEmph 3 7" xfId="1645" xr:uid="{00000000-0005-0000-0000-00006E060000}"/>
    <cellStyle name="SAPBEXaggDataEmph 4" xfId="1646" xr:uid="{00000000-0005-0000-0000-00006F060000}"/>
    <cellStyle name="SAPBEXaggDataEmph 5" xfId="1647" xr:uid="{00000000-0005-0000-0000-000070060000}"/>
    <cellStyle name="SAPBEXaggDataEmph 6" xfId="1648" xr:uid="{00000000-0005-0000-0000-000071060000}"/>
    <cellStyle name="SAPBEXaggDataEmph 7" xfId="1649" xr:uid="{00000000-0005-0000-0000-000072060000}"/>
    <cellStyle name="SAPBEXaggDataEmph 8" xfId="1650" xr:uid="{00000000-0005-0000-0000-000073060000}"/>
    <cellStyle name="SAPBEXaggDataEmph 9" xfId="1651" xr:uid="{00000000-0005-0000-0000-000074060000}"/>
    <cellStyle name="SAPBEXaggDataEmph_2009-10 Budget Grant" xfId="1652" xr:uid="{00000000-0005-0000-0000-000075060000}"/>
    <cellStyle name="SAPBEXaggItem" xfId="1653" xr:uid="{00000000-0005-0000-0000-000076060000}"/>
    <cellStyle name="SAPBEXaggItem 10" xfId="1654" xr:uid="{00000000-0005-0000-0000-000077060000}"/>
    <cellStyle name="SAPBEXaggItem 11" xfId="1655" xr:uid="{00000000-0005-0000-0000-000078060000}"/>
    <cellStyle name="SAPBEXaggItem 12" xfId="1656" xr:uid="{00000000-0005-0000-0000-000079060000}"/>
    <cellStyle name="SAPBEXaggItem 13" xfId="1657" xr:uid="{00000000-0005-0000-0000-00007A060000}"/>
    <cellStyle name="SAPBEXaggItem 14" xfId="1658" xr:uid="{00000000-0005-0000-0000-00007B060000}"/>
    <cellStyle name="SAPBEXaggItem 15" xfId="1659" xr:uid="{00000000-0005-0000-0000-00007C060000}"/>
    <cellStyle name="SAPBEXaggItem 16" xfId="1660" xr:uid="{00000000-0005-0000-0000-00007D060000}"/>
    <cellStyle name="SAPBEXaggItem 17" xfId="1661" xr:uid="{00000000-0005-0000-0000-00007E060000}"/>
    <cellStyle name="SAPBEXaggItem 18" xfId="1662" xr:uid="{00000000-0005-0000-0000-00007F060000}"/>
    <cellStyle name="SAPBEXaggItem 19" xfId="1663" xr:uid="{00000000-0005-0000-0000-000080060000}"/>
    <cellStyle name="SAPBEXaggItem 2" xfId="1664" xr:uid="{00000000-0005-0000-0000-000081060000}"/>
    <cellStyle name="SAPBEXaggItem 2 2" xfId="1665" xr:uid="{00000000-0005-0000-0000-000082060000}"/>
    <cellStyle name="SAPBEXaggItem 2 3" xfId="1666" xr:uid="{00000000-0005-0000-0000-000083060000}"/>
    <cellStyle name="SAPBEXaggItem 2 4" xfId="1667" xr:uid="{00000000-0005-0000-0000-000084060000}"/>
    <cellStyle name="SAPBEXaggItem 2 5" xfId="1668" xr:uid="{00000000-0005-0000-0000-000085060000}"/>
    <cellStyle name="SAPBEXaggItem 2 6" xfId="1669" xr:uid="{00000000-0005-0000-0000-000086060000}"/>
    <cellStyle name="SAPBEXaggItem 2 7" xfId="1670" xr:uid="{00000000-0005-0000-0000-000087060000}"/>
    <cellStyle name="SAPBEXaggItem 20" xfId="1671" xr:uid="{00000000-0005-0000-0000-000088060000}"/>
    <cellStyle name="SAPBEXaggItem 21" xfId="1672" xr:uid="{00000000-0005-0000-0000-000089060000}"/>
    <cellStyle name="SAPBEXaggItem 22" xfId="1673" xr:uid="{00000000-0005-0000-0000-00008A060000}"/>
    <cellStyle name="SAPBEXaggItem 23" xfId="1674" xr:uid="{00000000-0005-0000-0000-00008B060000}"/>
    <cellStyle name="SAPBEXaggItem 24" xfId="1675" xr:uid="{00000000-0005-0000-0000-00008C060000}"/>
    <cellStyle name="SAPBEXaggItem 25" xfId="1676" xr:uid="{00000000-0005-0000-0000-00008D060000}"/>
    <cellStyle name="SAPBEXaggItem 26" xfId="1677" xr:uid="{00000000-0005-0000-0000-00008E060000}"/>
    <cellStyle name="SAPBEXaggItem 3" xfId="1678" xr:uid="{00000000-0005-0000-0000-00008F060000}"/>
    <cellStyle name="SAPBEXaggItem 3 2" xfId="1679" xr:uid="{00000000-0005-0000-0000-000090060000}"/>
    <cellStyle name="SAPBEXaggItem 3 3" xfId="1680" xr:uid="{00000000-0005-0000-0000-000091060000}"/>
    <cellStyle name="SAPBEXaggItem 3 4" xfId="1681" xr:uid="{00000000-0005-0000-0000-000092060000}"/>
    <cellStyle name="SAPBEXaggItem 3 5" xfId="1682" xr:uid="{00000000-0005-0000-0000-000093060000}"/>
    <cellStyle name="SAPBEXaggItem 3 6" xfId="1683" xr:uid="{00000000-0005-0000-0000-000094060000}"/>
    <cellStyle name="SAPBEXaggItem 3 7" xfId="1684" xr:uid="{00000000-0005-0000-0000-000095060000}"/>
    <cellStyle name="SAPBEXaggItem 4" xfId="1685" xr:uid="{00000000-0005-0000-0000-000096060000}"/>
    <cellStyle name="SAPBEXaggItem 5" xfId="1686" xr:uid="{00000000-0005-0000-0000-000097060000}"/>
    <cellStyle name="SAPBEXaggItem 6" xfId="1687" xr:uid="{00000000-0005-0000-0000-000098060000}"/>
    <cellStyle name="SAPBEXaggItem 7" xfId="1688" xr:uid="{00000000-0005-0000-0000-000099060000}"/>
    <cellStyle name="SAPBEXaggItem 8" xfId="1689" xr:uid="{00000000-0005-0000-0000-00009A060000}"/>
    <cellStyle name="SAPBEXaggItem 9" xfId="1690" xr:uid="{00000000-0005-0000-0000-00009B060000}"/>
    <cellStyle name="SAPBEXaggItem_2009-10 Budget Grant" xfId="1691" xr:uid="{00000000-0005-0000-0000-00009C060000}"/>
    <cellStyle name="SAPBEXaggItemX" xfId="1692" xr:uid="{00000000-0005-0000-0000-00009D060000}"/>
    <cellStyle name="SAPBEXaggItemX 10" xfId="1693" xr:uid="{00000000-0005-0000-0000-00009E060000}"/>
    <cellStyle name="SAPBEXaggItemX 11" xfId="1694" xr:uid="{00000000-0005-0000-0000-00009F060000}"/>
    <cellStyle name="SAPBEXaggItemX 12" xfId="1695" xr:uid="{00000000-0005-0000-0000-0000A0060000}"/>
    <cellStyle name="SAPBEXaggItemX 13" xfId="1696" xr:uid="{00000000-0005-0000-0000-0000A1060000}"/>
    <cellStyle name="SAPBEXaggItemX 14" xfId="1697" xr:uid="{00000000-0005-0000-0000-0000A2060000}"/>
    <cellStyle name="SAPBEXaggItemX 15" xfId="1698" xr:uid="{00000000-0005-0000-0000-0000A3060000}"/>
    <cellStyle name="SAPBEXaggItemX 16" xfId="1699" xr:uid="{00000000-0005-0000-0000-0000A4060000}"/>
    <cellStyle name="SAPBEXaggItemX 17" xfId="1700" xr:uid="{00000000-0005-0000-0000-0000A5060000}"/>
    <cellStyle name="SAPBEXaggItemX 18" xfId="1701" xr:uid="{00000000-0005-0000-0000-0000A6060000}"/>
    <cellStyle name="SAPBEXaggItemX 19" xfId="1702" xr:uid="{00000000-0005-0000-0000-0000A7060000}"/>
    <cellStyle name="SAPBEXaggItemX 2" xfId="1703" xr:uid="{00000000-0005-0000-0000-0000A8060000}"/>
    <cellStyle name="SAPBEXaggItemX 2 2" xfId="1704" xr:uid="{00000000-0005-0000-0000-0000A9060000}"/>
    <cellStyle name="SAPBEXaggItemX 2 3" xfId="1705" xr:uid="{00000000-0005-0000-0000-0000AA060000}"/>
    <cellStyle name="SAPBEXaggItemX 2 4" xfId="1706" xr:uid="{00000000-0005-0000-0000-0000AB060000}"/>
    <cellStyle name="SAPBEXaggItemX 2 5" xfId="1707" xr:uid="{00000000-0005-0000-0000-0000AC060000}"/>
    <cellStyle name="SAPBEXaggItemX 2 6" xfId="1708" xr:uid="{00000000-0005-0000-0000-0000AD060000}"/>
    <cellStyle name="SAPBEXaggItemX 2 7" xfId="1709" xr:uid="{00000000-0005-0000-0000-0000AE060000}"/>
    <cellStyle name="SAPBEXaggItemX 20" xfId="1710" xr:uid="{00000000-0005-0000-0000-0000AF060000}"/>
    <cellStyle name="SAPBEXaggItemX 21" xfId="1711" xr:uid="{00000000-0005-0000-0000-0000B0060000}"/>
    <cellStyle name="SAPBEXaggItemX 22" xfId="1712" xr:uid="{00000000-0005-0000-0000-0000B1060000}"/>
    <cellStyle name="SAPBEXaggItemX 23" xfId="1713" xr:uid="{00000000-0005-0000-0000-0000B2060000}"/>
    <cellStyle name="SAPBEXaggItemX 24" xfId="1714" xr:uid="{00000000-0005-0000-0000-0000B3060000}"/>
    <cellStyle name="SAPBEXaggItemX 25" xfId="1715" xr:uid="{00000000-0005-0000-0000-0000B4060000}"/>
    <cellStyle name="SAPBEXaggItemX 26" xfId="1716" xr:uid="{00000000-0005-0000-0000-0000B5060000}"/>
    <cellStyle name="SAPBEXaggItemX 3" xfId="1717" xr:uid="{00000000-0005-0000-0000-0000B6060000}"/>
    <cellStyle name="SAPBEXaggItemX 3 2" xfId="1718" xr:uid="{00000000-0005-0000-0000-0000B7060000}"/>
    <cellStyle name="SAPBEXaggItemX 3 3" xfId="1719" xr:uid="{00000000-0005-0000-0000-0000B8060000}"/>
    <cellStyle name="SAPBEXaggItemX 3 4" xfId="1720" xr:uid="{00000000-0005-0000-0000-0000B9060000}"/>
    <cellStyle name="SAPBEXaggItemX 3 5" xfId="1721" xr:uid="{00000000-0005-0000-0000-0000BA060000}"/>
    <cellStyle name="SAPBEXaggItemX 3 6" xfId="1722" xr:uid="{00000000-0005-0000-0000-0000BB060000}"/>
    <cellStyle name="SAPBEXaggItemX 3 7" xfId="1723" xr:uid="{00000000-0005-0000-0000-0000BC060000}"/>
    <cellStyle name="SAPBEXaggItemX 4" xfId="1724" xr:uid="{00000000-0005-0000-0000-0000BD060000}"/>
    <cellStyle name="SAPBEXaggItemX 5" xfId="1725" xr:uid="{00000000-0005-0000-0000-0000BE060000}"/>
    <cellStyle name="SAPBEXaggItemX 6" xfId="1726" xr:uid="{00000000-0005-0000-0000-0000BF060000}"/>
    <cellStyle name="SAPBEXaggItemX 7" xfId="1727" xr:uid="{00000000-0005-0000-0000-0000C0060000}"/>
    <cellStyle name="SAPBEXaggItemX 8" xfId="1728" xr:uid="{00000000-0005-0000-0000-0000C1060000}"/>
    <cellStyle name="SAPBEXaggItemX 9" xfId="1729" xr:uid="{00000000-0005-0000-0000-0000C2060000}"/>
    <cellStyle name="SAPBEXaggItemX_2009-10 Budget Grant" xfId="1730" xr:uid="{00000000-0005-0000-0000-0000C3060000}"/>
    <cellStyle name="SAPBEXchaText" xfId="1731" xr:uid="{00000000-0005-0000-0000-0000C4060000}"/>
    <cellStyle name="SAPBEXchaText 10" xfId="1732" xr:uid="{00000000-0005-0000-0000-0000C5060000}"/>
    <cellStyle name="SAPBEXchaText 11" xfId="1733" xr:uid="{00000000-0005-0000-0000-0000C6060000}"/>
    <cellStyle name="SAPBEXchaText 12" xfId="1734" xr:uid="{00000000-0005-0000-0000-0000C7060000}"/>
    <cellStyle name="SAPBEXchaText 13" xfId="1735" xr:uid="{00000000-0005-0000-0000-0000C8060000}"/>
    <cellStyle name="SAPBEXchaText 14" xfId="1736" xr:uid="{00000000-0005-0000-0000-0000C9060000}"/>
    <cellStyle name="SAPBEXchaText 15" xfId="1737" xr:uid="{00000000-0005-0000-0000-0000CA060000}"/>
    <cellStyle name="SAPBEXchaText 16" xfId="1738" xr:uid="{00000000-0005-0000-0000-0000CB060000}"/>
    <cellStyle name="SAPBEXchaText 17" xfId="1739" xr:uid="{00000000-0005-0000-0000-0000CC060000}"/>
    <cellStyle name="SAPBEXchaText 18" xfId="1740" xr:uid="{00000000-0005-0000-0000-0000CD060000}"/>
    <cellStyle name="SAPBEXchaText 19" xfId="1741" xr:uid="{00000000-0005-0000-0000-0000CE060000}"/>
    <cellStyle name="SAPBEXchaText 2" xfId="1742" xr:uid="{00000000-0005-0000-0000-0000CF060000}"/>
    <cellStyle name="SAPBEXchaText 2 2" xfId="1743" xr:uid="{00000000-0005-0000-0000-0000D0060000}"/>
    <cellStyle name="SAPBEXchaText 2 2 2" xfId="1744" xr:uid="{00000000-0005-0000-0000-0000D1060000}"/>
    <cellStyle name="SAPBEXchaText 2 3" xfId="1745" xr:uid="{00000000-0005-0000-0000-0000D2060000}"/>
    <cellStyle name="SAPBEXchaText 2 4" xfId="1746" xr:uid="{00000000-0005-0000-0000-0000D3060000}"/>
    <cellStyle name="SAPBEXchaText 2 5" xfId="1747" xr:uid="{00000000-0005-0000-0000-0000D4060000}"/>
    <cellStyle name="SAPBEXchaText 2 6" xfId="1748" xr:uid="{00000000-0005-0000-0000-0000D5060000}"/>
    <cellStyle name="SAPBEXchaText 2 7" xfId="1749" xr:uid="{00000000-0005-0000-0000-0000D6060000}"/>
    <cellStyle name="SAPBEXchaText 20" xfId="1750" xr:uid="{00000000-0005-0000-0000-0000D7060000}"/>
    <cellStyle name="SAPBEXchaText 21" xfId="1751" xr:uid="{00000000-0005-0000-0000-0000D8060000}"/>
    <cellStyle name="SAPBEXchaText 22" xfId="1752" xr:uid="{00000000-0005-0000-0000-0000D9060000}"/>
    <cellStyle name="SAPBEXchaText 23" xfId="1753" xr:uid="{00000000-0005-0000-0000-0000DA060000}"/>
    <cellStyle name="SAPBEXchaText 24" xfId="1754" xr:uid="{00000000-0005-0000-0000-0000DB060000}"/>
    <cellStyle name="SAPBEXchaText 25" xfId="1755" xr:uid="{00000000-0005-0000-0000-0000DC060000}"/>
    <cellStyle name="SAPBEXchaText 26" xfId="1756" xr:uid="{00000000-0005-0000-0000-0000DD060000}"/>
    <cellStyle name="SAPBEXchaText 3" xfId="1757" xr:uid="{00000000-0005-0000-0000-0000DE060000}"/>
    <cellStyle name="SAPBEXchaText 3 2" xfId="1758" xr:uid="{00000000-0005-0000-0000-0000DF060000}"/>
    <cellStyle name="SAPBEXchaText 3 3" xfId="1759" xr:uid="{00000000-0005-0000-0000-0000E0060000}"/>
    <cellStyle name="SAPBEXchaText 3 4" xfId="1760" xr:uid="{00000000-0005-0000-0000-0000E1060000}"/>
    <cellStyle name="SAPBEXchaText 3 5" xfId="1761" xr:uid="{00000000-0005-0000-0000-0000E2060000}"/>
    <cellStyle name="SAPBEXchaText 3 6" xfId="1762" xr:uid="{00000000-0005-0000-0000-0000E3060000}"/>
    <cellStyle name="SAPBEXchaText 3 7" xfId="1763" xr:uid="{00000000-0005-0000-0000-0000E4060000}"/>
    <cellStyle name="SAPBEXchaText 4" xfId="1764" xr:uid="{00000000-0005-0000-0000-0000E5060000}"/>
    <cellStyle name="SAPBEXchaText 5" xfId="1765" xr:uid="{00000000-0005-0000-0000-0000E6060000}"/>
    <cellStyle name="SAPBEXchaText 6" xfId="1766" xr:uid="{00000000-0005-0000-0000-0000E7060000}"/>
    <cellStyle name="SAPBEXchaText 7" xfId="1767" xr:uid="{00000000-0005-0000-0000-0000E8060000}"/>
    <cellStyle name="SAPBEXchaText 8" xfId="1768" xr:uid="{00000000-0005-0000-0000-0000E9060000}"/>
    <cellStyle name="SAPBEXchaText 9" xfId="1769" xr:uid="{00000000-0005-0000-0000-0000EA060000}"/>
    <cellStyle name="SAPBEXchaText_03 - Graphs and Tables (3rd party)" xfId="1770" xr:uid="{00000000-0005-0000-0000-0000EB060000}"/>
    <cellStyle name="SAPBEXexcBad7" xfId="1771" xr:uid="{00000000-0005-0000-0000-0000EC060000}"/>
    <cellStyle name="SAPBEXexcBad7 10" xfId="1772" xr:uid="{00000000-0005-0000-0000-0000ED060000}"/>
    <cellStyle name="SAPBEXexcBad7 11" xfId="1773" xr:uid="{00000000-0005-0000-0000-0000EE060000}"/>
    <cellStyle name="SAPBEXexcBad7 12" xfId="1774" xr:uid="{00000000-0005-0000-0000-0000EF060000}"/>
    <cellStyle name="SAPBEXexcBad7 13" xfId="1775" xr:uid="{00000000-0005-0000-0000-0000F0060000}"/>
    <cellStyle name="SAPBEXexcBad7 14" xfId="1776" xr:uid="{00000000-0005-0000-0000-0000F1060000}"/>
    <cellStyle name="SAPBEXexcBad7 15" xfId="1777" xr:uid="{00000000-0005-0000-0000-0000F2060000}"/>
    <cellStyle name="SAPBEXexcBad7 16" xfId="1778" xr:uid="{00000000-0005-0000-0000-0000F3060000}"/>
    <cellStyle name="SAPBEXexcBad7 17" xfId="1779" xr:uid="{00000000-0005-0000-0000-0000F4060000}"/>
    <cellStyle name="SAPBEXexcBad7 18" xfId="1780" xr:uid="{00000000-0005-0000-0000-0000F5060000}"/>
    <cellStyle name="SAPBEXexcBad7 19" xfId="1781" xr:uid="{00000000-0005-0000-0000-0000F6060000}"/>
    <cellStyle name="SAPBEXexcBad7 2" xfId="1782" xr:uid="{00000000-0005-0000-0000-0000F7060000}"/>
    <cellStyle name="SAPBEXexcBad7 2 2" xfId="1783" xr:uid="{00000000-0005-0000-0000-0000F8060000}"/>
    <cellStyle name="SAPBEXexcBad7 2 3" xfId="1784" xr:uid="{00000000-0005-0000-0000-0000F9060000}"/>
    <cellStyle name="SAPBEXexcBad7 2 4" xfId="1785" xr:uid="{00000000-0005-0000-0000-0000FA060000}"/>
    <cellStyle name="SAPBEXexcBad7 2 5" xfId="1786" xr:uid="{00000000-0005-0000-0000-0000FB060000}"/>
    <cellStyle name="SAPBEXexcBad7 2 6" xfId="1787" xr:uid="{00000000-0005-0000-0000-0000FC060000}"/>
    <cellStyle name="SAPBEXexcBad7 2 7" xfId="1788" xr:uid="{00000000-0005-0000-0000-0000FD060000}"/>
    <cellStyle name="SAPBEXexcBad7 20" xfId="1789" xr:uid="{00000000-0005-0000-0000-0000FE060000}"/>
    <cellStyle name="SAPBEXexcBad7 21" xfId="1790" xr:uid="{00000000-0005-0000-0000-0000FF060000}"/>
    <cellStyle name="SAPBEXexcBad7 22" xfId="1791" xr:uid="{00000000-0005-0000-0000-000000070000}"/>
    <cellStyle name="SAPBEXexcBad7 23" xfId="1792" xr:uid="{00000000-0005-0000-0000-000001070000}"/>
    <cellStyle name="SAPBEXexcBad7 24" xfId="1793" xr:uid="{00000000-0005-0000-0000-000002070000}"/>
    <cellStyle name="SAPBEXexcBad7 25" xfId="1794" xr:uid="{00000000-0005-0000-0000-000003070000}"/>
    <cellStyle name="SAPBEXexcBad7 26" xfId="1795" xr:uid="{00000000-0005-0000-0000-000004070000}"/>
    <cellStyle name="SAPBEXexcBad7 3" xfId="1796" xr:uid="{00000000-0005-0000-0000-000005070000}"/>
    <cellStyle name="SAPBEXexcBad7 3 2" xfId="1797" xr:uid="{00000000-0005-0000-0000-000006070000}"/>
    <cellStyle name="SAPBEXexcBad7 3 3" xfId="1798" xr:uid="{00000000-0005-0000-0000-000007070000}"/>
    <cellStyle name="SAPBEXexcBad7 3 4" xfId="1799" xr:uid="{00000000-0005-0000-0000-000008070000}"/>
    <cellStyle name="SAPBEXexcBad7 3 5" xfId="1800" xr:uid="{00000000-0005-0000-0000-000009070000}"/>
    <cellStyle name="SAPBEXexcBad7 3 6" xfId="1801" xr:uid="{00000000-0005-0000-0000-00000A070000}"/>
    <cellStyle name="SAPBEXexcBad7 3 7" xfId="1802" xr:uid="{00000000-0005-0000-0000-00000B070000}"/>
    <cellStyle name="SAPBEXexcBad7 4" xfId="1803" xr:uid="{00000000-0005-0000-0000-00000C070000}"/>
    <cellStyle name="SAPBEXexcBad7 5" xfId="1804" xr:uid="{00000000-0005-0000-0000-00000D070000}"/>
    <cellStyle name="SAPBEXexcBad7 6" xfId="1805" xr:uid="{00000000-0005-0000-0000-00000E070000}"/>
    <cellStyle name="SAPBEXexcBad7 7" xfId="1806" xr:uid="{00000000-0005-0000-0000-00000F070000}"/>
    <cellStyle name="SAPBEXexcBad7 8" xfId="1807" xr:uid="{00000000-0005-0000-0000-000010070000}"/>
    <cellStyle name="SAPBEXexcBad7 9" xfId="1808" xr:uid="{00000000-0005-0000-0000-000011070000}"/>
    <cellStyle name="SAPBEXexcBad7_2009-10 Budget Grant" xfId="1809" xr:uid="{00000000-0005-0000-0000-000012070000}"/>
    <cellStyle name="SAPBEXexcBad8" xfId="1810" xr:uid="{00000000-0005-0000-0000-000013070000}"/>
    <cellStyle name="SAPBEXexcBad8 10" xfId="1811" xr:uid="{00000000-0005-0000-0000-000014070000}"/>
    <cellStyle name="SAPBEXexcBad8 11" xfId="1812" xr:uid="{00000000-0005-0000-0000-000015070000}"/>
    <cellStyle name="SAPBEXexcBad8 12" xfId="1813" xr:uid="{00000000-0005-0000-0000-000016070000}"/>
    <cellStyle name="SAPBEXexcBad8 13" xfId="1814" xr:uid="{00000000-0005-0000-0000-000017070000}"/>
    <cellStyle name="SAPBEXexcBad8 14" xfId="1815" xr:uid="{00000000-0005-0000-0000-000018070000}"/>
    <cellStyle name="SAPBEXexcBad8 15" xfId="1816" xr:uid="{00000000-0005-0000-0000-000019070000}"/>
    <cellStyle name="SAPBEXexcBad8 16" xfId="1817" xr:uid="{00000000-0005-0000-0000-00001A070000}"/>
    <cellStyle name="SAPBEXexcBad8 17" xfId="1818" xr:uid="{00000000-0005-0000-0000-00001B070000}"/>
    <cellStyle name="SAPBEXexcBad8 18" xfId="1819" xr:uid="{00000000-0005-0000-0000-00001C070000}"/>
    <cellStyle name="SAPBEXexcBad8 19" xfId="1820" xr:uid="{00000000-0005-0000-0000-00001D070000}"/>
    <cellStyle name="SAPBEXexcBad8 2" xfId="1821" xr:uid="{00000000-0005-0000-0000-00001E070000}"/>
    <cellStyle name="SAPBEXexcBad8 2 2" xfId="1822" xr:uid="{00000000-0005-0000-0000-00001F070000}"/>
    <cellStyle name="SAPBEXexcBad8 2 3" xfId="1823" xr:uid="{00000000-0005-0000-0000-000020070000}"/>
    <cellStyle name="SAPBEXexcBad8 2 4" xfId="1824" xr:uid="{00000000-0005-0000-0000-000021070000}"/>
    <cellStyle name="SAPBEXexcBad8 2 5" xfId="1825" xr:uid="{00000000-0005-0000-0000-000022070000}"/>
    <cellStyle name="SAPBEXexcBad8 2 6" xfId="1826" xr:uid="{00000000-0005-0000-0000-000023070000}"/>
    <cellStyle name="SAPBEXexcBad8 2 7" xfId="1827" xr:uid="{00000000-0005-0000-0000-000024070000}"/>
    <cellStyle name="SAPBEXexcBad8 20" xfId="1828" xr:uid="{00000000-0005-0000-0000-000025070000}"/>
    <cellStyle name="SAPBEXexcBad8 21" xfId="1829" xr:uid="{00000000-0005-0000-0000-000026070000}"/>
    <cellStyle name="SAPBEXexcBad8 22" xfId="1830" xr:uid="{00000000-0005-0000-0000-000027070000}"/>
    <cellStyle name="SAPBEXexcBad8 23" xfId="1831" xr:uid="{00000000-0005-0000-0000-000028070000}"/>
    <cellStyle name="SAPBEXexcBad8 24" xfId="1832" xr:uid="{00000000-0005-0000-0000-000029070000}"/>
    <cellStyle name="SAPBEXexcBad8 25" xfId="1833" xr:uid="{00000000-0005-0000-0000-00002A070000}"/>
    <cellStyle name="SAPBEXexcBad8 26" xfId="1834" xr:uid="{00000000-0005-0000-0000-00002B070000}"/>
    <cellStyle name="SAPBEXexcBad8 3" xfId="1835" xr:uid="{00000000-0005-0000-0000-00002C070000}"/>
    <cellStyle name="SAPBEXexcBad8 3 2" xfId="1836" xr:uid="{00000000-0005-0000-0000-00002D070000}"/>
    <cellStyle name="SAPBEXexcBad8 3 3" xfId="1837" xr:uid="{00000000-0005-0000-0000-00002E070000}"/>
    <cellStyle name="SAPBEXexcBad8 3 4" xfId="1838" xr:uid="{00000000-0005-0000-0000-00002F070000}"/>
    <cellStyle name="SAPBEXexcBad8 3 5" xfId="1839" xr:uid="{00000000-0005-0000-0000-000030070000}"/>
    <cellStyle name="SAPBEXexcBad8 3 6" xfId="1840" xr:uid="{00000000-0005-0000-0000-000031070000}"/>
    <cellStyle name="SAPBEXexcBad8 3 7" xfId="1841" xr:uid="{00000000-0005-0000-0000-000032070000}"/>
    <cellStyle name="SAPBEXexcBad8 4" xfId="1842" xr:uid="{00000000-0005-0000-0000-000033070000}"/>
    <cellStyle name="SAPBEXexcBad8 5" xfId="1843" xr:uid="{00000000-0005-0000-0000-000034070000}"/>
    <cellStyle name="SAPBEXexcBad8 6" xfId="1844" xr:uid="{00000000-0005-0000-0000-000035070000}"/>
    <cellStyle name="SAPBEXexcBad8 7" xfId="1845" xr:uid="{00000000-0005-0000-0000-000036070000}"/>
    <cellStyle name="SAPBEXexcBad8 8" xfId="1846" xr:uid="{00000000-0005-0000-0000-000037070000}"/>
    <cellStyle name="SAPBEXexcBad8 9" xfId="1847" xr:uid="{00000000-0005-0000-0000-000038070000}"/>
    <cellStyle name="SAPBEXexcBad8_2009-10 Budget Grant" xfId="1848" xr:uid="{00000000-0005-0000-0000-000039070000}"/>
    <cellStyle name="SAPBEXexcBad9" xfId="1849" xr:uid="{00000000-0005-0000-0000-00003A070000}"/>
    <cellStyle name="SAPBEXexcBad9 10" xfId="1850" xr:uid="{00000000-0005-0000-0000-00003B070000}"/>
    <cellStyle name="SAPBEXexcBad9 11" xfId="1851" xr:uid="{00000000-0005-0000-0000-00003C070000}"/>
    <cellStyle name="SAPBEXexcBad9 12" xfId="1852" xr:uid="{00000000-0005-0000-0000-00003D070000}"/>
    <cellStyle name="SAPBEXexcBad9 13" xfId="1853" xr:uid="{00000000-0005-0000-0000-00003E070000}"/>
    <cellStyle name="SAPBEXexcBad9 14" xfId="1854" xr:uid="{00000000-0005-0000-0000-00003F070000}"/>
    <cellStyle name="SAPBEXexcBad9 15" xfId="1855" xr:uid="{00000000-0005-0000-0000-000040070000}"/>
    <cellStyle name="SAPBEXexcBad9 16" xfId="1856" xr:uid="{00000000-0005-0000-0000-000041070000}"/>
    <cellStyle name="SAPBEXexcBad9 17" xfId="1857" xr:uid="{00000000-0005-0000-0000-000042070000}"/>
    <cellStyle name="SAPBEXexcBad9 18" xfId="1858" xr:uid="{00000000-0005-0000-0000-000043070000}"/>
    <cellStyle name="SAPBEXexcBad9 19" xfId="1859" xr:uid="{00000000-0005-0000-0000-000044070000}"/>
    <cellStyle name="SAPBEXexcBad9 2" xfId="1860" xr:uid="{00000000-0005-0000-0000-000045070000}"/>
    <cellStyle name="SAPBEXexcBad9 2 2" xfId="1861" xr:uid="{00000000-0005-0000-0000-000046070000}"/>
    <cellStyle name="SAPBEXexcBad9 2 3" xfId="1862" xr:uid="{00000000-0005-0000-0000-000047070000}"/>
    <cellStyle name="SAPBEXexcBad9 2 4" xfId="1863" xr:uid="{00000000-0005-0000-0000-000048070000}"/>
    <cellStyle name="SAPBEXexcBad9 2 5" xfId="1864" xr:uid="{00000000-0005-0000-0000-000049070000}"/>
    <cellStyle name="SAPBEXexcBad9 2 6" xfId="1865" xr:uid="{00000000-0005-0000-0000-00004A070000}"/>
    <cellStyle name="SAPBEXexcBad9 2 7" xfId="1866" xr:uid="{00000000-0005-0000-0000-00004B070000}"/>
    <cellStyle name="SAPBEXexcBad9 20" xfId="1867" xr:uid="{00000000-0005-0000-0000-00004C070000}"/>
    <cellStyle name="SAPBEXexcBad9 21" xfId="1868" xr:uid="{00000000-0005-0000-0000-00004D070000}"/>
    <cellStyle name="SAPBEXexcBad9 22" xfId="1869" xr:uid="{00000000-0005-0000-0000-00004E070000}"/>
    <cellStyle name="SAPBEXexcBad9 23" xfId="1870" xr:uid="{00000000-0005-0000-0000-00004F070000}"/>
    <cellStyle name="SAPBEXexcBad9 24" xfId="1871" xr:uid="{00000000-0005-0000-0000-000050070000}"/>
    <cellStyle name="SAPBEXexcBad9 25" xfId="1872" xr:uid="{00000000-0005-0000-0000-000051070000}"/>
    <cellStyle name="SAPBEXexcBad9 26" xfId="1873" xr:uid="{00000000-0005-0000-0000-000052070000}"/>
    <cellStyle name="SAPBEXexcBad9 3" xfId="1874" xr:uid="{00000000-0005-0000-0000-000053070000}"/>
    <cellStyle name="SAPBEXexcBad9 3 2" xfId="1875" xr:uid="{00000000-0005-0000-0000-000054070000}"/>
    <cellStyle name="SAPBEXexcBad9 3 3" xfId="1876" xr:uid="{00000000-0005-0000-0000-000055070000}"/>
    <cellStyle name="SAPBEXexcBad9 3 4" xfId="1877" xr:uid="{00000000-0005-0000-0000-000056070000}"/>
    <cellStyle name="SAPBEXexcBad9 3 5" xfId="1878" xr:uid="{00000000-0005-0000-0000-000057070000}"/>
    <cellStyle name="SAPBEXexcBad9 3 6" xfId="1879" xr:uid="{00000000-0005-0000-0000-000058070000}"/>
    <cellStyle name="SAPBEXexcBad9 3 7" xfId="1880" xr:uid="{00000000-0005-0000-0000-000059070000}"/>
    <cellStyle name="SAPBEXexcBad9 4" xfId="1881" xr:uid="{00000000-0005-0000-0000-00005A070000}"/>
    <cellStyle name="SAPBEXexcBad9 5" xfId="1882" xr:uid="{00000000-0005-0000-0000-00005B070000}"/>
    <cellStyle name="SAPBEXexcBad9 6" xfId="1883" xr:uid="{00000000-0005-0000-0000-00005C070000}"/>
    <cellStyle name="SAPBEXexcBad9 7" xfId="1884" xr:uid="{00000000-0005-0000-0000-00005D070000}"/>
    <cellStyle name="SAPBEXexcBad9 8" xfId="1885" xr:uid="{00000000-0005-0000-0000-00005E070000}"/>
    <cellStyle name="SAPBEXexcBad9 9" xfId="1886" xr:uid="{00000000-0005-0000-0000-00005F070000}"/>
    <cellStyle name="SAPBEXexcBad9_2009-10 Budget Grant" xfId="1887" xr:uid="{00000000-0005-0000-0000-000060070000}"/>
    <cellStyle name="SAPBEXexcCritical4" xfId="1888" xr:uid="{00000000-0005-0000-0000-000061070000}"/>
    <cellStyle name="SAPBEXexcCritical4 10" xfId="1889" xr:uid="{00000000-0005-0000-0000-000062070000}"/>
    <cellStyle name="SAPBEXexcCritical4 11" xfId="1890" xr:uid="{00000000-0005-0000-0000-000063070000}"/>
    <cellStyle name="SAPBEXexcCritical4 12" xfId="1891" xr:uid="{00000000-0005-0000-0000-000064070000}"/>
    <cellStyle name="SAPBEXexcCritical4 13" xfId="1892" xr:uid="{00000000-0005-0000-0000-000065070000}"/>
    <cellStyle name="SAPBEXexcCritical4 14" xfId="1893" xr:uid="{00000000-0005-0000-0000-000066070000}"/>
    <cellStyle name="SAPBEXexcCritical4 15" xfId="1894" xr:uid="{00000000-0005-0000-0000-000067070000}"/>
    <cellStyle name="SAPBEXexcCritical4 16" xfId="1895" xr:uid="{00000000-0005-0000-0000-000068070000}"/>
    <cellStyle name="SAPBEXexcCritical4 17" xfId="1896" xr:uid="{00000000-0005-0000-0000-000069070000}"/>
    <cellStyle name="SAPBEXexcCritical4 18" xfId="1897" xr:uid="{00000000-0005-0000-0000-00006A070000}"/>
    <cellStyle name="SAPBEXexcCritical4 19" xfId="1898" xr:uid="{00000000-0005-0000-0000-00006B070000}"/>
    <cellStyle name="SAPBEXexcCritical4 2" xfId="1899" xr:uid="{00000000-0005-0000-0000-00006C070000}"/>
    <cellStyle name="SAPBEXexcCritical4 2 2" xfId="1900" xr:uid="{00000000-0005-0000-0000-00006D070000}"/>
    <cellStyle name="SAPBEXexcCritical4 2 3" xfId="1901" xr:uid="{00000000-0005-0000-0000-00006E070000}"/>
    <cellStyle name="SAPBEXexcCritical4 2 4" xfId="1902" xr:uid="{00000000-0005-0000-0000-00006F070000}"/>
    <cellStyle name="SAPBEXexcCritical4 2 5" xfId="1903" xr:uid="{00000000-0005-0000-0000-000070070000}"/>
    <cellStyle name="SAPBEXexcCritical4 2 6" xfId="1904" xr:uid="{00000000-0005-0000-0000-000071070000}"/>
    <cellStyle name="SAPBEXexcCritical4 2 7" xfId="1905" xr:uid="{00000000-0005-0000-0000-000072070000}"/>
    <cellStyle name="SAPBEXexcCritical4 20" xfId="1906" xr:uid="{00000000-0005-0000-0000-000073070000}"/>
    <cellStyle name="SAPBEXexcCritical4 21" xfId="1907" xr:uid="{00000000-0005-0000-0000-000074070000}"/>
    <cellStyle name="SAPBEXexcCritical4 22" xfId="1908" xr:uid="{00000000-0005-0000-0000-000075070000}"/>
    <cellStyle name="SAPBEXexcCritical4 23" xfId="1909" xr:uid="{00000000-0005-0000-0000-000076070000}"/>
    <cellStyle name="SAPBEXexcCritical4 24" xfId="1910" xr:uid="{00000000-0005-0000-0000-000077070000}"/>
    <cellStyle name="SAPBEXexcCritical4 25" xfId="1911" xr:uid="{00000000-0005-0000-0000-000078070000}"/>
    <cellStyle name="SAPBEXexcCritical4 26" xfId="1912" xr:uid="{00000000-0005-0000-0000-000079070000}"/>
    <cellStyle name="SAPBEXexcCritical4 3" xfId="1913" xr:uid="{00000000-0005-0000-0000-00007A070000}"/>
    <cellStyle name="SAPBEXexcCritical4 3 2" xfId="1914" xr:uid="{00000000-0005-0000-0000-00007B070000}"/>
    <cellStyle name="SAPBEXexcCritical4 3 3" xfId="1915" xr:uid="{00000000-0005-0000-0000-00007C070000}"/>
    <cellStyle name="SAPBEXexcCritical4 3 4" xfId="1916" xr:uid="{00000000-0005-0000-0000-00007D070000}"/>
    <cellStyle name="SAPBEXexcCritical4 3 5" xfId="1917" xr:uid="{00000000-0005-0000-0000-00007E070000}"/>
    <cellStyle name="SAPBEXexcCritical4 3 6" xfId="1918" xr:uid="{00000000-0005-0000-0000-00007F070000}"/>
    <cellStyle name="SAPBEXexcCritical4 3 7" xfId="1919" xr:uid="{00000000-0005-0000-0000-000080070000}"/>
    <cellStyle name="SAPBEXexcCritical4 4" xfId="1920" xr:uid="{00000000-0005-0000-0000-000081070000}"/>
    <cellStyle name="SAPBEXexcCritical4 5" xfId="1921" xr:uid="{00000000-0005-0000-0000-000082070000}"/>
    <cellStyle name="SAPBEXexcCritical4 6" xfId="1922" xr:uid="{00000000-0005-0000-0000-000083070000}"/>
    <cellStyle name="SAPBEXexcCritical4 7" xfId="1923" xr:uid="{00000000-0005-0000-0000-000084070000}"/>
    <cellStyle name="SAPBEXexcCritical4 8" xfId="1924" xr:uid="{00000000-0005-0000-0000-000085070000}"/>
    <cellStyle name="SAPBEXexcCritical4 9" xfId="1925" xr:uid="{00000000-0005-0000-0000-000086070000}"/>
    <cellStyle name="SAPBEXexcCritical4_2009-10 Budget Grant" xfId="1926" xr:uid="{00000000-0005-0000-0000-000087070000}"/>
    <cellStyle name="SAPBEXexcCritical5" xfId="1927" xr:uid="{00000000-0005-0000-0000-000088070000}"/>
    <cellStyle name="SAPBEXexcCritical5 10" xfId="1928" xr:uid="{00000000-0005-0000-0000-000089070000}"/>
    <cellStyle name="SAPBEXexcCritical5 11" xfId="1929" xr:uid="{00000000-0005-0000-0000-00008A070000}"/>
    <cellStyle name="SAPBEXexcCritical5 12" xfId="1930" xr:uid="{00000000-0005-0000-0000-00008B070000}"/>
    <cellStyle name="SAPBEXexcCritical5 13" xfId="1931" xr:uid="{00000000-0005-0000-0000-00008C070000}"/>
    <cellStyle name="SAPBEXexcCritical5 14" xfId="1932" xr:uid="{00000000-0005-0000-0000-00008D070000}"/>
    <cellStyle name="SAPBEXexcCritical5 15" xfId="1933" xr:uid="{00000000-0005-0000-0000-00008E070000}"/>
    <cellStyle name="SAPBEXexcCritical5 16" xfId="1934" xr:uid="{00000000-0005-0000-0000-00008F070000}"/>
    <cellStyle name="SAPBEXexcCritical5 17" xfId="1935" xr:uid="{00000000-0005-0000-0000-000090070000}"/>
    <cellStyle name="SAPBEXexcCritical5 18" xfId="1936" xr:uid="{00000000-0005-0000-0000-000091070000}"/>
    <cellStyle name="SAPBEXexcCritical5 19" xfId="1937" xr:uid="{00000000-0005-0000-0000-000092070000}"/>
    <cellStyle name="SAPBEXexcCritical5 2" xfId="1938" xr:uid="{00000000-0005-0000-0000-000093070000}"/>
    <cellStyle name="SAPBEXexcCritical5 2 2" xfId="1939" xr:uid="{00000000-0005-0000-0000-000094070000}"/>
    <cellStyle name="SAPBEXexcCritical5 2 3" xfId="1940" xr:uid="{00000000-0005-0000-0000-000095070000}"/>
    <cellStyle name="SAPBEXexcCritical5 2 4" xfId="1941" xr:uid="{00000000-0005-0000-0000-000096070000}"/>
    <cellStyle name="SAPBEXexcCritical5 2 5" xfId="1942" xr:uid="{00000000-0005-0000-0000-000097070000}"/>
    <cellStyle name="SAPBEXexcCritical5 2 6" xfId="1943" xr:uid="{00000000-0005-0000-0000-000098070000}"/>
    <cellStyle name="SAPBEXexcCritical5 2 7" xfId="1944" xr:uid="{00000000-0005-0000-0000-000099070000}"/>
    <cellStyle name="SAPBEXexcCritical5 20" xfId="1945" xr:uid="{00000000-0005-0000-0000-00009A070000}"/>
    <cellStyle name="SAPBEXexcCritical5 21" xfId="1946" xr:uid="{00000000-0005-0000-0000-00009B070000}"/>
    <cellStyle name="SAPBEXexcCritical5 22" xfId="1947" xr:uid="{00000000-0005-0000-0000-00009C070000}"/>
    <cellStyle name="SAPBEXexcCritical5 23" xfId="1948" xr:uid="{00000000-0005-0000-0000-00009D070000}"/>
    <cellStyle name="SAPBEXexcCritical5 24" xfId="1949" xr:uid="{00000000-0005-0000-0000-00009E070000}"/>
    <cellStyle name="SAPBEXexcCritical5 25" xfId="1950" xr:uid="{00000000-0005-0000-0000-00009F070000}"/>
    <cellStyle name="SAPBEXexcCritical5 26" xfId="1951" xr:uid="{00000000-0005-0000-0000-0000A0070000}"/>
    <cellStyle name="SAPBEXexcCritical5 3" xfId="1952" xr:uid="{00000000-0005-0000-0000-0000A1070000}"/>
    <cellStyle name="SAPBEXexcCritical5 3 2" xfId="1953" xr:uid="{00000000-0005-0000-0000-0000A2070000}"/>
    <cellStyle name="SAPBEXexcCritical5 3 3" xfId="1954" xr:uid="{00000000-0005-0000-0000-0000A3070000}"/>
    <cellStyle name="SAPBEXexcCritical5 3 4" xfId="1955" xr:uid="{00000000-0005-0000-0000-0000A4070000}"/>
    <cellStyle name="SAPBEXexcCritical5 3 5" xfId="1956" xr:uid="{00000000-0005-0000-0000-0000A5070000}"/>
    <cellStyle name="SAPBEXexcCritical5 3 6" xfId="1957" xr:uid="{00000000-0005-0000-0000-0000A6070000}"/>
    <cellStyle name="SAPBEXexcCritical5 3 7" xfId="1958" xr:uid="{00000000-0005-0000-0000-0000A7070000}"/>
    <cellStyle name="SAPBEXexcCritical5 4" xfId="1959" xr:uid="{00000000-0005-0000-0000-0000A8070000}"/>
    <cellStyle name="SAPBEXexcCritical5 5" xfId="1960" xr:uid="{00000000-0005-0000-0000-0000A9070000}"/>
    <cellStyle name="SAPBEXexcCritical5 6" xfId="1961" xr:uid="{00000000-0005-0000-0000-0000AA070000}"/>
    <cellStyle name="SAPBEXexcCritical5 7" xfId="1962" xr:uid="{00000000-0005-0000-0000-0000AB070000}"/>
    <cellStyle name="SAPBEXexcCritical5 8" xfId="1963" xr:uid="{00000000-0005-0000-0000-0000AC070000}"/>
    <cellStyle name="SAPBEXexcCritical5 9" xfId="1964" xr:uid="{00000000-0005-0000-0000-0000AD070000}"/>
    <cellStyle name="SAPBEXexcCritical5_2009-10 Budget Grant" xfId="1965" xr:uid="{00000000-0005-0000-0000-0000AE070000}"/>
    <cellStyle name="SAPBEXexcCritical6" xfId="1966" xr:uid="{00000000-0005-0000-0000-0000AF070000}"/>
    <cellStyle name="SAPBEXexcCritical6 10" xfId="1967" xr:uid="{00000000-0005-0000-0000-0000B0070000}"/>
    <cellStyle name="SAPBEXexcCritical6 11" xfId="1968" xr:uid="{00000000-0005-0000-0000-0000B1070000}"/>
    <cellStyle name="SAPBEXexcCritical6 12" xfId="1969" xr:uid="{00000000-0005-0000-0000-0000B2070000}"/>
    <cellStyle name="SAPBEXexcCritical6 13" xfId="1970" xr:uid="{00000000-0005-0000-0000-0000B3070000}"/>
    <cellStyle name="SAPBEXexcCritical6 14" xfId="1971" xr:uid="{00000000-0005-0000-0000-0000B4070000}"/>
    <cellStyle name="SAPBEXexcCritical6 15" xfId="1972" xr:uid="{00000000-0005-0000-0000-0000B5070000}"/>
    <cellStyle name="SAPBEXexcCritical6 16" xfId="1973" xr:uid="{00000000-0005-0000-0000-0000B6070000}"/>
    <cellStyle name="SAPBEXexcCritical6 17" xfId="1974" xr:uid="{00000000-0005-0000-0000-0000B7070000}"/>
    <cellStyle name="SAPBEXexcCritical6 18" xfId="1975" xr:uid="{00000000-0005-0000-0000-0000B8070000}"/>
    <cellStyle name="SAPBEXexcCritical6 19" xfId="1976" xr:uid="{00000000-0005-0000-0000-0000B9070000}"/>
    <cellStyle name="SAPBEXexcCritical6 2" xfId="1977" xr:uid="{00000000-0005-0000-0000-0000BA070000}"/>
    <cellStyle name="SAPBEXexcCritical6 2 2" xfId="1978" xr:uid="{00000000-0005-0000-0000-0000BB070000}"/>
    <cellStyle name="SAPBEXexcCritical6 2 3" xfId="1979" xr:uid="{00000000-0005-0000-0000-0000BC070000}"/>
    <cellStyle name="SAPBEXexcCritical6 2 4" xfId="1980" xr:uid="{00000000-0005-0000-0000-0000BD070000}"/>
    <cellStyle name="SAPBEXexcCritical6 2 5" xfId="1981" xr:uid="{00000000-0005-0000-0000-0000BE070000}"/>
    <cellStyle name="SAPBEXexcCritical6 2 6" xfId="1982" xr:uid="{00000000-0005-0000-0000-0000BF070000}"/>
    <cellStyle name="SAPBEXexcCritical6 2 7" xfId="1983" xr:uid="{00000000-0005-0000-0000-0000C0070000}"/>
    <cellStyle name="SAPBEXexcCritical6 20" xfId="1984" xr:uid="{00000000-0005-0000-0000-0000C1070000}"/>
    <cellStyle name="SAPBEXexcCritical6 21" xfId="1985" xr:uid="{00000000-0005-0000-0000-0000C2070000}"/>
    <cellStyle name="SAPBEXexcCritical6 22" xfId="1986" xr:uid="{00000000-0005-0000-0000-0000C3070000}"/>
    <cellStyle name="SAPBEXexcCritical6 23" xfId="1987" xr:uid="{00000000-0005-0000-0000-0000C4070000}"/>
    <cellStyle name="SAPBEXexcCritical6 24" xfId="1988" xr:uid="{00000000-0005-0000-0000-0000C5070000}"/>
    <cellStyle name="SAPBEXexcCritical6 25" xfId="1989" xr:uid="{00000000-0005-0000-0000-0000C6070000}"/>
    <cellStyle name="SAPBEXexcCritical6 26" xfId="1990" xr:uid="{00000000-0005-0000-0000-0000C7070000}"/>
    <cellStyle name="SAPBEXexcCritical6 3" xfId="1991" xr:uid="{00000000-0005-0000-0000-0000C8070000}"/>
    <cellStyle name="SAPBEXexcCritical6 3 2" xfId="1992" xr:uid="{00000000-0005-0000-0000-0000C9070000}"/>
    <cellStyle name="SAPBEXexcCritical6 3 3" xfId="1993" xr:uid="{00000000-0005-0000-0000-0000CA070000}"/>
    <cellStyle name="SAPBEXexcCritical6 3 4" xfId="1994" xr:uid="{00000000-0005-0000-0000-0000CB070000}"/>
    <cellStyle name="SAPBEXexcCritical6 3 5" xfId="1995" xr:uid="{00000000-0005-0000-0000-0000CC070000}"/>
    <cellStyle name="SAPBEXexcCritical6 3 6" xfId="1996" xr:uid="{00000000-0005-0000-0000-0000CD070000}"/>
    <cellStyle name="SAPBEXexcCritical6 3 7" xfId="1997" xr:uid="{00000000-0005-0000-0000-0000CE070000}"/>
    <cellStyle name="SAPBEXexcCritical6 4" xfId="1998" xr:uid="{00000000-0005-0000-0000-0000CF070000}"/>
    <cellStyle name="SAPBEXexcCritical6 5" xfId="1999" xr:uid="{00000000-0005-0000-0000-0000D0070000}"/>
    <cellStyle name="SAPBEXexcCritical6 6" xfId="2000" xr:uid="{00000000-0005-0000-0000-0000D1070000}"/>
    <cellStyle name="SAPBEXexcCritical6 7" xfId="2001" xr:uid="{00000000-0005-0000-0000-0000D2070000}"/>
    <cellStyle name="SAPBEXexcCritical6 8" xfId="2002" xr:uid="{00000000-0005-0000-0000-0000D3070000}"/>
    <cellStyle name="SAPBEXexcCritical6 9" xfId="2003" xr:uid="{00000000-0005-0000-0000-0000D4070000}"/>
    <cellStyle name="SAPBEXexcCritical6_2009-10 Budget Grant" xfId="2004" xr:uid="{00000000-0005-0000-0000-0000D5070000}"/>
    <cellStyle name="SAPBEXexcGood1" xfId="2005" xr:uid="{00000000-0005-0000-0000-0000D6070000}"/>
    <cellStyle name="SAPBEXexcGood1 10" xfId="2006" xr:uid="{00000000-0005-0000-0000-0000D7070000}"/>
    <cellStyle name="SAPBEXexcGood1 11" xfId="2007" xr:uid="{00000000-0005-0000-0000-0000D8070000}"/>
    <cellStyle name="SAPBEXexcGood1 12" xfId="2008" xr:uid="{00000000-0005-0000-0000-0000D9070000}"/>
    <cellStyle name="SAPBEXexcGood1 13" xfId="2009" xr:uid="{00000000-0005-0000-0000-0000DA070000}"/>
    <cellStyle name="SAPBEXexcGood1 14" xfId="2010" xr:uid="{00000000-0005-0000-0000-0000DB070000}"/>
    <cellStyle name="SAPBEXexcGood1 15" xfId="2011" xr:uid="{00000000-0005-0000-0000-0000DC070000}"/>
    <cellStyle name="SAPBEXexcGood1 16" xfId="2012" xr:uid="{00000000-0005-0000-0000-0000DD070000}"/>
    <cellStyle name="SAPBEXexcGood1 17" xfId="2013" xr:uid="{00000000-0005-0000-0000-0000DE070000}"/>
    <cellStyle name="SAPBEXexcGood1 18" xfId="2014" xr:uid="{00000000-0005-0000-0000-0000DF070000}"/>
    <cellStyle name="SAPBEXexcGood1 19" xfId="2015" xr:uid="{00000000-0005-0000-0000-0000E0070000}"/>
    <cellStyle name="SAPBEXexcGood1 2" xfId="2016" xr:uid="{00000000-0005-0000-0000-0000E1070000}"/>
    <cellStyle name="SAPBEXexcGood1 2 2" xfId="2017" xr:uid="{00000000-0005-0000-0000-0000E2070000}"/>
    <cellStyle name="SAPBEXexcGood1 2 3" xfId="2018" xr:uid="{00000000-0005-0000-0000-0000E3070000}"/>
    <cellStyle name="SAPBEXexcGood1 2 4" xfId="2019" xr:uid="{00000000-0005-0000-0000-0000E4070000}"/>
    <cellStyle name="SAPBEXexcGood1 2 5" xfId="2020" xr:uid="{00000000-0005-0000-0000-0000E5070000}"/>
    <cellStyle name="SAPBEXexcGood1 2 6" xfId="2021" xr:uid="{00000000-0005-0000-0000-0000E6070000}"/>
    <cellStyle name="SAPBEXexcGood1 2 7" xfId="2022" xr:uid="{00000000-0005-0000-0000-0000E7070000}"/>
    <cellStyle name="SAPBEXexcGood1 20" xfId="2023" xr:uid="{00000000-0005-0000-0000-0000E8070000}"/>
    <cellStyle name="SAPBEXexcGood1 21" xfId="2024" xr:uid="{00000000-0005-0000-0000-0000E9070000}"/>
    <cellStyle name="SAPBEXexcGood1 22" xfId="2025" xr:uid="{00000000-0005-0000-0000-0000EA070000}"/>
    <cellStyle name="SAPBEXexcGood1 23" xfId="2026" xr:uid="{00000000-0005-0000-0000-0000EB070000}"/>
    <cellStyle name="SAPBEXexcGood1 24" xfId="2027" xr:uid="{00000000-0005-0000-0000-0000EC070000}"/>
    <cellStyle name="SAPBEXexcGood1 25" xfId="2028" xr:uid="{00000000-0005-0000-0000-0000ED070000}"/>
    <cellStyle name="SAPBEXexcGood1 26" xfId="2029" xr:uid="{00000000-0005-0000-0000-0000EE070000}"/>
    <cellStyle name="SAPBEXexcGood1 3" xfId="2030" xr:uid="{00000000-0005-0000-0000-0000EF070000}"/>
    <cellStyle name="SAPBEXexcGood1 3 2" xfId="2031" xr:uid="{00000000-0005-0000-0000-0000F0070000}"/>
    <cellStyle name="SAPBEXexcGood1 3 3" xfId="2032" xr:uid="{00000000-0005-0000-0000-0000F1070000}"/>
    <cellStyle name="SAPBEXexcGood1 3 4" xfId="2033" xr:uid="{00000000-0005-0000-0000-0000F2070000}"/>
    <cellStyle name="SAPBEXexcGood1 3 5" xfId="2034" xr:uid="{00000000-0005-0000-0000-0000F3070000}"/>
    <cellStyle name="SAPBEXexcGood1 3 6" xfId="2035" xr:uid="{00000000-0005-0000-0000-0000F4070000}"/>
    <cellStyle name="SAPBEXexcGood1 3 7" xfId="2036" xr:uid="{00000000-0005-0000-0000-0000F5070000}"/>
    <cellStyle name="SAPBEXexcGood1 4" xfId="2037" xr:uid="{00000000-0005-0000-0000-0000F6070000}"/>
    <cellStyle name="SAPBEXexcGood1 5" xfId="2038" xr:uid="{00000000-0005-0000-0000-0000F7070000}"/>
    <cellStyle name="SAPBEXexcGood1 6" xfId="2039" xr:uid="{00000000-0005-0000-0000-0000F8070000}"/>
    <cellStyle name="SAPBEXexcGood1 7" xfId="2040" xr:uid="{00000000-0005-0000-0000-0000F9070000}"/>
    <cellStyle name="SAPBEXexcGood1 8" xfId="2041" xr:uid="{00000000-0005-0000-0000-0000FA070000}"/>
    <cellStyle name="SAPBEXexcGood1 9" xfId="2042" xr:uid="{00000000-0005-0000-0000-0000FB070000}"/>
    <cellStyle name="SAPBEXexcGood1_2009-10 Budget Grant" xfId="2043" xr:uid="{00000000-0005-0000-0000-0000FC070000}"/>
    <cellStyle name="SAPBEXexcGood2" xfId="2044" xr:uid="{00000000-0005-0000-0000-0000FD070000}"/>
    <cellStyle name="SAPBEXexcGood2 10" xfId="2045" xr:uid="{00000000-0005-0000-0000-0000FE070000}"/>
    <cellStyle name="SAPBEXexcGood2 11" xfId="2046" xr:uid="{00000000-0005-0000-0000-0000FF070000}"/>
    <cellStyle name="SAPBEXexcGood2 12" xfId="2047" xr:uid="{00000000-0005-0000-0000-000000080000}"/>
    <cellStyle name="SAPBEXexcGood2 13" xfId="2048" xr:uid="{00000000-0005-0000-0000-000001080000}"/>
    <cellStyle name="SAPBEXexcGood2 14" xfId="2049" xr:uid="{00000000-0005-0000-0000-000002080000}"/>
    <cellStyle name="SAPBEXexcGood2 15" xfId="2050" xr:uid="{00000000-0005-0000-0000-000003080000}"/>
    <cellStyle name="SAPBEXexcGood2 16" xfId="2051" xr:uid="{00000000-0005-0000-0000-000004080000}"/>
    <cellStyle name="SAPBEXexcGood2 17" xfId="2052" xr:uid="{00000000-0005-0000-0000-000005080000}"/>
    <cellStyle name="SAPBEXexcGood2 18" xfId="2053" xr:uid="{00000000-0005-0000-0000-000006080000}"/>
    <cellStyle name="SAPBEXexcGood2 19" xfId="2054" xr:uid="{00000000-0005-0000-0000-000007080000}"/>
    <cellStyle name="SAPBEXexcGood2 2" xfId="2055" xr:uid="{00000000-0005-0000-0000-000008080000}"/>
    <cellStyle name="SAPBEXexcGood2 2 2" xfId="2056" xr:uid="{00000000-0005-0000-0000-000009080000}"/>
    <cellStyle name="SAPBEXexcGood2 2 3" xfId="2057" xr:uid="{00000000-0005-0000-0000-00000A080000}"/>
    <cellStyle name="SAPBEXexcGood2 2 4" xfId="2058" xr:uid="{00000000-0005-0000-0000-00000B080000}"/>
    <cellStyle name="SAPBEXexcGood2 2 5" xfId="2059" xr:uid="{00000000-0005-0000-0000-00000C080000}"/>
    <cellStyle name="SAPBEXexcGood2 2 6" xfId="2060" xr:uid="{00000000-0005-0000-0000-00000D080000}"/>
    <cellStyle name="SAPBEXexcGood2 2 7" xfId="2061" xr:uid="{00000000-0005-0000-0000-00000E080000}"/>
    <cellStyle name="SAPBEXexcGood2 20" xfId="2062" xr:uid="{00000000-0005-0000-0000-00000F080000}"/>
    <cellStyle name="SAPBEXexcGood2 21" xfId="2063" xr:uid="{00000000-0005-0000-0000-000010080000}"/>
    <cellStyle name="SAPBEXexcGood2 22" xfId="2064" xr:uid="{00000000-0005-0000-0000-000011080000}"/>
    <cellStyle name="SAPBEXexcGood2 23" xfId="2065" xr:uid="{00000000-0005-0000-0000-000012080000}"/>
    <cellStyle name="SAPBEXexcGood2 24" xfId="2066" xr:uid="{00000000-0005-0000-0000-000013080000}"/>
    <cellStyle name="SAPBEXexcGood2 25" xfId="2067" xr:uid="{00000000-0005-0000-0000-000014080000}"/>
    <cellStyle name="SAPBEXexcGood2 26" xfId="2068" xr:uid="{00000000-0005-0000-0000-000015080000}"/>
    <cellStyle name="SAPBEXexcGood2 3" xfId="2069" xr:uid="{00000000-0005-0000-0000-000016080000}"/>
    <cellStyle name="SAPBEXexcGood2 3 2" xfId="2070" xr:uid="{00000000-0005-0000-0000-000017080000}"/>
    <cellStyle name="SAPBEXexcGood2 3 3" xfId="2071" xr:uid="{00000000-0005-0000-0000-000018080000}"/>
    <cellStyle name="SAPBEXexcGood2 3 4" xfId="2072" xr:uid="{00000000-0005-0000-0000-000019080000}"/>
    <cellStyle name="SAPBEXexcGood2 3 5" xfId="2073" xr:uid="{00000000-0005-0000-0000-00001A080000}"/>
    <cellStyle name="SAPBEXexcGood2 3 6" xfId="2074" xr:uid="{00000000-0005-0000-0000-00001B080000}"/>
    <cellStyle name="SAPBEXexcGood2 3 7" xfId="2075" xr:uid="{00000000-0005-0000-0000-00001C080000}"/>
    <cellStyle name="SAPBEXexcGood2 4" xfId="2076" xr:uid="{00000000-0005-0000-0000-00001D080000}"/>
    <cellStyle name="SAPBEXexcGood2 5" xfId="2077" xr:uid="{00000000-0005-0000-0000-00001E080000}"/>
    <cellStyle name="SAPBEXexcGood2 6" xfId="2078" xr:uid="{00000000-0005-0000-0000-00001F080000}"/>
    <cellStyle name="SAPBEXexcGood2 7" xfId="2079" xr:uid="{00000000-0005-0000-0000-000020080000}"/>
    <cellStyle name="SAPBEXexcGood2 8" xfId="2080" xr:uid="{00000000-0005-0000-0000-000021080000}"/>
    <cellStyle name="SAPBEXexcGood2 9" xfId="2081" xr:uid="{00000000-0005-0000-0000-000022080000}"/>
    <cellStyle name="SAPBEXexcGood2_2009-10 Budget Grant" xfId="2082" xr:uid="{00000000-0005-0000-0000-000023080000}"/>
    <cellStyle name="SAPBEXexcGood3" xfId="2083" xr:uid="{00000000-0005-0000-0000-000024080000}"/>
    <cellStyle name="SAPBEXexcGood3 10" xfId="2084" xr:uid="{00000000-0005-0000-0000-000025080000}"/>
    <cellStyle name="SAPBEXexcGood3 11" xfId="2085" xr:uid="{00000000-0005-0000-0000-000026080000}"/>
    <cellStyle name="SAPBEXexcGood3 12" xfId="2086" xr:uid="{00000000-0005-0000-0000-000027080000}"/>
    <cellStyle name="SAPBEXexcGood3 13" xfId="2087" xr:uid="{00000000-0005-0000-0000-000028080000}"/>
    <cellStyle name="SAPBEXexcGood3 14" xfId="2088" xr:uid="{00000000-0005-0000-0000-000029080000}"/>
    <cellStyle name="SAPBEXexcGood3 15" xfId="2089" xr:uid="{00000000-0005-0000-0000-00002A080000}"/>
    <cellStyle name="SAPBEXexcGood3 16" xfId="2090" xr:uid="{00000000-0005-0000-0000-00002B080000}"/>
    <cellStyle name="SAPBEXexcGood3 17" xfId="2091" xr:uid="{00000000-0005-0000-0000-00002C080000}"/>
    <cellStyle name="SAPBEXexcGood3 18" xfId="2092" xr:uid="{00000000-0005-0000-0000-00002D080000}"/>
    <cellStyle name="SAPBEXexcGood3 19" xfId="2093" xr:uid="{00000000-0005-0000-0000-00002E080000}"/>
    <cellStyle name="SAPBEXexcGood3 2" xfId="2094" xr:uid="{00000000-0005-0000-0000-00002F080000}"/>
    <cellStyle name="SAPBEXexcGood3 2 2" xfId="2095" xr:uid="{00000000-0005-0000-0000-000030080000}"/>
    <cellStyle name="SAPBEXexcGood3 2 3" xfId="2096" xr:uid="{00000000-0005-0000-0000-000031080000}"/>
    <cellStyle name="SAPBEXexcGood3 2 4" xfId="2097" xr:uid="{00000000-0005-0000-0000-000032080000}"/>
    <cellStyle name="SAPBEXexcGood3 2 5" xfId="2098" xr:uid="{00000000-0005-0000-0000-000033080000}"/>
    <cellStyle name="SAPBEXexcGood3 2 6" xfId="2099" xr:uid="{00000000-0005-0000-0000-000034080000}"/>
    <cellStyle name="SAPBEXexcGood3 2 7" xfId="2100" xr:uid="{00000000-0005-0000-0000-000035080000}"/>
    <cellStyle name="SAPBEXexcGood3 20" xfId="2101" xr:uid="{00000000-0005-0000-0000-000036080000}"/>
    <cellStyle name="SAPBEXexcGood3 21" xfId="2102" xr:uid="{00000000-0005-0000-0000-000037080000}"/>
    <cellStyle name="SAPBEXexcGood3 22" xfId="2103" xr:uid="{00000000-0005-0000-0000-000038080000}"/>
    <cellStyle name="SAPBEXexcGood3 23" xfId="2104" xr:uid="{00000000-0005-0000-0000-000039080000}"/>
    <cellStyle name="SAPBEXexcGood3 24" xfId="2105" xr:uid="{00000000-0005-0000-0000-00003A080000}"/>
    <cellStyle name="SAPBEXexcGood3 25" xfId="2106" xr:uid="{00000000-0005-0000-0000-00003B080000}"/>
    <cellStyle name="SAPBEXexcGood3 26" xfId="2107" xr:uid="{00000000-0005-0000-0000-00003C080000}"/>
    <cellStyle name="SAPBEXexcGood3 3" xfId="2108" xr:uid="{00000000-0005-0000-0000-00003D080000}"/>
    <cellStyle name="SAPBEXexcGood3 3 2" xfId="2109" xr:uid="{00000000-0005-0000-0000-00003E080000}"/>
    <cellStyle name="SAPBEXexcGood3 3 3" xfId="2110" xr:uid="{00000000-0005-0000-0000-00003F080000}"/>
    <cellStyle name="SAPBEXexcGood3 3 4" xfId="2111" xr:uid="{00000000-0005-0000-0000-000040080000}"/>
    <cellStyle name="SAPBEXexcGood3 3 5" xfId="2112" xr:uid="{00000000-0005-0000-0000-000041080000}"/>
    <cellStyle name="SAPBEXexcGood3 3 6" xfId="2113" xr:uid="{00000000-0005-0000-0000-000042080000}"/>
    <cellStyle name="SAPBEXexcGood3 3 7" xfId="2114" xr:uid="{00000000-0005-0000-0000-000043080000}"/>
    <cellStyle name="SAPBEXexcGood3 4" xfId="2115" xr:uid="{00000000-0005-0000-0000-000044080000}"/>
    <cellStyle name="SAPBEXexcGood3 5" xfId="2116" xr:uid="{00000000-0005-0000-0000-000045080000}"/>
    <cellStyle name="SAPBEXexcGood3 6" xfId="2117" xr:uid="{00000000-0005-0000-0000-000046080000}"/>
    <cellStyle name="SAPBEXexcGood3 7" xfId="2118" xr:uid="{00000000-0005-0000-0000-000047080000}"/>
    <cellStyle name="SAPBEXexcGood3 8" xfId="2119" xr:uid="{00000000-0005-0000-0000-000048080000}"/>
    <cellStyle name="SAPBEXexcGood3 9" xfId="2120" xr:uid="{00000000-0005-0000-0000-000049080000}"/>
    <cellStyle name="SAPBEXexcGood3_2009-10 Budget Grant" xfId="2121" xr:uid="{00000000-0005-0000-0000-00004A080000}"/>
    <cellStyle name="SAPBEXfilterDrill" xfId="2122" xr:uid="{00000000-0005-0000-0000-00004B080000}"/>
    <cellStyle name="SAPBEXfilterDrill 10" xfId="2123" xr:uid="{00000000-0005-0000-0000-00004C080000}"/>
    <cellStyle name="SAPBEXfilterDrill 11" xfId="2124" xr:uid="{00000000-0005-0000-0000-00004D080000}"/>
    <cellStyle name="SAPBEXfilterDrill 12" xfId="2125" xr:uid="{00000000-0005-0000-0000-00004E080000}"/>
    <cellStyle name="SAPBEXfilterDrill 13" xfId="2126" xr:uid="{00000000-0005-0000-0000-00004F080000}"/>
    <cellStyle name="SAPBEXfilterDrill 14" xfId="2127" xr:uid="{00000000-0005-0000-0000-000050080000}"/>
    <cellStyle name="SAPBEXfilterDrill 15" xfId="2128" xr:uid="{00000000-0005-0000-0000-000051080000}"/>
    <cellStyle name="SAPBEXfilterDrill 16" xfId="2129" xr:uid="{00000000-0005-0000-0000-000052080000}"/>
    <cellStyle name="SAPBEXfilterDrill 17" xfId="2130" xr:uid="{00000000-0005-0000-0000-000053080000}"/>
    <cellStyle name="SAPBEXfilterDrill 18" xfId="2131" xr:uid="{00000000-0005-0000-0000-000054080000}"/>
    <cellStyle name="SAPBEXfilterDrill 19" xfId="2132" xr:uid="{00000000-0005-0000-0000-000055080000}"/>
    <cellStyle name="SAPBEXfilterDrill 2" xfId="2133" xr:uid="{00000000-0005-0000-0000-000056080000}"/>
    <cellStyle name="SAPBEXfilterDrill 2 2" xfId="2134" xr:uid="{00000000-0005-0000-0000-000057080000}"/>
    <cellStyle name="SAPBEXfilterDrill 2 3" xfId="2135" xr:uid="{00000000-0005-0000-0000-000058080000}"/>
    <cellStyle name="SAPBEXfilterDrill 2 4" xfId="2136" xr:uid="{00000000-0005-0000-0000-000059080000}"/>
    <cellStyle name="SAPBEXfilterDrill 2 5" xfId="2137" xr:uid="{00000000-0005-0000-0000-00005A080000}"/>
    <cellStyle name="SAPBEXfilterDrill 2 6" xfId="2138" xr:uid="{00000000-0005-0000-0000-00005B080000}"/>
    <cellStyle name="SAPBEXfilterDrill 2 7" xfId="2139" xr:uid="{00000000-0005-0000-0000-00005C080000}"/>
    <cellStyle name="SAPBEXfilterDrill 20" xfId="2140" xr:uid="{00000000-0005-0000-0000-00005D080000}"/>
    <cellStyle name="SAPBEXfilterDrill 21" xfId="2141" xr:uid="{00000000-0005-0000-0000-00005E080000}"/>
    <cellStyle name="SAPBEXfilterDrill 22" xfId="2142" xr:uid="{00000000-0005-0000-0000-00005F080000}"/>
    <cellStyle name="SAPBEXfilterDrill 23" xfId="2143" xr:uid="{00000000-0005-0000-0000-000060080000}"/>
    <cellStyle name="SAPBEXfilterDrill 24" xfId="2144" xr:uid="{00000000-0005-0000-0000-000061080000}"/>
    <cellStyle name="SAPBEXfilterDrill 25" xfId="2145" xr:uid="{00000000-0005-0000-0000-000062080000}"/>
    <cellStyle name="SAPBEXfilterDrill 26" xfId="2146" xr:uid="{00000000-0005-0000-0000-000063080000}"/>
    <cellStyle name="SAPBEXfilterDrill 3" xfId="2147" xr:uid="{00000000-0005-0000-0000-000064080000}"/>
    <cellStyle name="SAPBEXfilterDrill 3 2" xfId="2148" xr:uid="{00000000-0005-0000-0000-000065080000}"/>
    <cellStyle name="SAPBEXfilterDrill 3 3" xfId="2149" xr:uid="{00000000-0005-0000-0000-000066080000}"/>
    <cellStyle name="SAPBEXfilterDrill 3 4" xfId="2150" xr:uid="{00000000-0005-0000-0000-000067080000}"/>
    <cellStyle name="SAPBEXfilterDrill 3 5" xfId="2151" xr:uid="{00000000-0005-0000-0000-000068080000}"/>
    <cellStyle name="SAPBEXfilterDrill 3 6" xfId="2152" xr:uid="{00000000-0005-0000-0000-000069080000}"/>
    <cellStyle name="SAPBEXfilterDrill 3 7" xfId="2153" xr:uid="{00000000-0005-0000-0000-00006A080000}"/>
    <cellStyle name="SAPBEXfilterDrill 4" xfId="2154" xr:uid="{00000000-0005-0000-0000-00006B080000}"/>
    <cellStyle name="SAPBEXfilterDrill 5" xfId="2155" xr:uid="{00000000-0005-0000-0000-00006C080000}"/>
    <cellStyle name="SAPBEXfilterDrill 6" xfId="2156" xr:uid="{00000000-0005-0000-0000-00006D080000}"/>
    <cellStyle name="SAPBEXfilterDrill 7" xfId="2157" xr:uid="{00000000-0005-0000-0000-00006E080000}"/>
    <cellStyle name="SAPBEXfilterDrill 8" xfId="2158" xr:uid="{00000000-0005-0000-0000-00006F080000}"/>
    <cellStyle name="SAPBEXfilterDrill 9" xfId="2159" xr:uid="{00000000-0005-0000-0000-000070080000}"/>
    <cellStyle name="SAPBEXfilterDrill_2009-10 Budget Grant" xfId="2160" xr:uid="{00000000-0005-0000-0000-000071080000}"/>
    <cellStyle name="SAPBEXfilterItem" xfId="2161" xr:uid="{00000000-0005-0000-0000-000072080000}"/>
    <cellStyle name="SAPBEXfilterItem 10" xfId="2162" xr:uid="{00000000-0005-0000-0000-000073080000}"/>
    <cellStyle name="SAPBEXfilterItem 11" xfId="2163" xr:uid="{00000000-0005-0000-0000-000074080000}"/>
    <cellStyle name="SAPBEXfilterItem 12" xfId="2164" xr:uid="{00000000-0005-0000-0000-000075080000}"/>
    <cellStyle name="SAPBEXfilterItem 13" xfId="2165" xr:uid="{00000000-0005-0000-0000-000076080000}"/>
    <cellStyle name="SAPBEXfilterItem 14" xfId="2166" xr:uid="{00000000-0005-0000-0000-000077080000}"/>
    <cellStyle name="SAPBEXfilterItem 15" xfId="2167" xr:uid="{00000000-0005-0000-0000-000078080000}"/>
    <cellStyle name="SAPBEXfilterItem 16" xfId="2168" xr:uid="{00000000-0005-0000-0000-000079080000}"/>
    <cellStyle name="SAPBEXfilterItem 17" xfId="2169" xr:uid="{00000000-0005-0000-0000-00007A080000}"/>
    <cellStyle name="SAPBEXfilterItem 18" xfId="2170" xr:uid="{00000000-0005-0000-0000-00007B080000}"/>
    <cellStyle name="SAPBEXfilterItem 19" xfId="2171" xr:uid="{00000000-0005-0000-0000-00007C080000}"/>
    <cellStyle name="SAPBEXfilterItem 2" xfId="2172" xr:uid="{00000000-0005-0000-0000-00007D080000}"/>
    <cellStyle name="SAPBEXfilterItem 2 2" xfId="2173" xr:uid="{00000000-0005-0000-0000-00007E080000}"/>
    <cellStyle name="SAPBEXfilterItem 2 3" xfId="2174" xr:uid="{00000000-0005-0000-0000-00007F080000}"/>
    <cellStyle name="SAPBEXfilterItem 2 4" xfId="2175" xr:uid="{00000000-0005-0000-0000-000080080000}"/>
    <cellStyle name="SAPBEXfilterItem 2 5" xfId="2176" xr:uid="{00000000-0005-0000-0000-000081080000}"/>
    <cellStyle name="SAPBEXfilterItem 2 6" xfId="2177" xr:uid="{00000000-0005-0000-0000-000082080000}"/>
    <cellStyle name="SAPBEXfilterItem 2 7" xfId="2178" xr:uid="{00000000-0005-0000-0000-000083080000}"/>
    <cellStyle name="SAPBEXfilterItem 20" xfId="2179" xr:uid="{00000000-0005-0000-0000-000084080000}"/>
    <cellStyle name="SAPBEXfilterItem 21" xfId="2180" xr:uid="{00000000-0005-0000-0000-000085080000}"/>
    <cellStyle name="SAPBEXfilterItem 22" xfId="2181" xr:uid="{00000000-0005-0000-0000-000086080000}"/>
    <cellStyle name="SAPBEXfilterItem 23" xfId="2182" xr:uid="{00000000-0005-0000-0000-000087080000}"/>
    <cellStyle name="SAPBEXfilterItem 24" xfId="2183" xr:uid="{00000000-0005-0000-0000-000088080000}"/>
    <cellStyle name="SAPBEXfilterItem 25" xfId="2184" xr:uid="{00000000-0005-0000-0000-000089080000}"/>
    <cellStyle name="SAPBEXfilterItem 26" xfId="2185" xr:uid="{00000000-0005-0000-0000-00008A080000}"/>
    <cellStyle name="SAPBEXfilterItem 3" xfId="2186" xr:uid="{00000000-0005-0000-0000-00008B080000}"/>
    <cellStyle name="SAPBEXfilterItem 3 2" xfId="2187" xr:uid="{00000000-0005-0000-0000-00008C080000}"/>
    <cellStyle name="SAPBEXfilterItem 3 3" xfId="2188" xr:uid="{00000000-0005-0000-0000-00008D080000}"/>
    <cellStyle name="SAPBEXfilterItem 3 4" xfId="2189" xr:uid="{00000000-0005-0000-0000-00008E080000}"/>
    <cellStyle name="SAPBEXfilterItem 3 5" xfId="2190" xr:uid="{00000000-0005-0000-0000-00008F080000}"/>
    <cellStyle name="SAPBEXfilterItem 3 6" xfId="2191" xr:uid="{00000000-0005-0000-0000-000090080000}"/>
    <cellStyle name="SAPBEXfilterItem 3 7" xfId="2192" xr:uid="{00000000-0005-0000-0000-000091080000}"/>
    <cellStyle name="SAPBEXfilterItem 4" xfId="2193" xr:uid="{00000000-0005-0000-0000-000092080000}"/>
    <cellStyle name="SAPBEXfilterItem 5" xfId="2194" xr:uid="{00000000-0005-0000-0000-000093080000}"/>
    <cellStyle name="SAPBEXfilterItem 6" xfId="2195" xr:uid="{00000000-0005-0000-0000-000094080000}"/>
    <cellStyle name="SAPBEXfilterItem 7" xfId="2196" xr:uid="{00000000-0005-0000-0000-000095080000}"/>
    <cellStyle name="SAPBEXfilterItem 8" xfId="2197" xr:uid="{00000000-0005-0000-0000-000096080000}"/>
    <cellStyle name="SAPBEXfilterItem 9" xfId="2198" xr:uid="{00000000-0005-0000-0000-000097080000}"/>
    <cellStyle name="SAPBEXfilterItem_2009-10 Budget Grant" xfId="2199" xr:uid="{00000000-0005-0000-0000-000098080000}"/>
    <cellStyle name="SAPBEXfilterText" xfId="2200" xr:uid="{00000000-0005-0000-0000-000099080000}"/>
    <cellStyle name="SAPBEXfilterText 10" xfId="2201" xr:uid="{00000000-0005-0000-0000-00009A080000}"/>
    <cellStyle name="SAPBEXfilterText 11" xfId="2202" xr:uid="{00000000-0005-0000-0000-00009B080000}"/>
    <cellStyle name="SAPBEXfilterText 12" xfId="2203" xr:uid="{00000000-0005-0000-0000-00009C080000}"/>
    <cellStyle name="SAPBEXfilterText 13" xfId="2204" xr:uid="{00000000-0005-0000-0000-00009D080000}"/>
    <cellStyle name="SAPBEXfilterText 14" xfId="2205" xr:uid="{00000000-0005-0000-0000-00009E080000}"/>
    <cellStyle name="SAPBEXfilterText 15" xfId="2206" xr:uid="{00000000-0005-0000-0000-00009F080000}"/>
    <cellStyle name="SAPBEXfilterText 16" xfId="2207" xr:uid="{00000000-0005-0000-0000-0000A0080000}"/>
    <cellStyle name="SAPBEXfilterText 17" xfId="2208" xr:uid="{00000000-0005-0000-0000-0000A1080000}"/>
    <cellStyle name="SAPBEXfilterText 18" xfId="2209" xr:uid="{00000000-0005-0000-0000-0000A2080000}"/>
    <cellStyle name="SAPBEXfilterText 19" xfId="2210" xr:uid="{00000000-0005-0000-0000-0000A3080000}"/>
    <cellStyle name="SAPBEXfilterText 2" xfId="2211" xr:uid="{00000000-0005-0000-0000-0000A4080000}"/>
    <cellStyle name="SAPBEXfilterText 2 2" xfId="2212" xr:uid="{00000000-0005-0000-0000-0000A5080000}"/>
    <cellStyle name="SAPBEXfilterText 2 3" xfId="2213" xr:uid="{00000000-0005-0000-0000-0000A6080000}"/>
    <cellStyle name="SAPBEXfilterText 2 4" xfId="2214" xr:uid="{00000000-0005-0000-0000-0000A7080000}"/>
    <cellStyle name="SAPBEXfilterText 2 5" xfId="2215" xr:uid="{00000000-0005-0000-0000-0000A8080000}"/>
    <cellStyle name="SAPBEXfilterText 2 6" xfId="2216" xr:uid="{00000000-0005-0000-0000-0000A9080000}"/>
    <cellStyle name="SAPBEXfilterText 2 7" xfId="2217" xr:uid="{00000000-0005-0000-0000-0000AA080000}"/>
    <cellStyle name="SAPBEXfilterText 20" xfId="2218" xr:uid="{00000000-0005-0000-0000-0000AB080000}"/>
    <cellStyle name="SAPBEXfilterText 21" xfId="2219" xr:uid="{00000000-0005-0000-0000-0000AC080000}"/>
    <cellStyle name="SAPBEXfilterText 22" xfId="2220" xr:uid="{00000000-0005-0000-0000-0000AD080000}"/>
    <cellStyle name="SAPBEXfilterText 23" xfId="2221" xr:uid="{00000000-0005-0000-0000-0000AE080000}"/>
    <cellStyle name="SAPBEXfilterText 24" xfId="2222" xr:uid="{00000000-0005-0000-0000-0000AF080000}"/>
    <cellStyle name="SAPBEXfilterText 25" xfId="2223" xr:uid="{00000000-0005-0000-0000-0000B0080000}"/>
    <cellStyle name="SAPBEXfilterText 26" xfId="2224" xr:uid="{00000000-0005-0000-0000-0000B1080000}"/>
    <cellStyle name="SAPBEXfilterText 3" xfId="2225" xr:uid="{00000000-0005-0000-0000-0000B2080000}"/>
    <cellStyle name="SAPBEXfilterText 3 2" xfId="2226" xr:uid="{00000000-0005-0000-0000-0000B3080000}"/>
    <cellStyle name="SAPBEXfilterText 3 3" xfId="2227" xr:uid="{00000000-0005-0000-0000-0000B4080000}"/>
    <cellStyle name="SAPBEXfilterText 3 4" xfId="2228" xr:uid="{00000000-0005-0000-0000-0000B5080000}"/>
    <cellStyle name="SAPBEXfilterText 3 5" xfId="2229" xr:uid="{00000000-0005-0000-0000-0000B6080000}"/>
    <cellStyle name="SAPBEXfilterText 3 6" xfId="2230" xr:uid="{00000000-0005-0000-0000-0000B7080000}"/>
    <cellStyle name="SAPBEXfilterText 3 7" xfId="2231" xr:uid="{00000000-0005-0000-0000-0000B8080000}"/>
    <cellStyle name="SAPBEXfilterText 4" xfId="2232" xr:uid="{00000000-0005-0000-0000-0000B9080000}"/>
    <cellStyle name="SAPBEXfilterText 5" xfId="2233" xr:uid="{00000000-0005-0000-0000-0000BA080000}"/>
    <cellStyle name="SAPBEXfilterText 6" xfId="2234" xr:uid="{00000000-0005-0000-0000-0000BB080000}"/>
    <cellStyle name="SAPBEXfilterText 7" xfId="2235" xr:uid="{00000000-0005-0000-0000-0000BC080000}"/>
    <cellStyle name="SAPBEXfilterText 8" xfId="2236" xr:uid="{00000000-0005-0000-0000-0000BD080000}"/>
    <cellStyle name="SAPBEXfilterText 9" xfId="2237" xr:uid="{00000000-0005-0000-0000-0000BE080000}"/>
    <cellStyle name="SAPBEXfilterText_2009-10 Budget Grant" xfId="2238" xr:uid="{00000000-0005-0000-0000-0000BF080000}"/>
    <cellStyle name="SAPBEXformats" xfId="2239" xr:uid="{00000000-0005-0000-0000-0000C0080000}"/>
    <cellStyle name="SAPBEXformats 10" xfId="2240" xr:uid="{00000000-0005-0000-0000-0000C1080000}"/>
    <cellStyle name="SAPBEXformats 11" xfId="2241" xr:uid="{00000000-0005-0000-0000-0000C2080000}"/>
    <cellStyle name="SAPBEXformats 12" xfId="2242" xr:uid="{00000000-0005-0000-0000-0000C3080000}"/>
    <cellStyle name="SAPBEXformats 13" xfId="2243" xr:uid="{00000000-0005-0000-0000-0000C4080000}"/>
    <cellStyle name="SAPBEXformats 14" xfId="2244" xr:uid="{00000000-0005-0000-0000-0000C5080000}"/>
    <cellStyle name="SAPBEXformats 15" xfId="2245" xr:uid="{00000000-0005-0000-0000-0000C6080000}"/>
    <cellStyle name="SAPBEXformats 16" xfId="2246" xr:uid="{00000000-0005-0000-0000-0000C7080000}"/>
    <cellStyle name="SAPBEXformats 17" xfId="2247" xr:uid="{00000000-0005-0000-0000-0000C8080000}"/>
    <cellStyle name="SAPBEXformats 18" xfId="2248" xr:uid="{00000000-0005-0000-0000-0000C9080000}"/>
    <cellStyle name="SAPBEXformats 19" xfId="2249" xr:uid="{00000000-0005-0000-0000-0000CA080000}"/>
    <cellStyle name="SAPBEXformats 2" xfId="2250" xr:uid="{00000000-0005-0000-0000-0000CB080000}"/>
    <cellStyle name="SAPBEXformats 2 2" xfId="2251" xr:uid="{00000000-0005-0000-0000-0000CC080000}"/>
    <cellStyle name="SAPBEXformats 2 2 2" xfId="2252" xr:uid="{00000000-0005-0000-0000-0000CD080000}"/>
    <cellStyle name="SAPBEXformats 2 3" xfId="2253" xr:uid="{00000000-0005-0000-0000-0000CE080000}"/>
    <cellStyle name="SAPBEXformats 2 4" xfId="2254" xr:uid="{00000000-0005-0000-0000-0000CF080000}"/>
    <cellStyle name="SAPBEXformats 2 5" xfId="2255" xr:uid="{00000000-0005-0000-0000-0000D0080000}"/>
    <cellStyle name="SAPBEXformats 2 6" xfId="2256" xr:uid="{00000000-0005-0000-0000-0000D1080000}"/>
    <cellStyle name="SAPBEXformats 2 7" xfId="2257" xr:uid="{00000000-0005-0000-0000-0000D2080000}"/>
    <cellStyle name="SAPBEXformats 20" xfId="2258" xr:uid="{00000000-0005-0000-0000-0000D3080000}"/>
    <cellStyle name="SAPBEXformats 21" xfId="2259" xr:uid="{00000000-0005-0000-0000-0000D4080000}"/>
    <cellStyle name="SAPBEXformats 22" xfId="2260" xr:uid="{00000000-0005-0000-0000-0000D5080000}"/>
    <cellStyle name="SAPBEXformats 23" xfId="2261" xr:uid="{00000000-0005-0000-0000-0000D6080000}"/>
    <cellStyle name="SAPBEXformats 24" xfId="2262" xr:uid="{00000000-0005-0000-0000-0000D7080000}"/>
    <cellStyle name="SAPBEXformats 25" xfId="2263" xr:uid="{00000000-0005-0000-0000-0000D8080000}"/>
    <cellStyle name="SAPBEXformats 26" xfId="2264" xr:uid="{00000000-0005-0000-0000-0000D9080000}"/>
    <cellStyle name="SAPBEXformats 3" xfId="2265" xr:uid="{00000000-0005-0000-0000-0000DA080000}"/>
    <cellStyle name="SAPBEXformats 3 2" xfId="2266" xr:uid="{00000000-0005-0000-0000-0000DB080000}"/>
    <cellStyle name="SAPBEXformats 3 3" xfId="2267" xr:uid="{00000000-0005-0000-0000-0000DC080000}"/>
    <cellStyle name="SAPBEXformats 3 4" xfId="2268" xr:uid="{00000000-0005-0000-0000-0000DD080000}"/>
    <cellStyle name="SAPBEXformats 3 5" xfId="2269" xr:uid="{00000000-0005-0000-0000-0000DE080000}"/>
    <cellStyle name="SAPBEXformats 3 6" xfId="2270" xr:uid="{00000000-0005-0000-0000-0000DF080000}"/>
    <cellStyle name="SAPBEXformats 3 7" xfId="2271" xr:uid="{00000000-0005-0000-0000-0000E0080000}"/>
    <cellStyle name="SAPBEXformats 4" xfId="2272" xr:uid="{00000000-0005-0000-0000-0000E1080000}"/>
    <cellStyle name="SAPBEXformats 5" xfId="2273" xr:uid="{00000000-0005-0000-0000-0000E2080000}"/>
    <cellStyle name="SAPBEXformats 6" xfId="2274" xr:uid="{00000000-0005-0000-0000-0000E3080000}"/>
    <cellStyle name="SAPBEXformats 7" xfId="2275" xr:uid="{00000000-0005-0000-0000-0000E4080000}"/>
    <cellStyle name="SAPBEXformats 8" xfId="2276" xr:uid="{00000000-0005-0000-0000-0000E5080000}"/>
    <cellStyle name="SAPBEXformats 9" xfId="2277" xr:uid="{00000000-0005-0000-0000-0000E6080000}"/>
    <cellStyle name="SAPBEXformats_03 - Graphs and Tables (3rd party)" xfId="2278" xr:uid="{00000000-0005-0000-0000-0000E7080000}"/>
    <cellStyle name="SAPBEXheaderItem" xfId="2279" xr:uid="{00000000-0005-0000-0000-0000E8080000}"/>
    <cellStyle name="SAPBEXheaderItem 10" xfId="2280" xr:uid="{00000000-0005-0000-0000-0000E9080000}"/>
    <cellStyle name="SAPBEXheaderItem 11" xfId="2281" xr:uid="{00000000-0005-0000-0000-0000EA080000}"/>
    <cellStyle name="SAPBEXheaderItem 12" xfId="2282" xr:uid="{00000000-0005-0000-0000-0000EB080000}"/>
    <cellStyle name="SAPBEXheaderItem 13" xfId="2283" xr:uid="{00000000-0005-0000-0000-0000EC080000}"/>
    <cellStyle name="SAPBEXheaderItem 14" xfId="2284" xr:uid="{00000000-0005-0000-0000-0000ED080000}"/>
    <cellStyle name="SAPBEXheaderItem 15" xfId="2285" xr:uid="{00000000-0005-0000-0000-0000EE080000}"/>
    <cellStyle name="SAPBEXheaderItem 16" xfId="2286" xr:uid="{00000000-0005-0000-0000-0000EF080000}"/>
    <cellStyle name="SAPBEXheaderItem 17" xfId="2287" xr:uid="{00000000-0005-0000-0000-0000F0080000}"/>
    <cellStyle name="SAPBEXheaderItem 18" xfId="2288" xr:uid="{00000000-0005-0000-0000-0000F1080000}"/>
    <cellStyle name="SAPBEXheaderItem 19" xfId="2289" xr:uid="{00000000-0005-0000-0000-0000F2080000}"/>
    <cellStyle name="SAPBEXheaderItem 2" xfId="2290" xr:uid="{00000000-0005-0000-0000-0000F3080000}"/>
    <cellStyle name="SAPBEXheaderItem 2 2" xfId="2291" xr:uid="{00000000-0005-0000-0000-0000F4080000}"/>
    <cellStyle name="SAPBEXheaderItem 2 3" xfId="2292" xr:uid="{00000000-0005-0000-0000-0000F5080000}"/>
    <cellStyle name="SAPBEXheaderItem 2 4" xfId="2293" xr:uid="{00000000-0005-0000-0000-0000F6080000}"/>
    <cellStyle name="SAPBEXheaderItem 2 5" xfId="2294" xr:uid="{00000000-0005-0000-0000-0000F7080000}"/>
    <cellStyle name="SAPBEXheaderItem 2 6" xfId="2295" xr:uid="{00000000-0005-0000-0000-0000F8080000}"/>
    <cellStyle name="SAPBEXheaderItem 2 7" xfId="2296" xr:uid="{00000000-0005-0000-0000-0000F9080000}"/>
    <cellStyle name="SAPBEXheaderItem 20" xfId="2297" xr:uid="{00000000-0005-0000-0000-0000FA080000}"/>
    <cellStyle name="SAPBEXheaderItem 21" xfId="2298" xr:uid="{00000000-0005-0000-0000-0000FB080000}"/>
    <cellStyle name="SAPBEXheaderItem 22" xfId="2299" xr:uid="{00000000-0005-0000-0000-0000FC080000}"/>
    <cellStyle name="SAPBEXheaderItem 23" xfId="2300" xr:uid="{00000000-0005-0000-0000-0000FD080000}"/>
    <cellStyle name="SAPBEXheaderItem 24" xfId="2301" xr:uid="{00000000-0005-0000-0000-0000FE080000}"/>
    <cellStyle name="SAPBEXheaderItem 25" xfId="2302" xr:uid="{00000000-0005-0000-0000-0000FF080000}"/>
    <cellStyle name="SAPBEXheaderItem 26" xfId="2303" xr:uid="{00000000-0005-0000-0000-000000090000}"/>
    <cellStyle name="SAPBEXheaderItem 27" xfId="2304" xr:uid="{00000000-0005-0000-0000-000001090000}"/>
    <cellStyle name="SAPBEXheaderItem 28" xfId="2305" xr:uid="{00000000-0005-0000-0000-000002090000}"/>
    <cellStyle name="SAPBEXheaderItem 29" xfId="2306" xr:uid="{00000000-0005-0000-0000-000003090000}"/>
    <cellStyle name="SAPBEXheaderItem 3" xfId="2307" xr:uid="{00000000-0005-0000-0000-000004090000}"/>
    <cellStyle name="SAPBEXheaderItem 3 2" xfId="2308" xr:uid="{00000000-0005-0000-0000-000005090000}"/>
    <cellStyle name="SAPBEXheaderItem 3 3" xfId="2309" xr:uid="{00000000-0005-0000-0000-000006090000}"/>
    <cellStyle name="SAPBEXheaderItem 3 4" xfId="2310" xr:uid="{00000000-0005-0000-0000-000007090000}"/>
    <cellStyle name="SAPBEXheaderItem 3 5" xfId="2311" xr:uid="{00000000-0005-0000-0000-000008090000}"/>
    <cellStyle name="SAPBEXheaderItem 3 6" xfId="2312" xr:uid="{00000000-0005-0000-0000-000009090000}"/>
    <cellStyle name="SAPBEXheaderItem 3 7" xfId="2313" xr:uid="{00000000-0005-0000-0000-00000A090000}"/>
    <cellStyle name="SAPBEXheaderItem 30" xfId="2314" xr:uid="{00000000-0005-0000-0000-00000B090000}"/>
    <cellStyle name="SAPBEXheaderItem 31" xfId="2315" xr:uid="{00000000-0005-0000-0000-00000C090000}"/>
    <cellStyle name="SAPBEXheaderItem 32" xfId="2316" xr:uid="{00000000-0005-0000-0000-00000D090000}"/>
    <cellStyle name="SAPBEXheaderItem 33" xfId="2317" xr:uid="{00000000-0005-0000-0000-00000E090000}"/>
    <cellStyle name="SAPBEXheaderItem 34" xfId="2318" xr:uid="{00000000-0005-0000-0000-00000F090000}"/>
    <cellStyle name="SAPBEXheaderItem 35" xfId="2319" xr:uid="{00000000-0005-0000-0000-000010090000}"/>
    <cellStyle name="SAPBEXheaderItem 36" xfId="2320" xr:uid="{00000000-0005-0000-0000-000011090000}"/>
    <cellStyle name="SAPBEXheaderItem 4" xfId="2321" xr:uid="{00000000-0005-0000-0000-000012090000}"/>
    <cellStyle name="SAPBEXheaderItem 4 2" xfId="2322" xr:uid="{00000000-0005-0000-0000-000013090000}"/>
    <cellStyle name="SAPBEXheaderItem 4 3" xfId="2323" xr:uid="{00000000-0005-0000-0000-000014090000}"/>
    <cellStyle name="SAPBEXheaderItem 4 4" xfId="2324" xr:uid="{00000000-0005-0000-0000-000015090000}"/>
    <cellStyle name="SAPBEXheaderItem 4 5" xfId="2325" xr:uid="{00000000-0005-0000-0000-000016090000}"/>
    <cellStyle name="SAPBEXheaderItem 4 6" xfId="2326" xr:uid="{00000000-0005-0000-0000-000017090000}"/>
    <cellStyle name="SAPBEXheaderItem 4 7" xfId="2327" xr:uid="{00000000-0005-0000-0000-000018090000}"/>
    <cellStyle name="SAPBEXheaderItem 5" xfId="2328" xr:uid="{00000000-0005-0000-0000-000019090000}"/>
    <cellStyle name="SAPBEXheaderItem 5 2" xfId="2329" xr:uid="{00000000-0005-0000-0000-00001A090000}"/>
    <cellStyle name="SAPBEXheaderItem 6" xfId="2330" xr:uid="{00000000-0005-0000-0000-00001B090000}"/>
    <cellStyle name="SAPBEXheaderItem 7" xfId="2331" xr:uid="{00000000-0005-0000-0000-00001C090000}"/>
    <cellStyle name="SAPBEXheaderItem 8" xfId="2332" xr:uid="{00000000-0005-0000-0000-00001D090000}"/>
    <cellStyle name="SAPBEXheaderItem 9" xfId="2333" xr:uid="{00000000-0005-0000-0000-00001E090000}"/>
    <cellStyle name="SAPBEXheaderItem_2009-10 Budget Grant" xfId="2334" xr:uid="{00000000-0005-0000-0000-00001F090000}"/>
    <cellStyle name="SAPBEXheaderText" xfId="2335" xr:uid="{00000000-0005-0000-0000-000020090000}"/>
    <cellStyle name="SAPBEXheaderText 10" xfId="2336" xr:uid="{00000000-0005-0000-0000-000021090000}"/>
    <cellStyle name="SAPBEXheaderText 11" xfId="2337" xr:uid="{00000000-0005-0000-0000-000022090000}"/>
    <cellStyle name="SAPBEXheaderText 12" xfId="2338" xr:uid="{00000000-0005-0000-0000-000023090000}"/>
    <cellStyle name="SAPBEXheaderText 13" xfId="2339" xr:uid="{00000000-0005-0000-0000-000024090000}"/>
    <cellStyle name="SAPBEXheaderText 14" xfId="2340" xr:uid="{00000000-0005-0000-0000-000025090000}"/>
    <cellStyle name="SAPBEXheaderText 15" xfId="2341" xr:uid="{00000000-0005-0000-0000-000026090000}"/>
    <cellStyle name="SAPBEXheaderText 16" xfId="2342" xr:uid="{00000000-0005-0000-0000-000027090000}"/>
    <cellStyle name="SAPBEXheaderText 17" xfId="2343" xr:uid="{00000000-0005-0000-0000-000028090000}"/>
    <cellStyle name="SAPBEXheaderText 18" xfId="2344" xr:uid="{00000000-0005-0000-0000-000029090000}"/>
    <cellStyle name="SAPBEXheaderText 19" xfId="2345" xr:uid="{00000000-0005-0000-0000-00002A090000}"/>
    <cellStyle name="SAPBEXheaderText 2" xfId="2346" xr:uid="{00000000-0005-0000-0000-00002B090000}"/>
    <cellStyle name="SAPBEXheaderText 2 2" xfId="2347" xr:uid="{00000000-0005-0000-0000-00002C090000}"/>
    <cellStyle name="SAPBEXheaderText 2 3" xfId="2348" xr:uid="{00000000-0005-0000-0000-00002D090000}"/>
    <cellStyle name="SAPBEXheaderText 2 4" xfId="2349" xr:uid="{00000000-0005-0000-0000-00002E090000}"/>
    <cellStyle name="SAPBEXheaderText 2 5" xfId="2350" xr:uid="{00000000-0005-0000-0000-00002F090000}"/>
    <cellStyle name="SAPBEXheaderText 2 6" xfId="2351" xr:uid="{00000000-0005-0000-0000-000030090000}"/>
    <cellStyle name="SAPBEXheaderText 2 7" xfId="2352" xr:uid="{00000000-0005-0000-0000-000031090000}"/>
    <cellStyle name="SAPBEXheaderText 20" xfId="2353" xr:uid="{00000000-0005-0000-0000-000032090000}"/>
    <cellStyle name="SAPBEXheaderText 21" xfId="2354" xr:uid="{00000000-0005-0000-0000-000033090000}"/>
    <cellStyle name="SAPBEXheaderText 22" xfId="2355" xr:uid="{00000000-0005-0000-0000-000034090000}"/>
    <cellStyle name="SAPBEXheaderText 23" xfId="2356" xr:uid="{00000000-0005-0000-0000-000035090000}"/>
    <cellStyle name="SAPBEXheaderText 24" xfId="2357" xr:uid="{00000000-0005-0000-0000-000036090000}"/>
    <cellStyle name="SAPBEXheaderText 25" xfId="2358" xr:uid="{00000000-0005-0000-0000-000037090000}"/>
    <cellStyle name="SAPBEXheaderText 26" xfId="2359" xr:uid="{00000000-0005-0000-0000-000038090000}"/>
    <cellStyle name="SAPBEXheaderText 27" xfId="2360" xr:uid="{00000000-0005-0000-0000-000039090000}"/>
    <cellStyle name="SAPBEXheaderText 28" xfId="2361" xr:uid="{00000000-0005-0000-0000-00003A090000}"/>
    <cellStyle name="SAPBEXheaderText 29" xfId="2362" xr:uid="{00000000-0005-0000-0000-00003B090000}"/>
    <cellStyle name="SAPBEXheaderText 3" xfId="2363" xr:uid="{00000000-0005-0000-0000-00003C090000}"/>
    <cellStyle name="SAPBEXheaderText 3 2" xfId="2364" xr:uid="{00000000-0005-0000-0000-00003D090000}"/>
    <cellStyle name="SAPBEXheaderText 3 3" xfId="2365" xr:uid="{00000000-0005-0000-0000-00003E090000}"/>
    <cellStyle name="SAPBEXheaderText 3 4" xfId="2366" xr:uid="{00000000-0005-0000-0000-00003F090000}"/>
    <cellStyle name="SAPBEXheaderText 3 5" xfId="2367" xr:uid="{00000000-0005-0000-0000-000040090000}"/>
    <cellStyle name="SAPBEXheaderText 3 6" xfId="2368" xr:uid="{00000000-0005-0000-0000-000041090000}"/>
    <cellStyle name="SAPBEXheaderText 3 7" xfId="2369" xr:uid="{00000000-0005-0000-0000-000042090000}"/>
    <cellStyle name="SAPBEXheaderText 30" xfId="2370" xr:uid="{00000000-0005-0000-0000-000043090000}"/>
    <cellStyle name="SAPBEXheaderText 31" xfId="2371" xr:uid="{00000000-0005-0000-0000-000044090000}"/>
    <cellStyle name="SAPBEXheaderText 32" xfId="2372" xr:uid="{00000000-0005-0000-0000-000045090000}"/>
    <cellStyle name="SAPBEXheaderText 33" xfId="2373" xr:uid="{00000000-0005-0000-0000-000046090000}"/>
    <cellStyle name="SAPBEXheaderText 34" xfId="2374" xr:uid="{00000000-0005-0000-0000-000047090000}"/>
    <cellStyle name="SAPBEXheaderText 35" xfId="2375" xr:uid="{00000000-0005-0000-0000-000048090000}"/>
    <cellStyle name="SAPBEXheaderText 4" xfId="2376" xr:uid="{00000000-0005-0000-0000-000049090000}"/>
    <cellStyle name="SAPBEXheaderText 4 2" xfId="2377" xr:uid="{00000000-0005-0000-0000-00004A090000}"/>
    <cellStyle name="SAPBEXheaderText 4 3" xfId="2378" xr:uid="{00000000-0005-0000-0000-00004B090000}"/>
    <cellStyle name="SAPBEXheaderText 4 4" xfId="2379" xr:uid="{00000000-0005-0000-0000-00004C090000}"/>
    <cellStyle name="SAPBEXheaderText 4 5" xfId="2380" xr:uid="{00000000-0005-0000-0000-00004D090000}"/>
    <cellStyle name="SAPBEXheaderText 4 6" xfId="2381" xr:uid="{00000000-0005-0000-0000-00004E090000}"/>
    <cellStyle name="SAPBEXheaderText 4 7" xfId="2382" xr:uid="{00000000-0005-0000-0000-00004F090000}"/>
    <cellStyle name="SAPBEXheaderText 5" xfId="2383" xr:uid="{00000000-0005-0000-0000-000050090000}"/>
    <cellStyle name="SAPBEXheaderText 5 2" xfId="2384" xr:uid="{00000000-0005-0000-0000-000051090000}"/>
    <cellStyle name="SAPBEXheaderText 6" xfId="2385" xr:uid="{00000000-0005-0000-0000-000052090000}"/>
    <cellStyle name="SAPBEXheaderText 7" xfId="2386" xr:uid="{00000000-0005-0000-0000-000053090000}"/>
    <cellStyle name="SAPBEXheaderText 8" xfId="2387" xr:uid="{00000000-0005-0000-0000-000054090000}"/>
    <cellStyle name="SAPBEXheaderText 9" xfId="2388" xr:uid="{00000000-0005-0000-0000-000055090000}"/>
    <cellStyle name="SAPBEXheaderText_2009-10 Budget Grant" xfId="2389" xr:uid="{00000000-0005-0000-0000-000056090000}"/>
    <cellStyle name="SAPBEXHLevel0" xfId="2390" xr:uid="{00000000-0005-0000-0000-000057090000}"/>
    <cellStyle name="SAPBEXHLevel0 10" xfId="2391" xr:uid="{00000000-0005-0000-0000-000058090000}"/>
    <cellStyle name="SAPBEXHLevel0 11" xfId="2392" xr:uid="{00000000-0005-0000-0000-000059090000}"/>
    <cellStyle name="SAPBEXHLevel0 12" xfId="2393" xr:uid="{00000000-0005-0000-0000-00005A090000}"/>
    <cellStyle name="SAPBEXHLevel0 13" xfId="2394" xr:uid="{00000000-0005-0000-0000-00005B090000}"/>
    <cellStyle name="SAPBEXHLevel0 14" xfId="2395" xr:uid="{00000000-0005-0000-0000-00005C090000}"/>
    <cellStyle name="SAPBEXHLevel0 15" xfId="2396" xr:uid="{00000000-0005-0000-0000-00005D090000}"/>
    <cellStyle name="SAPBEXHLevel0 16" xfId="2397" xr:uid="{00000000-0005-0000-0000-00005E090000}"/>
    <cellStyle name="SAPBEXHLevel0 17" xfId="2398" xr:uid="{00000000-0005-0000-0000-00005F090000}"/>
    <cellStyle name="SAPBEXHLevel0 18" xfId="2399" xr:uid="{00000000-0005-0000-0000-000060090000}"/>
    <cellStyle name="SAPBEXHLevel0 19" xfId="2400" xr:uid="{00000000-0005-0000-0000-000061090000}"/>
    <cellStyle name="SAPBEXHLevel0 2" xfId="2401" xr:uid="{00000000-0005-0000-0000-000062090000}"/>
    <cellStyle name="SAPBEXHLevel0 2 2" xfId="2402" xr:uid="{00000000-0005-0000-0000-000063090000}"/>
    <cellStyle name="SAPBEXHLevel0 2 2 2" xfId="2403" xr:uid="{00000000-0005-0000-0000-000064090000}"/>
    <cellStyle name="SAPBEXHLevel0 2 3" xfId="2404" xr:uid="{00000000-0005-0000-0000-000065090000}"/>
    <cellStyle name="SAPBEXHLevel0 2 4" xfId="2405" xr:uid="{00000000-0005-0000-0000-000066090000}"/>
    <cellStyle name="SAPBEXHLevel0 2 5" xfId="2406" xr:uid="{00000000-0005-0000-0000-000067090000}"/>
    <cellStyle name="SAPBEXHLevel0 2 6" xfId="2407" xr:uid="{00000000-0005-0000-0000-000068090000}"/>
    <cellStyle name="SAPBEXHLevel0 2 7" xfId="2408" xr:uid="{00000000-0005-0000-0000-000069090000}"/>
    <cellStyle name="SAPBEXHLevel0 20" xfId="2409" xr:uid="{00000000-0005-0000-0000-00006A090000}"/>
    <cellStyle name="SAPBEXHLevel0 21" xfId="2410" xr:uid="{00000000-0005-0000-0000-00006B090000}"/>
    <cellStyle name="SAPBEXHLevel0 22" xfId="2411" xr:uid="{00000000-0005-0000-0000-00006C090000}"/>
    <cellStyle name="SAPBEXHLevel0 23" xfId="2412" xr:uid="{00000000-0005-0000-0000-00006D090000}"/>
    <cellStyle name="SAPBEXHLevel0 24" xfId="2413" xr:uid="{00000000-0005-0000-0000-00006E090000}"/>
    <cellStyle name="SAPBEXHLevel0 25" xfId="2414" xr:uid="{00000000-0005-0000-0000-00006F090000}"/>
    <cellStyle name="SAPBEXHLevel0 26" xfId="2415" xr:uid="{00000000-0005-0000-0000-000070090000}"/>
    <cellStyle name="SAPBEXHLevel0 27" xfId="2416" xr:uid="{00000000-0005-0000-0000-000071090000}"/>
    <cellStyle name="SAPBEXHLevel0 28" xfId="2417" xr:uid="{00000000-0005-0000-0000-000072090000}"/>
    <cellStyle name="SAPBEXHLevel0 29" xfId="2418" xr:uid="{00000000-0005-0000-0000-000073090000}"/>
    <cellStyle name="SAPBEXHLevel0 3" xfId="2419" xr:uid="{00000000-0005-0000-0000-000074090000}"/>
    <cellStyle name="SAPBEXHLevel0 3 2" xfId="2420" xr:uid="{00000000-0005-0000-0000-000075090000}"/>
    <cellStyle name="SAPBEXHLevel0 3 3" xfId="2421" xr:uid="{00000000-0005-0000-0000-000076090000}"/>
    <cellStyle name="SAPBEXHLevel0 3 4" xfId="2422" xr:uid="{00000000-0005-0000-0000-000077090000}"/>
    <cellStyle name="SAPBEXHLevel0 3 5" xfId="2423" xr:uid="{00000000-0005-0000-0000-000078090000}"/>
    <cellStyle name="SAPBEXHLevel0 3 6" xfId="2424" xr:uid="{00000000-0005-0000-0000-000079090000}"/>
    <cellStyle name="SAPBEXHLevel0 3 7" xfId="2425" xr:uid="{00000000-0005-0000-0000-00007A090000}"/>
    <cellStyle name="SAPBEXHLevel0 30" xfId="2426" xr:uid="{00000000-0005-0000-0000-00007B090000}"/>
    <cellStyle name="SAPBEXHLevel0 31" xfId="2427" xr:uid="{00000000-0005-0000-0000-00007C090000}"/>
    <cellStyle name="SAPBEXHLevel0 32" xfId="2428" xr:uid="{00000000-0005-0000-0000-00007D090000}"/>
    <cellStyle name="SAPBEXHLevel0 33" xfId="2429" xr:uid="{00000000-0005-0000-0000-00007E090000}"/>
    <cellStyle name="SAPBEXHLevel0 34" xfId="2430" xr:uid="{00000000-0005-0000-0000-00007F090000}"/>
    <cellStyle name="SAPBEXHLevel0 35" xfId="2431" xr:uid="{00000000-0005-0000-0000-000080090000}"/>
    <cellStyle name="SAPBEXHLevel0 36" xfId="2432" xr:uid="{00000000-0005-0000-0000-000081090000}"/>
    <cellStyle name="SAPBEXHLevel0 37" xfId="2433" xr:uid="{00000000-0005-0000-0000-000082090000}"/>
    <cellStyle name="SAPBEXHLevel0 4" xfId="2434" xr:uid="{00000000-0005-0000-0000-000083090000}"/>
    <cellStyle name="SAPBEXHLevel0 5" xfId="2435" xr:uid="{00000000-0005-0000-0000-000084090000}"/>
    <cellStyle name="SAPBEXHLevel0 6" xfId="2436" xr:uid="{00000000-0005-0000-0000-000085090000}"/>
    <cellStyle name="SAPBEXHLevel0 7" xfId="2437" xr:uid="{00000000-0005-0000-0000-000086090000}"/>
    <cellStyle name="SAPBEXHLevel0 8" xfId="2438" xr:uid="{00000000-0005-0000-0000-000087090000}"/>
    <cellStyle name="SAPBEXHLevel0 9" xfId="2439" xr:uid="{00000000-0005-0000-0000-000088090000}"/>
    <cellStyle name="SAPBEXHLevel0_03 - Graphs and Tables (3rd party)" xfId="2440" xr:uid="{00000000-0005-0000-0000-000089090000}"/>
    <cellStyle name="SAPBEXHLevel0X" xfId="2441" xr:uid="{00000000-0005-0000-0000-00008A090000}"/>
    <cellStyle name="SAPBEXHLevel0X 10" xfId="2442" xr:uid="{00000000-0005-0000-0000-00008B090000}"/>
    <cellStyle name="SAPBEXHLevel0X 11" xfId="2443" xr:uid="{00000000-0005-0000-0000-00008C090000}"/>
    <cellStyle name="SAPBEXHLevel0X 12" xfId="2444" xr:uid="{00000000-0005-0000-0000-00008D090000}"/>
    <cellStyle name="SAPBEXHLevel0X 13" xfId="2445" xr:uid="{00000000-0005-0000-0000-00008E090000}"/>
    <cellStyle name="SAPBEXHLevel0X 14" xfId="2446" xr:uid="{00000000-0005-0000-0000-00008F090000}"/>
    <cellStyle name="SAPBEXHLevel0X 15" xfId="2447" xr:uid="{00000000-0005-0000-0000-000090090000}"/>
    <cellStyle name="SAPBEXHLevel0X 16" xfId="2448" xr:uid="{00000000-0005-0000-0000-000091090000}"/>
    <cellStyle name="SAPBEXHLevel0X 17" xfId="2449" xr:uid="{00000000-0005-0000-0000-000092090000}"/>
    <cellStyle name="SAPBEXHLevel0X 18" xfId="2450" xr:uid="{00000000-0005-0000-0000-000093090000}"/>
    <cellStyle name="SAPBEXHLevel0X 19" xfId="2451" xr:uid="{00000000-0005-0000-0000-000094090000}"/>
    <cellStyle name="SAPBEXHLevel0X 2" xfId="2452" xr:uid="{00000000-0005-0000-0000-000095090000}"/>
    <cellStyle name="SAPBEXHLevel0X 2 2" xfId="2453" xr:uid="{00000000-0005-0000-0000-000096090000}"/>
    <cellStyle name="SAPBEXHLevel0X 2 3" xfId="2454" xr:uid="{00000000-0005-0000-0000-000097090000}"/>
    <cellStyle name="SAPBEXHLevel0X 2 4" xfId="2455" xr:uid="{00000000-0005-0000-0000-000098090000}"/>
    <cellStyle name="SAPBEXHLevel0X 2 5" xfId="2456" xr:uid="{00000000-0005-0000-0000-000099090000}"/>
    <cellStyle name="SAPBEXHLevel0X 2 6" xfId="2457" xr:uid="{00000000-0005-0000-0000-00009A090000}"/>
    <cellStyle name="SAPBEXHLevel0X 2 7" xfId="2458" xr:uid="{00000000-0005-0000-0000-00009B090000}"/>
    <cellStyle name="SAPBEXHLevel0X 20" xfId="2459" xr:uid="{00000000-0005-0000-0000-00009C090000}"/>
    <cellStyle name="SAPBEXHLevel0X 21" xfId="2460" xr:uid="{00000000-0005-0000-0000-00009D090000}"/>
    <cellStyle name="SAPBEXHLevel0X 22" xfId="2461" xr:uid="{00000000-0005-0000-0000-00009E090000}"/>
    <cellStyle name="SAPBEXHLevel0X 23" xfId="2462" xr:uid="{00000000-0005-0000-0000-00009F090000}"/>
    <cellStyle name="SAPBEXHLevel0X 24" xfId="2463" xr:uid="{00000000-0005-0000-0000-0000A0090000}"/>
    <cellStyle name="SAPBEXHLevel0X 25" xfId="2464" xr:uid="{00000000-0005-0000-0000-0000A1090000}"/>
    <cellStyle name="SAPBEXHLevel0X 26" xfId="2465" xr:uid="{00000000-0005-0000-0000-0000A2090000}"/>
    <cellStyle name="SAPBEXHLevel0X 27" xfId="2466" xr:uid="{00000000-0005-0000-0000-0000A3090000}"/>
    <cellStyle name="SAPBEXHLevel0X 28" xfId="2467" xr:uid="{00000000-0005-0000-0000-0000A4090000}"/>
    <cellStyle name="SAPBEXHLevel0X 29" xfId="2468" xr:uid="{00000000-0005-0000-0000-0000A5090000}"/>
    <cellStyle name="SAPBEXHLevel0X 3" xfId="2469" xr:uid="{00000000-0005-0000-0000-0000A6090000}"/>
    <cellStyle name="SAPBEXHLevel0X 3 2" xfId="2470" xr:uid="{00000000-0005-0000-0000-0000A7090000}"/>
    <cellStyle name="SAPBEXHLevel0X 3 3" xfId="2471" xr:uid="{00000000-0005-0000-0000-0000A8090000}"/>
    <cellStyle name="SAPBEXHLevel0X 3 4" xfId="2472" xr:uid="{00000000-0005-0000-0000-0000A9090000}"/>
    <cellStyle name="SAPBEXHLevel0X 3 5" xfId="2473" xr:uid="{00000000-0005-0000-0000-0000AA090000}"/>
    <cellStyle name="SAPBEXHLevel0X 3 6" xfId="2474" xr:uid="{00000000-0005-0000-0000-0000AB090000}"/>
    <cellStyle name="SAPBEXHLevel0X 3 7" xfId="2475" xr:uid="{00000000-0005-0000-0000-0000AC090000}"/>
    <cellStyle name="SAPBEXHLevel0X 3_For distribution" xfId="2476" xr:uid="{00000000-0005-0000-0000-0000AD090000}"/>
    <cellStyle name="SAPBEXHLevel0X 30" xfId="2477" xr:uid="{00000000-0005-0000-0000-0000AE090000}"/>
    <cellStyle name="SAPBEXHLevel0X 31" xfId="2478" xr:uid="{00000000-0005-0000-0000-0000AF090000}"/>
    <cellStyle name="SAPBEXHLevel0X 32" xfId="2479" xr:uid="{00000000-0005-0000-0000-0000B0090000}"/>
    <cellStyle name="SAPBEXHLevel0X 33" xfId="2480" xr:uid="{00000000-0005-0000-0000-0000B1090000}"/>
    <cellStyle name="SAPBEXHLevel0X 34" xfId="2481" xr:uid="{00000000-0005-0000-0000-0000B2090000}"/>
    <cellStyle name="SAPBEXHLevel0X 35" xfId="2482" xr:uid="{00000000-0005-0000-0000-0000B3090000}"/>
    <cellStyle name="SAPBEXHLevel0X 36" xfId="2483" xr:uid="{00000000-0005-0000-0000-0000B4090000}"/>
    <cellStyle name="SAPBEXHLevel0X 37" xfId="2484" xr:uid="{00000000-0005-0000-0000-0000B5090000}"/>
    <cellStyle name="SAPBEXHLevel0X 4" xfId="2485" xr:uid="{00000000-0005-0000-0000-0000B6090000}"/>
    <cellStyle name="SAPBEXHLevel0X 5" xfId="2486" xr:uid="{00000000-0005-0000-0000-0000B7090000}"/>
    <cellStyle name="SAPBEXHLevel0X 6" xfId="2487" xr:uid="{00000000-0005-0000-0000-0000B8090000}"/>
    <cellStyle name="SAPBEXHLevel0X 7" xfId="2488" xr:uid="{00000000-0005-0000-0000-0000B9090000}"/>
    <cellStyle name="SAPBEXHLevel0X 8" xfId="2489" xr:uid="{00000000-0005-0000-0000-0000BA090000}"/>
    <cellStyle name="SAPBEXHLevel0X 9" xfId="2490" xr:uid="{00000000-0005-0000-0000-0000BB090000}"/>
    <cellStyle name="SAPBEXHLevel0X_2009-10 Budget Grant" xfId="2491" xr:uid="{00000000-0005-0000-0000-0000BC090000}"/>
    <cellStyle name="SAPBEXHLevel1" xfId="2492" xr:uid="{00000000-0005-0000-0000-0000BD090000}"/>
    <cellStyle name="SAPBEXHLevel1 10" xfId="2493" xr:uid="{00000000-0005-0000-0000-0000BE090000}"/>
    <cellStyle name="SAPBEXHLevel1 11" xfId="2494" xr:uid="{00000000-0005-0000-0000-0000BF090000}"/>
    <cellStyle name="SAPBEXHLevel1 12" xfId="2495" xr:uid="{00000000-0005-0000-0000-0000C0090000}"/>
    <cellStyle name="SAPBEXHLevel1 13" xfId="2496" xr:uid="{00000000-0005-0000-0000-0000C1090000}"/>
    <cellStyle name="SAPBEXHLevel1 14" xfId="2497" xr:uid="{00000000-0005-0000-0000-0000C2090000}"/>
    <cellStyle name="SAPBEXHLevel1 15" xfId="2498" xr:uid="{00000000-0005-0000-0000-0000C3090000}"/>
    <cellStyle name="SAPBEXHLevel1 16" xfId="2499" xr:uid="{00000000-0005-0000-0000-0000C4090000}"/>
    <cellStyle name="SAPBEXHLevel1 17" xfId="2500" xr:uid="{00000000-0005-0000-0000-0000C5090000}"/>
    <cellStyle name="SAPBEXHLevel1 18" xfId="2501" xr:uid="{00000000-0005-0000-0000-0000C6090000}"/>
    <cellStyle name="SAPBEXHLevel1 19" xfId="2502" xr:uid="{00000000-0005-0000-0000-0000C7090000}"/>
    <cellStyle name="SAPBEXHLevel1 2" xfId="2503" xr:uid="{00000000-0005-0000-0000-0000C8090000}"/>
    <cellStyle name="SAPBEXHLevel1 2 2" xfId="2504" xr:uid="{00000000-0005-0000-0000-0000C9090000}"/>
    <cellStyle name="SAPBEXHLevel1 2 2 2" xfId="2505" xr:uid="{00000000-0005-0000-0000-0000CA090000}"/>
    <cellStyle name="SAPBEXHLevel1 2 2 3" xfId="2506" xr:uid="{00000000-0005-0000-0000-0000CB090000}"/>
    <cellStyle name="SAPBEXHLevel1 2 2 4" xfId="2507" xr:uid="{00000000-0005-0000-0000-0000CC090000}"/>
    <cellStyle name="SAPBEXHLevel1 2 2 5" xfId="2508" xr:uid="{00000000-0005-0000-0000-0000CD090000}"/>
    <cellStyle name="SAPBEXHLevel1 2 2 6" xfId="2509" xr:uid="{00000000-0005-0000-0000-0000CE090000}"/>
    <cellStyle name="SAPBEXHLevel1 2 2 7" xfId="2510" xr:uid="{00000000-0005-0000-0000-0000CF090000}"/>
    <cellStyle name="SAPBEXHLevel1 2 3" xfId="2511" xr:uid="{00000000-0005-0000-0000-0000D0090000}"/>
    <cellStyle name="SAPBEXHLevel1 2 4" xfId="2512" xr:uid="{00000000-0005-0000-0000-0000D1090000}"/>
    <cellStyle name="SAPBEXHLevel1 2 5" xfId="2513" xr:uid="{00000000-0005-0000-0000-0000D2090000}"/>
    <cellStyle name="SAPBEXHLevel1 2 6" xfId="2514" xr:uid="{00000000-0005-0000-0000-0000D3090000}"/>
    <cellStyle name="SAPBEXHLevel1 2 7" xfId="2515" xr:uid="{00000000-0005-0000-0000-0000D4090000}"/>
    <cellStyle name="SAPBEXHLevel1 20" xfId="2516" xr:uid="{00000000-0005-0000-0000-0000D5090000}"/>
    <cellStyle name="SAPBEXHLevel1 21" xfId="2517" xr:uid="{00000000-0005-0000-0000-0000D6090000}"/>
    <cellStyle name="SAPBEXHLevel1 22" xfId="2518" xr:uid="{00000000-0005-0000-0000-0000D7090000}"/>
    <cellStyle name="SAPBEXHLevel1 23" xfId="2519" xr:uid="{00000000-0005-0000-0000-0000D8090000}"/>
    <cellStyle name="SAPBEXHLevel1 24" xfId="2520" xr:uid="{00000000-0005-0000-0000-0000D9090000}"/>
    <cellStyle name="SAPBEXHLevel1 25" xfId="2521" xr:uid="{00000000-0005-0000-0000-0000DA090000}"/>
    <cellStyle name="SAPBEXHLevel1 26" xfId="2522" xr:uid="{00000000-0005-0000-0000-0000DB090000}"/>
    <cellStyle name="SAPBEXHLevel1 27" xfId="2523" xr:uid="{00000000-0005-0000-0000-0000DC090000}"/>
    <cellStyle name="SAPBEXHLevel1 28" xfId="2524" xr:uid="{00000000-0005-0000-0000-0000DD090000}"/>
    <cellStyle name="SAPBEXHLevel1 29" xfId="2525" xr:uid="{00000000-0005-0000-0000-0000DE090000}"/>
    <cellStyle name="SAPBEXHLevel1 3" xfId="2526" xr:uid="{00000000-0005-0000-0000-0000DF090000}"/>
    <cellStyle name="SAPBEXHLevel1 3 2" xfId="2527" xr:uid="{00000000-0005-0000-0000-0000E0090000}"/>
    <cellStyle name="SAPBEXHLevel1 3 3" xfId="2528" xr:uid="{00000000-0005-0000-0000-0000E1090000}"/>
    <cellStyle name="SAPBEXHLevel1 3 4" xfId="2529" xr:uid="{00000000-0005-0000-0000-0000E2090000}"/>
    <cellStyle name="SAPBEXHLevel1 3 5" xfId="2530" xr:uid="{00000000-0005-0000-0000-0000E3090000}"/>
    <cellStyle name="SAPBEXHLevel1 3 6" xfId="2531" xr:uid="{00000000-0005-0000-0000-0000E4090000}"/>
    <cellStyle name="SAPBEXHLevel1 3 7" xfId="2532" xr:uid="{00000000-0005-0000-0000-0000E5090000}"/>
    <cellStyle name="SAPBEXHLevel1 30" xfId="2533" xr:uid="{00000000-0005-0000-0000-0000E6090000}"/>
    <cellStyle name="SAPBEXHLevel1 31" xfId="2534" xr:uid="{00000000-0005-0000-0000-0000E7090000}"/>
    <cellStyle name="SAPBEXHLevel1 32" xfId="2535" xr:uid="{00000000-0005-0000-0000-0000E8090000}"/>
    <cellStyle name="SAPBEXHLevel1 33" xfId="2536" xr:uid="{00000000-0005-0000-0000-0000E9090000}"/>
    <cellStyle name="SAPBEXHLevel1 34" xfId="2537" xr:uid="{00000000-0005-0000-0000-0000EA090000}"/>
    <cellStyle name="SAPBEXHLevel1 35" xfId="2538" xr:uid="{00000000-0005-0000-0000-0000EB090000}"/>
    <cellStyle name="SAPBEXHLevel1 36" xfId="2539" xr:uid="{00000000-0005-0000-0000-0000EC090000}"/>
    <cellStyle name="SAPBEXHLevel1 37" xfId="2540" xr:uid="{00000000-0005-0000-0000-0000ED090000}"/>
    <cellStyle name="SAPBEXHLevel1 38" xfId="2541" xr:uid="{00000000-0005-0000-0000-0000EE090000}"/>
    <cellStyle name="SAPBEXHLevel1 4" xfId="2542" xr:uid="{00000000-0005-0000-0000-0000EF090000}"/>
    <cellStyle name="SAPBEXHLevel1 5" xfId="2543" xr:uid="{00000000-0005-0000-0000-0000F0090000}"/>
    <cellStyle name="SAPBEXHLevel1 5 2" xfId="2544" xr:uid="{00000000-0005-0000-0000-0000F1090000}"/>
    <cellStyle name="SAPBEXHLevel1 6" xfId="2545" xr:uid="{00000000-0005-0000-0000-0000F2090000}"/>
    <cellStyle name="SAPBEXHLevel1 7" xfId="2546" xr:uid="{00000000-0005-0000-0000-0000F3090000}"/>
    <cellStyle name="SAPBEXHLevel1 8" xfId="2547" xr:uid="{00000000-0005-0000-0000-0000F4090000}"/>
    <cellStyle name="SAPBEXHLevel1 9" xfId="2548" xr:uid="{00000000-0005-0000-0000-0000F5090000}"/>
    <cellStyle name="SAPBEXHLevel1_03 - Graphs and Tables (3rd party)" xfId="2549" xr:uid="{00000000-0005-0000-0000-0000F6090000}"/>
    <cellStyle name="SAPBEXHLevel1X" xfId="2550" xr:uid="{00000000-0005-0000-0000-0000F7090000}"/>
    <cellStyle name="SAPBEXHLevel1X 10" xfId="2551" xr:uid="{00000000-0005-0000-0000-0000F8090000}"/>
    <cellStyle name="SAPBEXHLevel1X 11" xfId="2552" xr:uid="{00000000-0005-0000-0000-0000F9090000}"/>
    <cellStyle name="SAPBEXHLevel1X 12" xfId="2553" xr:uid="{00000000-0005-0000-0000-0000FA090000}"/>
    <cellStyle name="SAPBEXHLevel1X 13" xfId="2554" xr:uid="{00000000-0005-0000-0000-0000FB090000}"/>
    <cellStyle name="SAPBEXHLevel1X 14" xfId="2555" xr:uid="{00000000-0005-0000-0000-0000FC090000}"/>
    <cellStyle name="SAPBEXHLevel1X 15" xfId="2556" xr:uid="{00000000-0005-0000-0000-0000FD090000}"/>
    <cellStyle name="SAPBEXHLevel1X 16" xfId="2557" xr:uid="{00000000-0005-0000-0000-0000FE090000}"/>
    <cellStyle name="SAPBEXHLevel1X 17" xfId="2558" xr:uid="{00000000-0005-0000-0000-0000FF090000}"/>
    <cellStyle name="SAPBEXHLevel1X 18" xfId="2559" xr:uid="{00000000-0005-0000-0000-0000000A0000}"/>
    <cellStyle name="SAPBEXHLevel1X 19" xfId="2560" xr:uid="{00000000-0005-0000-0000-0000010A0000}"/>
    <cellStyle name="SAPBEXHLevel1X 2" xfId="2561" xr:uid="{00000000-0005-0000-0000-0000020A0000}"/>
    <cellStyle name="SAPBEXHLevel1X 2 2" xfId="2562" xr:uid="{00000000-0005-0000-0000-0000030A0000}"/>
    <cellStyle name="SAPBEXHLevel1X 2 3" xfId="2563" xr:uid="{00000000-0005-0000-0000-0000040A0000}"/>
    <cellStyle name="SAPBEXHLevel1X 2 4" xfId="2564" xr:uid="{00000000-0005-0000-0000-0000050A0000}"/>
    <cellStyle name="SAPBEXHLevel1X 2 5" xfId="2565" xr:uid="{00000000-0005-0000-0000-0000060A0000}"/>
    <cellStyle name="SAPBEXHLevel1X 2 6" xfId="2566" xr:uid="{00000000-0005-0000-0000-0000070A0000}"/>
    <cellStyle name="SAPBEXHLevel1X 2 7" xfId="2567" xr:uid="{00000000-0005-0000-0000-0000080A0000}"/>
    <cellStyle name="SAPBEXHLevel1X 20" xfId="2568" xr:uid="{00000000-0005-0000-0000-0000090A0000}"/>
    <cellStyle name="SAPBEXHLevel1X 21" xfId="2569" xr:uid="{00000000-0005-0000-0000-00000A0A0000}"/>
    <cellStyle name="SAPBEXHLevel1X 22" xfId="2570" xr:uid="{00000000-0005-0000-0000-00000B0A0000}"/>
    <cellStyle name="SAPBEXHLevel1X 23" xfId="2571" xr:uid="{00000000-0005-0000-0000-00000C0A0000}"/>
    <cellStyle name="SAPBEXHLevel1X 24" xfId="2572" xr:uid="{00000000-0005-0000-0000-00000D0A0000}"/>
    <cellStyle name="SAPBEXHLevel1X 25" xfId="2573" xr:uid="{00000000-0005-0000-0000-00000E0A0000}"/>
    <cellStyle name="SAPBEXHLevel1X 26" xfId="2574" xr:uid="{00000000-0005-0000-0000-00000F0A0000}"/>
    <cellStyle name="SAPBEXHLevel1X 27" xfId="2575" xr:uid="{00000000-0005-0000-0000-0000100A0000}"/>
    <cellStyle name="SAPBEXHLevel1X 28" xfId="2576" xr:uid="{00000000-0005-0000-0000-0000110A0000}"/>
    <cellStyle name="SAPBEXHLevel1X 29" xfId="2577" xr:uid="{00000000-0005-0000-0000-0000120A0000}"/>
    <cellStyle name="SAPBEXHLevel1X 3" xfId="2578" xr:uid="{00000000-0005-0000-0000-0000130A0000}"/>
    <cellStyle name="SAPBEXHLevel1X 3 2" xfId="2579" xr:uid="{00000000-0005-0000-0000-0000140A0000}"/>
    <cellStyle name="SAPBEXHLevel1X 3 3" xfId="2580" xr:uid="{00000000-0005-0000-0000-0000150A0000}"/>
    <cellStyle name="SAPBEXHLevel1X 3 4" xfId="2581" xr:uid="{00000000-0005-0000-0000-0000160A0000}"/>
    <cellStyle name="SAPBEXHLevel1X 3 5" xfId="2582" xr:uid="{00000000-0005-0000-0000-0000170A0000}"/>
    <cellStyle name="SAPBEXHLevel1X 3 6" xfId="2583" xr:uid="{00000000-0005-0000-0000-0000180A0000}"/>
    <cellStyle name="SAPBEXHLevel1X 3 7" xfId="2584" xr:uid="{00000000-0005-0000-0000-0000190A0000}"/>
    <cellStyle name="SAPBEXHLevel1X 3_For distribution" xfId="2585" xr:uid="{00000000-0005-0000-0000-00001A0A0000}"/>
    <cellStyle name="SAPBEXHLevel1X 30" xfId="2586" xr:uid="{00000000-0005-0000-0000-00001B0A0000}"/>
    <cellStyle name="SAPBEXHLevel1X 31" xfId="2587" xr:uid="{00000000-0005-0000-0000-00001C0A0000}"/>
    <cellStyle name="SAPBEXHLevel1X 32" xfId="2588" xr:uid="{00000000-0005-0000-0000-00001D0A0000}"/>
    <cellStyle name="SAPBEXHLevel1X 33" xfId="2589" xr:uid="{00000000-0005-0000-0000-00001E0A0000}"/>
    <cellStyle name="SAPBEXHLevel1X 34" xfId="2590" xr:uid="{00000000-0005-0000-0000-00001F0A0000}"/>
    <cellStyle name="SAPBEXHLevel1X 35" xfId="2591" xr:uid="{00000000-0005-0000-0000-0000200A0000}"/>
    <cellStyle name="SAPBEXHLevel1X 36" xfId="2592" xr:uid="{00000000-0005-0000-0000-0000210A0000}"/>
    <cellStyle name="SAPBEXHLevel1X 37" xfId="2593" xr:uid="{00000000-0005-0000-0000-0000220A0000}"/>
    <cellStyle name="SAPBEXHLevel1X 4" xfId="2594" xr:uid="{00000000-0005-0000-0000-0000230A0000}"/>
    <cellStyle name="SAPBEXHLevel1X 5" xfId="2595" xr:uid="{00000000-0005-0000-0000-0000240A0000}"/>
    <cellStyle name="SAPBEXHLevel1X 6" xfId="2596" xr:uid="{00000000-0005-0000-0000-0000250A0000}"/>
    <cellStyle name="SAPBEXHLevel1X 7" xfId="2597" xr:uid="{00000000-0005-0000-0000-0000260A0000}"/>
    <cellStyle name="SAPBEXHLevel1X 8" xfId="2598" xr:uid="{00000000-0005-0000-0000-0000270A0000}"/>
    <cellStyle name="SAPBEXHLevel1X 9" xfId="2599" xr:uid="{00000000-0005-0000-0000-0000280A0000}"/>
    <cellStyle name="SAPBEXHLevel1X_2009-10 Budget Grant" xfId="2600" xr:uid="{00000000-0005-0000-0000-0000290A0000}"/>
    <cellStyle name="SAPBEXHLevel2" xfId="2601" xr:uid="{00000000-0005-0000-0000-00002A0A0000}"/>
    <cellStyle name="SAPBEXHLevel2 10" xfId="2602" xr:uid="{00000000-0005-0000-0000-00002B0A0000}"/>
    <cellStyle name="SAPBEXHLevel2 11" xfId="2603" xr:uid="{00000000-0005-0000-0000-00002C0A0000}"/>
    <cellStyle name="SAPBEXHLevel2 12" xfId="2604" xr:uid="{00000000-0005-0000-0000-00002D0A0000}"/>
    <cellStyle name="SAPBEXHLevel2 13" xfId="2605" xr:uid="{00000000-0005-0000-0000-00002E0A0000}"/>
    <cellStyle name="SAPBEXHLevel2 14" xfId="2606" xr:uid="{00000000-0005-0000-0000-00002F0A0000}"/>
    <cellStyle name="SAPBEXHLevel2 15" xfId="2607" xr:uid="{00000000-0005-0000-0000-0000300A0000}"/>
    <cellStyle name="SAPBEXHLevel2 16" xfId="2608" xr:uid="{00000000-0005-0000-0000-0000310A0000}"/>
    <cellStyle name="SAPBEXHLevel2 17" xfId="2609" xr:uid="{00000000-0005-0000-0000-0000320A0000}"/>
    <cellStyle name="SAPBEXHLevel2 18" xfId="2610" xr:uid="{00000000-0005-0000-0000-0000330A0000}"/>
    <cellStyle name="SAPBEXHLevel2 19" xfId="2611" xr:uid="{00000000-0005-0000-0000-0000340A0000}"/>
    <cellStyle name="SAPBEXHLevel2 2" xfId="2612" xr:uid="{00000000-0005-0000-0000-0000350A0000}"/>
    <cellStyle name="SAPBEXHLevel2 2 2" xfId="2613" xr:uid="{00000000-0005-0000-0000-0000360A0000}"/>
    <cellStyle name="SAPBEXHLevel2 2 3" xfId="2614" xr:uid="{00000000-0005-0000-0000-0000370A0000}"/>
    <cellStyle name="SAPBEXHLevel2 2 4" xfId="2615" xr:uid="{00000000-0005-0000-0000-0000380A0000}"/>
    <cellStyle name="SAPBEXHLevel2 2 5" xfId="2616" xr:uid="{00000000-0005-0000-0000-0000390A0000}"/>
    <cellStyle name="SAPBEXHLevel2 2 6" xfId="2617" xr:uid="{00000000-0005-0000-0000-00003A0A0000}"/>
    <cellStyle name="SAPBEXHLevel2 2 7" xfId="2618" xr:uid="{00000000-0005-0000-0000-00003B0A0000}"/>
    <cellStyle name="SAPBEXHLevel2 20" xfId="2619" xr:uid="{00000000-0005-0000-0000-00003C0A0000}"/>
    <cellStyle name="SAPBEXHLevel2 21" xfId="2620" xr:uid="{00000000-0005-0000-0000-00003D0A0000}"/>
    <cellStyle name="SAPBEXHLevel2 22" xfId="2621" xr:uid="{00000000-0005-0000-0000-00003E0A0000}"/>
    <cellStyle name="SAPBEXHLevel2 23" xfId="2622" xr:uid="{00000000-0005-0000-0000-00003F0A0000}"/>
    <cellStyle name="SAPBEXHLevel2 24" xfId="2623" xr:uid="{00000000-0005-0000-0000-0000400A0000}"/>
    <cellStyle name="SAPBEXHLevel2 25" xfId="2624" xr:uid="{00000000-0005-0000-0000-0000410A0000}"/>
    <cellStyle name="SAPBEXHLevel2 26" xfId="2625" xr:uid="{00000000-0005-0000-0000-0000420A0000}"/>
    <cellStyle name="SAPBEXHLevel2 27" xfId="2626" xr:uid="{00000000-0005-0000-0000-0000430A0000}"/>
    <cellStyle name="SAPBEXHLevel2 28" xfId="2627" xr:uid="{00000000-0005-0000-0000-0000440A0000}"/>
    <cellStyle name="SAPBEXHLevel2 29" xfId="2628" xr:uid="{00000000-0005-0000-0000-0000450A0000}"/>
    <cellStyle name="SAPBEXHLevel2 3" xfId="2629" xr:uid="{00000000-0005-0000-0000-0000460A0000}"/>
    <cellStyle name="SAPBEXHLevel2 3 2" xfId="2630" xr:uid="{00000000-0005-0000-0000-0000470A0000}"/>
    <cellStyle name="SAPBEXHLevel2 3 3" xfId="2631" xr:uid="{00000000-0005-0000-0000-0000480A0000}"/>
    <cellStyle name="SAPBEXHLevel2 3 4" xfId="2632" xr:uid="{00000000-0005-0000-0000-0000490A0000}"/>
    <cellStyle name="SAPBEXHLevel2 3 5" xfId="2633" xr:uid="{00000000-0005-0000-0000-00004A0A0000}"/>
    <cellStyle name="SAPBEXHLevel2 3 6" xfId="2634" xr:uid="{00000000-0005-0000-0000-00004B0A0000}"/>
    <cellStyle name="SAPBEXHLevel2 3 7" xfId="2635" xr:uid="{00000000-0005-0000-0000-00004C0A0000}"/>
    <cellStyle name="SAPBEXHLevel2 30" xfId="2636" xr:uid="{00000000-0005-0000-0000-00004D0A0000}"/>
    <cellStyle name="SAPBEXHLevel2 31" xfId="2637" xr:uid="{00000000-0005-0000-0000-00004E0A0000}"/>
    <cellStyle name="SAPBEXHLevel2 32" xfId="2638" xr:uid="{00000000-0005-0000-0000-00004F0A0000}"/>
    <cellStyle name="SAPBEXHLevel2 33" xfId="2639" xr:uid="{00000000-0005-0000-0000-0000500A0000}"/>
    <cellStyle name="SAPBEXHLevel2 34" xfId="2640" xr:uid="{00000000-0005-0000-0000-0000510A0000}"/>
    <cellStyle name="SAPBEXHLevel2 35" xfId="2641" xr:uid="{00000000-0005-0000-0000-0000520A0000}"/>
    <cellStyle name="SAPBEXHLevel2 36" xfId="2642" xr:uid="{00000000-0005-0000-0000-0000530A0000}"/>
    <cellStyle name="SAPBEXHLevel2 37" xfId="2643" xr:uid="{00000000-0005-0000-0000-0000540A0000}"/>
    <cellStyle name="SAPBEXHLevel2 4" xfId="2644" xr:uid="{00000000-0005-0000-0000-0000550A0000}"/>
    <cellStyle name="SAPBEXHLevel2 5" xfId="2645" xr:uid="{00000000-0005-0000-0000-0000560A0000}"/>
    <cellStyle name="SAPBEXHLevel2 6" xfId="2646" xr:uid="{00000000-0005-0000-0000-0000570A0000}"/>
    <cellStyle name="SAPBEXHLevel2 7" xfId="2647" xr:uid="{00000000-0005-0000-0000-0000580A0000}"/>
    <cellStyle name="SAPBEXHLevel2 8" xfId="2648" xr:uid="{00000000-0005-0000-0000-0000590A0000}"/>
    <cellStyle name="SAPBEXHLevel2 9" xfId="2649" xr:uid="{00000000-0005-0000-0000-00005A0A0000}"/>
    <cellStyle name="SAPBEXHLevel2_03 - Graphs and Tables (3rd party)" xfId="2650" xr:uid="{00000000-0005-0000-0000-00005B0A0000}"/>
    <cellStyle name="SAPBEXHLevel2X" xfId="2651" xr:uid="{00000000-0005-0000-0000-00005C0A0000}"/>
    <cellStyle name="SAPBEXHLevel2X 10" xfId="2652" xr:uid="{00000000-0005-0000-0000-00005D0A0000}"/>
    <cellStyle name="SAPBEXHLevel2X 11" xfId="2653" xr:uid="{00000000-0005-0000-0000-00005E0A0000}"/>
    <cellStyle name="SAPBEXHLevel2X 12" xfId="2654" xr:uid="{00000000-0005-0000-0000-00005F0A0000}"/>
    <cellStyle name="SAPBEXHLevel2X 13" xfId="2655" xr:uid="{00000000-0005-0000-0000-0000600A0000}"/>
    <cellStyle name="SAPBEXHLevel2X 14" xfId="2656" xr:uid="{00000000-0005-0000-0000-0000610A0000}"/>
    <cellStyle name="SAPBEXHLevel2X 15" xfId="2657" xr:uid="{00000000-0005-0000-0000-0000620A0000}"/>
    <cellStyle name="SAPBEXHLevel2X 16" xfId="2658" xr:uid="{00000000-0005-0000-0000-0000630A0000}"/>
    <cellStyle name="SAPBEXHLevel2X 17" xfId="2659" xr:uid="{00000000-0005-0000-0000-0000640A0000}"/>
    <cellStyle name="SAPBEXHLevel2X 18" xfId="2660" xr:uid="{00000000-0005-0000-0000-0000650A0000}"/>
    <cellStyle name="SAPBEXHLevel2X 19" xfId="2661" xr:uid="{00000000-0005-0000-0000-0000660A0000}"/>
    <cellStyle name="SAPBEXHLevel2X 2" xfId="2662" xr:uid="{00000000-0005-0000-0000-0000670A0000}"/>
    <cellStyle name="SAPBEXHLevel2X 2 2" xfId="2663" xr:uid="{00000000-0005-0000-0000-0000680A0000}"/>
    <cellStyle name="SAPBEXHLevel2X 2 3" xfId="2664" xr:uid="{00000000-0005-0000-0000-0000690A0000}"/>
    <cellStyle name="SAPBEXHLevel2X 2 4" xfId="2665" xr:uid="{00000000-0005-0000-0000-00006A0A0000}"/>
    <cellStyle name="SAPBEXHLevel2X 2 5" xfId="2666" xr:uid="{00000000-0005-0000-0000-00006B0A0000}"/>
    <cellStyle name="SAPBEXHLevel2X 2 6" xfId="2667" xr:uid="{00000000-0005-0000-0000-00006C0A0000}"/>
    <cellStyle name="SAPBEXHLevel2X 2 7" xfId="2668" xr:uid="{00000000-0005-0000-0000-00006D0A0000}"/>
    <cellStyle name="SAPBEXHLevel2X 20" xfId="2669" xr:uid="{00000000-0005-0000-0000-00006E0A0000}"/>
    <cellStyle name="SAPBEXHLevel2X 21" xfId="2670" xr:uid="{00000000-0005-0000-0000-00006F0A0000}"/>
    <cellStyle name="SAPBEXHLevel2X 22" xfId="2671" xr:uid="{00000000-0005-0000-0000-0000700A0000}"/>
    <cellStyle name="SAPBEXHLevel2X 23" xfId="2672" xr:uid="{00000000-0005-0000-0000-0000710A0000}"/>
    <cellStyle name="SAPBEXHLevel2X 24" xfId="2673" xr:uid="{00000000-0005-0000-0000-0000720A0000}"/>
    <cellStyle name="SAPBEXHLevel2X 25" xfId="2674" xr:uid="{00000000-0005-0000-0000-0000730A0000}"/>
    <cellStyle name="SAPBEXHLevel2X 26" xfId="2675" xr:uid="{00000000-0005-0000-0000-0000740A0000}"/>
    <cellStyle name="SAPBEXHLevel2X 27" xfId="2676" xr:uid="{00000000-0005-0000-0000-0000750A0000}"/>
    <cellStyle name="SAPBEXHLevel2X 28" xfId="2677" xr:uid="{00000000-0005-0000-0000-0000760A0000}"/>
    <cellStyle name="SAPBEXHLevel2X 29" xfId="2678" xr:uid="{00000000-0005-0000-0000-0000770A0000}"/>
    <cellStyle name="SAPBEXHLevel2X 3" xfId="2679" xr:uid="{00000000-0005-0000-0000-0000780A0000}"/>
    <cellStyle name="SAPBEXHLevel2X 3 2" xfId="2680" xr:uid="{00000000-0005-0000-0000-0000790A0000}"/>
    <cellStyle name="SAPBEXHLevel2X 3 3" xfId="2681" xr:uid="{00000000-0005-0000-0000-00007A0A0000}"/>
    <cellStyle name="SAPBEXHLevel2X 3 4" xfId="2682" xr:uid="{00000000-0005-0000-0000-00007B0A0000}"/>
    <cellStyle name="SAPBEXHLevel2X 3 5" xfId="2683" xr:uid="{00000000-0005-0000-0000-00007C0A0000}"/>
    <cellStyle name="SAPBEXHLevel2X 3 6" xfId="2684" xr:uid="{00000000-0005-0000-0000-00007D0A0000}"/>
    <cellStyle name="SAPBEXHLevel2X 3 7" xfId="2685" xr:uid="{00000000-0005-0000-0000-00007E0A0000}"/>
    <cellStyle name="SAPBEXHLevel2X 3_For distribution" xfId="2686" xr:uid="{00000000-0005-0000-0000-00007F0A0000}"/>
    <cellStyle name="SAPBEXHLevel2X 30" xfId="2687" xr:uid="{00000000-0005-0000-0000-0000800A0000}"/>
    <cellStyle name="SAPBEXHLevel2X 31" xfId="2688" xr:uid="{00000000-0005-0000-0000-0000810A0000}"/>
    <cellStyle name="SAPBEXHLevel2X 32" xfId="2689" xr:uid="{00000000-0005-0000-0000-0000820A0000}"/>
    <cellStyle name="SAPBEXHLevel2X 33" xfId="2690" xr:uid="{00000000-0005-0000-0000-0000830A0000}"/>
    <cellStyle name="SAPBEXHLevel2X 34" xfId="2691" xr:uid="{00000000-0005-0000-0000-0000840A0000}"/>
    <cellStyle name="SAPBEXHLevel2X 35" xfId="2692" xr:uid="{00000000-0005-0000-0000-0000850A0000}"/>
    <cellStyle name="SAPBEXHLevel2X 4" xfId="2693" xr:uid="{00000000-0005-0000-0000-0000860A0000}"/>
    <cellStyle name="SAPBEXHLevel2X 5" xfId="2694" xr:uid="{00000000-0005-0000-0000-0000870A0000}"/>
    <cellStyle name="SAPBEXHLevel2X 6" xfId="2695" xr:uid="{00000000-0005-0000-0000-0000880A0000}"/>
    <cellStyle name="SAPBEXHLevel2X 7" xfId="2696" xr:uid="{00000000-0005-0000-0000-0000890A0000}"/>
    <cellStyle name="SAPBEXHLevel2X 8" xfId="2697" xr:uid="{00000000-0005-0000-0000-00008A0A0000}"/>
    <cellStyle name="SAPBEXHLevel2X 9" xfId="2698" xr:uid="{00000000-0005-0000-0000-00008B0A0000}"/>
    <cellStyle name="SAPBEXHLevel2X_2009-10 Budget Grant" xfId="2699" xr:uid="{00000000-0005-0000-0000-00008C0A0000}"/>
    <cellStyle name="SAPBEXHLevel3" xfId="2700" xr:uid="{00000000-0005-0000-0000-00008D0A0000}"/>
    <cellStyle name="SAPBEXHLevel3 10" xfId="2701" xr:uid="{00000000-0005-0000-0000-00008E0A0000}"/>
    <cellStyle name="SAPBEXHLevel3 11" xfId="2702" xr:uid="{00000000-0005-0000-0000-00008F0A0000}"/>
    <cellStyle name="SAPBEXHLevel3 12" xfId="2703" xr:uid="{00000000-0005-0000-0000-0000900A0000}"/>
    <cellStyle name="SAPBEXHLevel3 13" xfId="2704" xr:uid="{00000000-0005-0000-0000-0000910A0000}"/>
    <cellStyle name="SAPBEXHLevel3 14" xfId="2705" xr:uid="{00000000-0005-0000-0000-0000920A0000}"/>
    <cellStyle name="SAPBEXHLevel3 15" xfId="2706" xr:uid="{00000000-0005-0000-0000-0000930A0000}"/>
    <cellStyle name="SAPBEXHLevel3 16" xfId="2707" xr:uid="{00000000-0005-0000-0000-0000940A0000}"/>
    <cellStyle name="SAPBEXHLevel3 17" xfId="2708" xr:uid="{00000000-0005-0000-0000-0000950A0000}"/>
    <cellStyle name="SAPBEXHLevel3 18" xfId="2709" xr:uid="{00000000-0005-0000-0000-0000960A0000}"/>
    <cellStyle name="SAPBEXHLevel3 19" xfId="2710" xr:uid="{00000000-0005-0000-0000-0000970A0000}"/>
    <cellStyle name="SAPBEXHLevel3 2" xfId="2711" xr:uid="{00000000-0005-0000-0000-0000980A0000}"/>
    <cellStyle name="SAPBEXHLevel3 2 2" xfId="2712" xr:uid="{00000000-0005-0000-0000-0000990A0000}"/>
    <cellStyle name="SAPBEXHLevel3 2 3" xfId="2713" xr:uid="{00000000-0005-0000-0000-00009A0A0000}"/>
    <cellStyle name="SAPBEXHLevel3 2 4" xfId="2714" xr:uid="{00000000-0005-0000-0000-00009B0A0000}"/>
    <cellStyle name="SAPBEXHLevel3 2 5" xfId="2715" xr:uid="{00000000-0005-0000-0000-00009C0A0000}"/>
    <cellStyle name="SAPBEXHLevel3 2 6" xfId="2716" xr:uid="{00000000-0005-0000-0000-00009D0A0000}"/>
    <cellStyle name="SAPBEXHLevel3 2 7" xfId="2717" xr:uid="{00000000-0005-0000-0000-00009E0A0000}"/>
    <cellStyle name="SAPBEXHLevel3 20" xfId="2718" xr:uid="{00000000-0005-0000-0000-00009F0A0000}"/>
    <cellStyle name="SAPBEXHLevel3 21" xfId="2719" xr:uid="{00000000-0005-0000-0000-0000A00A0000}"/>
    <cellStyle name="SAPBEXHLevel3 22" xfId="2720" xr:uid="{00000000-0005-0000-0000-0000A10A0000}"/>
    <cellStyle name="SAPBEXHLevel3 23" xfId="2721" xr:uid="{00000000-0005-0000-0000-0000A20A0000}"/>
    <cellStyle name="SAPBEXHLevel3 24" xfId="2722" xr:uid="{00000000-0005-0000-0000-0000A30A0000}"/>
    <cellStyle name="SAPBEXHLevel3 25" xfId="2723" xr:uid="{00000000-0005-0000-0000-0000A40A0000}"/>
    <cellStyle name="SAPBEXHLevel3 26" xfId="2724" xr:uid="{00000000-0005-0000-0000-0000A50A0000}"/>
    <cellStyle name="SAPBEXHLevel3 27" xfId="2725" xr:uid="{00000000-0005-0000-0000-0000A60A0000}"/>
    <cellStyle name="SAPBEXHLevel3 28" xfId="2726" xr:uid="{00000000-0005-0000-0000-0000A70A0000}"/>
    <cellStyle name="SAPBEXHLevel3 29" xfId="2727" xr:uid="{00000000-0005-0000-0000-0000A80A0000}"/>
    <cellStyle name="SAPBEXHLevel3 3" xfId="2728" xr:uid="{00000000-0005-0000-0000-0000A90A0000}"/>
    <cellStyle name="SAPBEXHLevel3 3 2" xfId="2729" xr:uid="{00000000-0005-0000-0000-0000AA0A0000}"/>
    <cellStyle name="SAPBEXHLevel3 3 3" xfId="2730" xr:uid="{00000000-0005-0000-0000-0000AB0A0000}"/>
    <cellStyle name="SAPBEXHLevel3 3 4" xfId="2731" xr:uid="{00000000-0005-0000-0000-0000AC0A0000}"/>
    <cellStyle name="SAPBEXHLevel3 3 5" xfId="2732" xr:uid="{00000000-0005-0000-0000-0000AD0A0000}"/>
    <cellStyle name="SAPBEXHLevel3 3 6" xfId="2733" xr:uid="{00000000-0005-0000-0000-0000AE0A0000}"/>
    <cellStyle name="SAPBEXHLevel3 3 7" xfId="2734" xr:uid="{00000000-0005-0000-0000-0000AF0A0000}"/>
    <cellStyle name="SAPBEXHLevel3 30" xfId="2735" xr:uid="{00000000-0005-0000-0000-0000B00A0000}"/>
    <cellStyle name="SAPBEXHLevel3 31" xfId="2736" xr:uid="{00000000-0005-0000-0000-0000B10A0000}"/>
    <cellStyle name="SAPBEXHLevel3 32" xfId="2737" xr:uid="{00000000-0005-0000-0000-0000B20A0000}"/>
    <cellStyle name="SAPBEXHLevel3 33" xfId="2738" xr:uid="{00000000-0005-0000-0000-0000B30A0000}"/>
    <cellStyle name="SAPBEXHLevel3 34" xfId="2739" xr:uid="{00000000-0005-0000-0000-0000B40A0000}"/>
    <cellStyle name="SAPBEXHLevel3 35" xfId="2740" xr:uid="{00000000-0005-0000-0000-0000B50A0000}"/>
    <cellStyle name="SAPBEXHLevel3 36" xfId="2741" xr:uid="{00000000-0005-0000-0000-0000B60A0000}"/>
    <cellStyle name="SAPBEXHLevel3 37" xfId="2742" xr:uid="{00000000-0005-0000-0000-0000B70A0000}"/>
    <cellStyle name="SAPBEXHLevel3 4" xfId="2743" xr:uid="{00000000-0005-0000-0000-0000B80A0000}"/>
    <cellStyle name="SAPBEXHLevel3 5" xfId="2744" xr:uid="{00000000-0005-0000-0000-0000B90A0000}"/>
    <cellStyle name="SAPBEXHLevel3 6" xfId="2745" xr:uid="{00000000-0005-0000-0000-0000BA0A0000}"/>
    <cellStyle name="SAPBEXHLevel3 7" xfId="2746" xr:uid="{00000000-0005-0000-0000-0000BB0A0000}"/>
    <cellStyle name="SAPBEXHLevel3 8" xfId="2747" xr:uid="{00000000-0005-0000-0000-0000BC0A0000}"/>
    <cellStyle name="SAPBEXHLevel3 9" xfId="2748" xr:uid="{00000000-0005-0000-0000-0000BD0A0000}"/>
    <cellStyle name="SAPBEXHLevel3_2009-10 Budget Grant" xfId="2749" xr:uid="{00000000-0005-0000-0000-0000BE0A0000}"/>
    <cellStyle name="SAPBEXHLevel3X" xfId="2750" xr:uid="{00000000-0005-0000-0000-0000BF0A0000}"/>
    <cellStyle name="SAPBEXHLevel3X 10" xfId="2751" xr:uid="{00000000-0005-0000-0000-0000C00A0000}"/>
    <cellStyle name="SAPBEXHLevel3X 11" xfId="2752" xr:uid="{00000000-0005-0000-0000-0000C10A0000}"/>
    <cellStyle name="SAPBEXHLevel3X 12" xfId="2753" xr:uid="{00000000-0005-0000-0000-0000C20A0000}"/>
    <cellStyle name="SAPBEXHLevel3X 13" xfId="2754" xr:uid="{00000000-0005-0000-0000-0000C30A0000}"/>
    <cellStyle name="SAPBEXHLevel3X 14" xfId="2755" xr:uid="{00000000-0005-0000-0000-0000C40A0000}"/>
    <cellStyle name="SAPBEXHLevel3X 15" xfId="2756" xr:uid="{00000000-0005-0000-0000-0000C50A0000}"/>
    <cellStyle name="SAPBEXHLevel3X 16" xfId="2757" xr:uid="{00000000-0005-0000-0000-0000C60A0000}"/>
    <cellStyle name="SAPBEXHLevel3X 17" xfId="2758" xr:uid="{00000000-0005-0000-0000-0000C70A0000}"/>
    <cellStyle name="SAPBEXHLevel3X 18" xfId="2759" xr:uid="{00000000-0005-0000-0000-0000C80A0000}"/>
    <cellStyle name="SAPBEXHLevel3X 19" xfId="2760" xr:uid="{00000000-0005-0000-0000-0000C90A0000}"/>
    <cellStyle name="SAPBEXHLevel3X 2" xfId="2761" xr:uid="{00000000-0005-0000-0000-0000CA0A0000}"/>
    <cellStyle name="SAPBEXHLevel3X 2 2" xfId="2762" xr:uid="{00000000-0005-0000-0000-0000CB0A0000}"/>
    <cellStyle name="SAPBEXHLevel3X 2 3" xfId="2763" xr:uid="{00000000-0005-0000-0000-0000CC0A0000}"/>
    <cellStyle name="SAPBEXHLevel3X 2 4" xfId="2764" xr:uid="{00000000-0005-0000-0000-0000CD0A0000}"/>
    <cellStyle name="SAPBEXHLevel3X 2 5" xfId="2765" xr:uid="{00000000-0005-0000-0000-0000CE0A0000}"/>
    <cellStyle name="SAPBEXHLevel3X 2 6" xfId="2766" xr:uid="{00000000-0005-0000-0000-0000CF0A0000}"/>
    <cellStyle name="SAPBEXHLevel3X 2 7" xfId="2767" xr:uid="{00000000-0005-0000-0000-0000D00A0000}"/>
    <cellStyle name="SAPBEXHLevel3X 20" xfId="2768" xr:uid="{00000000-0005-0000-0000-0000D10A0000}"/>
    <cellStyle name="SAPBEXHLevel3X 21" xfId="2769" xr:uid="{00000000-0005-0000-0000-0000D20A0000}"/>
    <cellStyle name="SAPBEXHLevel3X 22" xfId="2770" xr:uid="{00000000-0005-0000-0000-0000D30A0000}"/>
    <cellStyle name="SAPBEXHLevel3X 23" xfId="2771" xr:uid="{00000000-0005-0000-0000-0000D40A0000}"/>
    <cellStyle name="SAPBEXHLevel3X 24" xfId="2772" xr:uid="{00000000-0005-0000-0000-0000D50A0000}"/>
    <cellStyle name="SAPBEXHLevel3X 25" xfId="2773" xr:uid="{00000000-0005-0000-0000-0000D60A0000}"/>
    <cellStyle name="SAPBEXHLevel3X 26" xfId="2774" xr:uid="{00000000-0005-0000-0000-0000D70A0000}"/>
    <cellStyle name="SAPBEXHLevel3X 27" xfId="2775" xr:uid="{00000000-0005-0000-0000-0000D80A0000}"/>
    <cellStyle name="SAPBEXHLevel3X 28" xfId="2776" xr:uid="{00000000-0005-0000-0000-0000D90A0000}"/>
    <cellStyle name="SAPBEXHLevel3X 29" xfId="2777" xr:uid="{00000000-0005-0000-0000-0000DA0A0000}"/>
    <cellStyle name="SAPBEXHLevel3X 3" xfId="2778" xr:uid="{00000000-0005-0000-0000-0000DB0A0000}"/>
    <cellStyle name="SAPBEXHLevel3X 3 2" xfId="2779" xr:uid="{00000000-0005-0000-0000-0000DC0A0000}"/>
    <cellStyle name="SAPBEXHLevel3X 3 3" xfId="2780" xr:uid="{00000000-0005-0000-0000-0000DD0A0000}"/>
    <cellStyle name="SAPBEXHLevel3X 3 4" xfId="2781" xr:uid="{00000000-0005-0000-0000-0000DE0A0000}"/>
    <cellStyle name="SAPBEXHLevel3X 3 5" xfId="2782" xr:uid="{00000000-0005-0000-0000-0000DF0A0000}"/>
    <cellStyle name="SAPBEXHLevel3X 3 6" xfId="2783" xr:uid="{00000000-0005-0000-0000-0000E00A0000}"/>
    <cellStyle name="SAPBEXHLevel3X 3 7" xfId="2784" xr:uid="{00000000-0005-0000-0000-0000E10A0000}"/>
    <cellStyle name="SAPBEXHLevel3X 3_For distribution" xfId="2785" xr:uid="{00000000-0005-0000-0000-0000E20A0000}"/>
    <cellStyle name="SAPBEXHLevel3X 30" xfId="2786" xr:uid="{00000000-0005-0000-0000-0000E30A0000}"/>
    <cellStyle name="SAPBEXHLevel3X 31" xfId="2787" xr:uid="{00000000-0005-0000-0000-0000E40A0000}"/>
    <cellStyle name="SAPBEXHLevel3X 32" xfId="2788" xr:uid="{00000000-0005-0000-0000-0000E50A0000}"/>
    <cellStyle name="SAPBEXHLevel3X 33" xfId="2789" xr:uid="{00000000-0005-0000-0000-0000E60A0000}"/>
    <cellStyle name="SAPBEXHLevel3X 34" xfId="2790" xr:uid="{00000000-0005-0000-0000-0000E70A0000}"/>
    <cellStyle name="SAPBEXHLevel3X 35" xfId="2791" xr:uid="{00000000-0005-0000-0000-0000E80A0000}"/>
    <cellStyle name="SAPBEXHLevel3X 4" xfId="2792" xr:uid="{00000000-0005-0000-0000-0000E90A0000}"/>
    <cellStyle name="SAPBEXHLevel3X 5" xfId="2793" xr:uid="{00000000-0005-0000-0000-0000EA0A0000}"/>
    <cellStyle name="SAPBEXHLevel3X 6" xfId="2794" xr:uid="{00000000-0005-0000-0000-0000EB0A0000}"/>
    <cellStyle name="SAPBEXHLevel3X 7" xfId="2795" xr:uid="{00000000-0005-0000-0000-0000EC0A0000}"/>
    <cellStyle name="SAPBEXHLevel3X 8" xfId="2796" xr:uid="{00000000-0005-0000-0000-0000ED0A0000}"/>
    <cellStyle name="SAPBEXHLevel3X 9" xfId="2797" xr:uid="{00000000-0005-0000-0000-0000EE0A0000}"/>
    <cellStyle name="SAPBEXHLevel3X_2009-10 Budget Grant" xfId="2798" xr:uid="{00000000-0005-0000-0000-0000EF0A0000}"/>
    <cellStyle name="SAPBEXinputData" xfId="2799" xr:uid="{00000000-0005-0000-0000-0000F00A0000}"/>
    <cellStyle name="SAPBEXinputData 10" xfId="2800" xr:uid="{00000000-0005-0000-0000-0000F10A0000}"/>
    <cellStyle name="SAPBEXinputData 11" xfId="2801" xr:uid="{00000000-0005-0000-0000-0000F20A0000}"/>
    <cellStyle name="SAPBEXinputData 12" xfId="2802" xr:uid="{00000000-0005-0000-0000-0000F30A0000}"/>
    <cellStyle name="SAPBEXinputData 13" xfId="2803" xr:uid="{00000000-0005-0000-0000-0000F40A0000}"/>
    <cellStyle name="SAPBEXinputData 14" xfId="2804" xr:uid="{00000000-0005-0000-0000-0000F50A0000}"/>
    <cellStyle name="SAPBEXinputData 15" xfId="2805" xr:uid="{00000000-0005-0000-0000-0000F60A0000}"/>
    <cellStyle name="SAPBEXinputData 16" xfId="2806" xr:uid="{00000000-0005-0000-0000-0000F70A0000}"/>
    <cellStyle name="SAPBEXinputData 17" xfId="2807" xr:uid="{00000000-0005-0000-0000-0000F80A0000}"/>
    <cellStyle name="SAPBEXinputData 18" xfId="2808" xr:uid="{00000000-0005-0000-0000-0000F90A0000}"/>
    <cellStyle name="SAPBEXinputData 19" xfId="2809" xr:uid="{00000000-0005-0000-0000-0000FA0A0000}"/>
    <cellStyle name="SAPBEXinputData 2" xfId="2810" xr:uid="{00000000-0005-0000-0000-0000FB0A0000}"/>
    <cellStyle name="SAPBEXinputData 2 2" xfId="2811" xr:uid="{00000000-0005-0000-0000-0000FC0A0000}"/>
    <cellStyle name="SAPBEXinputData 2 3" xfId="2812" xr:uid="{00000000-0005-0000-0000-0000FD0A0000}"/>
    <cellStyle name="SAPBEXinputData 2 4" xfId="2813" xr:uid="{00000000-0005-0000-0000-0000FE0A0000}"/>
    <cellStyle name="SAPBEXinputData 2 5" xfId="2814" xr:uid="{00000000-0005-0000-0000-0000FF0A0000}"/>
    <cellStyle name="SAPBEXinputData 2 6" xfId="2815" xr:uid="{00000000-0005-0000-0000-0000000B0000}"/>
    <cellStyle name="SAPBEXinputData 2 7" xfId="2816" xr:uid="{00000000-0005-0000-0000-0000010B0000}"/>
    <cellStyle name="SAPBEXinputData 20" xfId="2817" xr:uid="{00000000-0005-0000-0000-0000020B0000}"/>
    <cellStyle name="SAPBEXinputData 21" xfId="2818" xr:uid="{00000000-0005-0000-0000-0000030B0000}"/>
    <cellStyle name="SAPBEXinputData 22" xfId="2819" xr:uid="{00000000-0005-0000-0000-0000040B0000}"/>
    <cellStyle name="SAPBEXinputData 23" xfId="2820" xr:uid="{00000000-0005-0000-0000-0000050B0000}"/>
    <cellStyle name="SAPBEXinputData 24" xfId="2821" xr:uid="{00000000-0005-0000-0000-0000060B0000}"/>
    <cellStyle name="SAPBEXinputData 25" xfId="2822" xr:uid="{00000000-0005-0000-0000-0000070B0000}"/>
    <cellStyle name="SAPBEXinputData 26" xfId="2823" xr:uid="{00000000-0005-0000-0000-0000080B0000}"/>
    <cellStyle name="SAPBEXinputData 27" xfId="2824" xr:uid="{00000000-0005-0000-0000-0000090B0000}"/>
    <cellStyle name="SAPBEXinputData 28" xfId="2825" xr:uid="{00000000-0005-0000-0000-00000A0B0000}"/>
    <cellStyle name="SAPBEXinputData 29" xfId="2826" xr:uid="{00000000-0005-0000-0000-00000B0B0000}"/>
    <cellStyle name="SAPBEXinputData 3" xfId="2827" xr:uid="{00000000-0005-0000-0000-00000C0B0000}"/>
    <cellStyle name="SAPBEXinputData 3 2" xfId="2828" xr:uid="{00000000-0005-0000-0000-00000D0B0000}"/>
    <cellStyle name="SAPBEXinputData 3 3" xfId="2829" xr:uid="{00000000-0005-0000-0000-00000E0B0000}"/>
    <cellStyle name="SAPBEXinputData 3 4" xfId="2830" xr:uid="{00000000-0005-0000-0000-00000F0B0000}"/>
    <cellStyle name="SAPBEXinputData 3 5" xfId="2831" xr:uid="{00000000-0005-0000-0000-0000100B0000}"/>
    <cellStyle name="SAPBEXinputData 3 6" xfId="2832" xr:uid="{00000000-0005-0000-0000-0000110B0000}"/>
    <cellStyle name="SAPBEXinputData 3 7" xfId="2833" xr:uid="{00000000-0005-0000-0000-0000120B0000}"/>
    <cellStyle name="SAPBEXinputData 3_For distribution" xfId="2834" xr:uid="{00000000-0005-0000-0000-0000130B0000}"/>
    <cellStyle name="SAPBEXinputData 30" xfId="2835" xr:uid="{00000000-0005-0000-0000-0000140B0000}"/>
    <cellStyle name="SAPBEXinputData 31" xfId="2836" xr:uid="{00000000-0005-0000-0000-0000150B0000}"/>
    <cellStyle name="SAPBEXinputData 32" xfId="2837" xr:uid="{00000000-0005-0000-0000-0000160B0000}"/>
    <cellStyle name="SAPBEXinputData 33" xfId="2838" xr:uid="{00000000-0005-0000-0000-0000170B0000}"/>
    <cellStyle name="SAPBEXinputData 34" xfId="2839" xr:uid="{00000000-0005-0000-0000-0000180B0000}"/>
    <cellStyle name="SAPBEXinputData 4" xfId="2840" xr:uid="{00000000-0005-0000-0000-0000190B0000}"/>
    <cellStyle name="SAPBEXinputData 5" xfId="2841" xr:uid="{00000000-0005-0000-0000-00001A0B0000}"/>
    <cellStyle name="SAPBEXinputData 6" xfId="2842" xr:uid="{00000000-0005-0000-0000-00001B0B0000}"/>
    <cellStyle name="SAPBEXinputData 7" xfId="2843" xr:uid="{00000000-0005-0000-0000-00001C0B0000}"/>
    <cellStyle name="SAPBEXinputData 8" xfId="2844" xr:uid="{00000000-0005-0000-0000-00001D0B0000}"/>
    <cellStyle name="SAPBEXinputData 9" xfId="2845" xr:uid="{00000000-0005-0000-0000-00001E0B0000}"/>
    <cellStyle name="SAPBEXinputData_2010" xfId="2846" xr:uid="{00000000-0005-0000-0000-00001F0B0000}"/>
    <cellStyle name="SAPBEXItemHeader" xfId="2847" xr:uid="{00000000-0005-0000-0000-0000200B0000}"/>
    <cellStyle name="SAPBEXItemHeader 2" xfId="2848" xr:uid="{00000000-0005-0000-0000-0000210B0000}"/>
    <cellStyle name="SAPBEXItemHeader 3" xfId="2849" xr:uid="{00000000-0005-0000-0000-0000220B0000}"/>
    <cellStyle name="SAPBEXItemHeader 4" xfId="2850" xr:uid="{00000000-0005-0000-0000-0000230B0000}"/>
    <cellStyle name="SAPBEXItemHeader 5" xfId="2851" xr:uid="{00000000-0005-0000-0000-0000240B0000}"/>
    <cellStyle name="SAPBEXItemHeader 6" xfId="2852" xr:uid="{00000000-0005-0000-0000-0000250B0000}"/>
    <cellStyle name="SAPBEXItemHeader 7" xfId="2853" xr:uid="{00000000-0005-0000-0000-0000260B0000}"/>
    <cellStyle name="SAPBEXItemHeader 8" xfId="2854" xr:uid="{00000000-0005-0000-0000-0000270B0000}"/>
    <cellStyle name="SAPBEXresData" xfId="2855" xr:uid="{00000000-0005-0000-0000-0000280B0000}"/>
    <cellStyle name="SAPBEXresData 10" xfId="2856" xr:uid="{00000000-0005-0000-0000-0000290B0000}"/>
    <cellStyle name="SAPBEXresData 11" xfId="2857" xr:uid="{00000000-0005-0000-0000-00002A0B0000}"/>
    <cellStyle name="SAPBEXresData 12" xfId="2858" xr:uid="{00000000-0005-0000-0000-00002B0B0000}"/>
    <cellStyle name="SAPBEXresData 13" xfId="2859" xr:uid="{00000000-0005-0000-0000-00002C0B0000}"/>
    <cellStyle name="SAPBEXresData 14" xfId="2860" xr:uid="{00000000-0005-0000-0000-00002D0B0000}"/>
    <cellStyle name="SAPBEXresData 15" xfId="2861" xr:uid="{00000000-0005-0000-0000-00002E0B0000}"/>
    <cellStyle name="SAPBEXresData 16" xfId="2862" xr:uid="{00000000-0005-0000-0000-00002F0B0000}"/>
    <cellStyle name="SAPBEXresData 17" xfId="2863" xr:uid="{00000000-0005-0000-0000-0000300B0000}"/>
    <cellStyle name="SAPBEXresData 18" xfId="2864" xr:uid="{00000000-0005-0000-0000-0000310B0000}"/>
    <cellStyle name="SAPBEXresData 19" xfId="2865" xr:uid="{00000000-0005-0000-0000-0000320B0000}"/>
    <cellStyle name="SAPBEXresData 2" xfId="2866" xr:uid="{00000000-0005-0000-0000-0000330B0000}"/>
    <cellStyle name="SAPBEXresData 2 2" xfId="2867" xr:uid="{00000000-0005-0000-0000-0000340B0000}"/>
    <cellStyle name="SAPBEXresData 2 3" xfId="2868" xr:uid="{00000000-0005-0000-0000-0000350B0000}"/>
    <cellStyle name="SAPBEXresData 2 4" xfId="2869" xr:uid="{00000000-0005-0000-0000-0000360B0000}"/>
    <cellStyle name="SAPBEXresData 2 5" xfId="2870" xr:uid="{00000000-0005-0000-0000-0000370B0000}"/>
    <cellStyle name="SAPBEXresData 2 6" xfId="2871" xr:uid="{00000000-0005-0000-0000-0000380B0000}"/>
    <cellStyle name="SAPBEXresData 2 7" xfId="2872" xr:uid="{00000000-0005-0000-0000-0000390B0000}"/>
    <cellStyle name="SAPBEXresData 20" xfId="2873" xr:uid="{00000000-0005-0000-0000-00003A0B0000}"/>
    <cellStyle name="SAPBEXresData 21" xfId="2874" xr:uid="{00000000-0005-0000-0000-00003B0B0000}"/>
    <cellStyle name="SAPBEXresData 22" xfId="2875" xr:uid="{00000000-0005-0000-0000-00003C0B0000}"/>
    <cellStyle name="SAPBEXresData 23" xfId="2876" xr:uid="{00000000-0005-0000-0000-00003D0B0000}"/>
    <cellStyle name="SAPBEXresData 24" xfId="2877" xr:uid="{00000000-0005-0000-0000-00003E0B0000}"/>
    <cellStyle name="SAPBEXresData 25" xfId="2878" xr:uid="{00000000-0005-0000-0000-00003F0B0000}"/>
    <cellStyle name="SAPBEXresData 26" xfId="2879" xr:uid="{00000000-0005-0000-0000-0000400B0000}"/>
    <cellStyle name="SAPBEXresData 3" xfId="2880" xr:uid="{00000000-0005-0000-0000-0000410B0000}"/>
    <cellStyle name="SAPBEXresData 3 2" xfId="2881" xr:uid="{00000000-0005-0000-0000-0000420B0000}"/>
    <cellStyle name="SAPBEXresData 3 3" xfId="2882" xr:uid="{00000000-0005-0000-0000-0000430B0000}"/>
    <cellStyle name="SAPBEXresData 3 4" xfId="2883" xr:uid="{00000000-0005-0000-0000-0000440B0000}"/>
    <cellStyle name="SAPBEXresData 3 5" xfId="2884" xr:uid="{00000000-0005-0000-0000-0000450B0000}"/>
    <cellStyle name="SAPBEXresData 3 6" xfId="2885" xr:uid="{00000000-0005-0000-0000-0000460B0000}"/>
    <cellStyle name="SAPBEXresData 3 7" xfId="2886" xr:uid="{00000000-0005-0000-0000-0000470B0000}"/>
    <cellStyle name="SAPBEXresData 4" xfId="2887" xr:uid="{00000000-0005-0000-0000-0000480B0000}"/>
    <cellStyle name="SAPBEXresData 5" xfId="2888" xr:uid="{00000000-0005-0000-0000-0000490B0000}"/>
    <cellStyle name="SAPBEXresData 6" xfId="2889" xr:uid="{00000000-0005-0000-0000-00004A0B0000}"/>
    <cellStyle name="SAPBEXresData 7" xfId="2890" xr:uid="{00000000-0005-0000-0000-00004B0B0000}"/>
    <cellStyle name="SAPBEXresData 8" xfId="2891" xr:uid="{00000000-0005-0000-0000-00004C0B0000}"/>
    <cellStyle name="SAPBEXresData 9" xfId="2892" xr:uid="{00000000-0005-0000-0000-00004D0B0000}"/>
    <cellStyle name="SAPBEXresData_2009-10 Budget Grant" xfId="2893" xr:uid="{00000000-0005-0000-0000-00004E0B0000}"/>
    <cellStyle name="SAPBEXresDataEmph" xfId="2894" xr:uid="{00000000-0005-0000-0000-00004F0B0000}"/>
    <cellStyle name="SAPBEXresDataEmph 10" xfId="2895" xr:uid="{00000000-0005-0000-0000-0000500B0000}"/>
    <cellStyle name="SAPBEXresDataEmph 11" xfId="2896" xr:uid="{00000000-0005-0000-0000-0000510B0000}"/>
    <cellStyle name="SAPBEXresDataEmph 12" xfId="2897" xr:uid="{00000000-0005-0000-0000-0000520B0000}"/>
    <cellStyle name="SAPBEXresDataEmph 13" xfId="2898" xr:uid="{00000000-0005-0000-0000-0000530B0000}"/>
    <cellStyle name="SAPBEXresDataEmph 14" xfId="2899" xr:uid="{00000000-0005-0000-0000-0000540B0000}"/>
    <cellStyle name="SAPBEXresDataEmph 15" xfId="2900" xr:uid="{00000000-0005-0000-0000-0000550B0000}"/>
    <cellStyle name="SAPBEXresDataEmph 16" xfId="2901" xr:uid="{00000000-0005-0000-0000-0000560B0000}"/>
    <cellStyle name="SAPBEXresDataEmph 17" xfId="2902" xr:uid="{00000000-0005-0000-0000-0000570B0000}"/>
    <cellStyle name="SAPBEXresDataEmph 18" xfId="2903" xr:uid="{00000000-0005-0000-0000-0000580B0000}"/>
    <cellStyle name="SAPBEXresDataEmph 19" xfId="2904" xr:uid="{00000000-0005-0000-0000-0000590B0000}"/>
    <cellStyle name="SAPBEXresDataEmph 2" xfId="2905" xr:uid="{00000000-0005-0000-0000-00005A0B0000}"/>
    <cellStyle name="SAPBEXresDataEmph 2 2" xfId="2906" xr:uid="{00000000-0005-0000-0000-00005B0B0000}"/>
    <cellStyle name="SAPBEXresDataEmph 2 3" xfId="2907" xr:uid="{00000000-0005-0000-0000-00005C0B0000}"/>
    <cellStyle name="SAPBEXresDataEmph 2 4" xfId="2908" xr:uid="{00000000-0005-0000-0000-00005D0B0000}"/>
    <cellStyle name="SAPBEXresDataEmph 2 5" xfId="2909" xr:uid="{00000000-0005-0000-0000-00005E0B0000}"/>
    <cellStyle name="SAPBEXresDataEmph 2 6" xfId="2910" xr:uid="{00000000-0005-0000-0000-00005F0B0000}"/>
    <cellStyle name="SAPBEXresDataEmph 2 7" xfId="2911" xr:uid="{00000000-0005-0000-0000-0000600B0000}"/>
    <cellStyle name="SAPBEXresDataEmph 20" xfId="2912" xr:uid="{00000000-0005-0000-0000-0000610B0000}"/>
    <cellStyle name="SAPBEXresDataEmph 21" xfId="2913" xr:uid="{00000000-0005-0000-0000-0000620B0000}"/>
    <cellStyle name="SAPBEXresDataEmph 22" xfId="2914" xr:uid="{00000000-0005-0000-0000-0000630B0000}"/>
    <cellStyle name="SAPBEXresDataEmph 23" xfId="2915" xr:uid="{00000000-0005-0000-0000-0000640B0000}"/>
    <cellStyle name="SAPBEXresDataEmph 24" xfId="2916" xr:uid="{00000000-0005-0000-0000-0000650B0000}"/>
    <cellStyle name="SAPBEXresDataEmph 25" xfId="2917" xr:uid="{00000000-0005-0000-0000-0000660B0000}"/>
    <cellStyle name="SAPBEXresDataEmph 26" xfId="2918" xr:uid="{00000000-0005-0000-0000-0000670B0000}"/>
    <cellStyle name="SAPBEXresDataEmph 3" xfId="2919" xr:uid="{00000000-0005-0000-0000-0000680B0000}"/>
    <cellStyle name="SAPBEXresDataEmph 3 2" xfId="2920" xr:uid="{00000000-0005-0000-0000-0000690B0000}"/>
    <cellStyle name="SAPBEXresDataEmph 3 3" xfId="2921" xr:uid="{00000000-0005-0000-0000-00006A0B0000}"/>
    <cellStyle name="SAPBEXresDataEmph 3 4" xfId="2922" xr:uid="{00000000-0005-0000-0000-00006B0B0000}"/>
    <cellStyle name="SAPBEXresDataEmph 3 5" xfId="2923" xr:uid="{00000000-0005-0000-0000-00006C0B0000}"/>
    <cellStyle name="SAPBEXresDataEmph 3 6" xfId="2924" xr:uid="{00000000-0005-0000-0000-00006D0B0000}"/>
    <cellStyle name="SAPBEXresDataEmph 3 7" xfId="2925" xr:uid="{00000000-0005-0000-0000-00006E0B0000}"/>
    <cellStyle name="SAPBEXresDataEmph 4" xfId="2926" xr:uid="{00000000-0005-0000-0000-00006F0B0000}"/>
    <cellStyle name="SAPBEXresDataEmph 5" xfId="2927" xr:uid="{00000000-0005-0000-0000-0000700B0000}"/>
    <cellStyle name="SAPBEXresDataEmph 6" xfId="2928" xr:uid="{00000000-0005-0000-0000-0000710B0000}"/>
    <cellStyle name="SAPBEXresDataEmph 7" xfId="2929" xr:uid="{00000000-0005-0000-0000-0000720B0000}"/>
    <cellStyle name="SAPBEXresDataEmph 8" xfId="2930" xr:uid="{00000000-0005-0000-0000-0000730B0000}"/>
    <cellStyle name="SAPBEXresDataEmph 9" xfId="2931" xr:uid="{00000000-0005-0000-0000-0000740B0000}"/>
    <cellStyle name="SAPBEXresDataEmph_2009-10 Budget Grant" xfId="2932" xr:uid="{00000000-0005-0000-0000-0000750B0000}"/>
    <cellStyle name="SAPBEXresItem" xfId="2933" xr:uid="{00000000-0005-0000-0000-0000760B0000}"/>
    <cellStyle name="SAPBEXresItem 10" xfId="2934" xr:uid="{00000000-0005-0000-0000-0000770B0000}"/>
    <cellStyle name="SAPBEXresItem 11" xfId="2935" xr:uid="{00000000-0005-0000-0000-0000780B0000}"/>
    <cellStyle name="SAPBEXresItem 12" xfId="2936" xr:uid="{00000000-0005-0000-0000-0000790B0000}"/>
    <cellStyle name="SAPBEXresItem 13" xfId="2937" xr:uid="{00000000-0005-0000-0000-00007A0B0000}"/>
    <cellStyle name="SAPBEXresItem 14" xfId="2938" xr:uid="{00000000-0005-0000-0000-00007B0B0000}"/>
    <cellStyle name="SAPBEXresItem 15" xfId="2939" xr:uid="{00000000-0005-0000-0000-00007C0B0000}"/>
    <cellStyle name="SAPBEXresItem 16" xfId="2940" xr:uid="{00000000-0005-0000-0000-00007D0B0000}"/>
    <cellStyle name="SAPBEXresItem 17" xfId="2941" xr:uid="{00000000-0005-0000-0000-00007E0B0000}"/>
    <cellStyle name="SAPBEXresItem 18" xfId="2942" xr:uid="{00000000-0005-0000-0000-00007F0B0000}"/>
    <cellStyle name="SAPBEXresItem 19" xfId="2943" xr:uid="{00000000-0005-0000-0000-0000800B0000}"/>
    <cellStyle name="SAPBEXresItem 2" xfId="2944" xr:uid="{00000000-0005-0000-0000-0000810B0000}"/>
    <cellStyle name="SAPBEXresItem 2 2" xfId="2945" xr:uid="{00000000-0005-0000-0000-0000820B0000}"/>
    <cellStyle name="SAPBEXresItem 2 3" xfId="2946" xr:uid="{00000000-0005-0000-0000-0000830B0000}"/>
    <cellStyle name="SAPBEXresItem 2 4" xfId="2947" xr:uid="{00000000-0005-0000-0000-0000840B0000}"/>
    <cellStyle name="SAPBEXresItem 2 5" xfId="2948" xr:uid="{00000000-0005-0000-0000-0000850B0000}"/>
    <cellStyle name="SAPBEXresItem 2 6" xfId="2949" xr:uid="{00000000-0005-0000-0000-0000860B0000}"/>
    <cellStyle name="SAPBEXresItem 2 7" xfId="2950" xr:uid="{00000000-0005-0000-0000-0000870B0000}"/>
    <cellStyle name="SAPBEXresItem 20" xfId="2951" xr:uid="{00000000-0005-0000-0000-0000880B0000}"/>
    <cellStyle name="SAPBEXresItem 21" xfId="2952" xr:uid="{00000000-0005-0000-0000-0000890B0000}"/>
    <cellStyle name="SAPBEXresItem 22" xfId="2953" xr:uid="{00000000-0005-0000-0000-00008A0B0000}"/>
    <cellStyle name="SAPBEXresItem 23" xfId="2954" xr:uid="{00000000-0005-0000-0000-00008B0B0000}"/>
    <cellStyle name="SAPBEXresItem 24" xfId="2955" xr:uid="{00000000-0005-0000-0000-00008C0B0000}"/>
    <cellStyle name="SAPBEXresItem 25" xfId="2956" xr:uid="{00000000-0005-0000-0000-00008D0B0000}"/>
    <cellStyle name="SAPBEXresItem 26" xfId="2957" xr:uid="{00000000-0005-0000-0000-00008E0B0000}"/>
    <cellStyle name="SAPBEXresItem 3" xfId="2958" xr:uid="{00000000-0005-0000-0000-00008F0B0000}"/>
    <cellStyle name="SAPBEXresItem 3 2" xfId="2959" xr:uid="{00000000-0005-0000-0000-0000900B0000}"/>
    <cellStyle name="SAPBEXresItem 3 3" xfId="2960" xr:uid="{00000000-0005-0000-0000-0000910B0000}"/>
    <cellStyle name="SAPBEXresItem 3 4" xfId="2961" xr:uid="{00000000-0005-0000-0000-0000920B0000}"/>
    <cellStyle name="SAPBEXresItem 3 5" xfId="2962" xr:uid="{00000000-0005-0000-0000-0000930B0000}"/>
    <cellStyle name="SAPBEXresItem 3 6" xfId="2963" xr:uid="{00000000-0005-0000-0000-0000940B0000}"/>
    <cellStyle name="SAPBEXresItem 3 7" xfId="2964" xr:uid="{00000000-0005-0000-0000-0000950B0000}"/>
    <cellStyle name="SAPBEXresItem 4" xfId="2965" xr:uid="{00000000-0005-0000-0000-0000960B0000}"/>
    <cellStyle name="SAPBEXresItem 5" xfId="2966" xr:uid="{00000000-0005-0000-0000-0000970B0000}"/>
    <cellStyle name="SAPBEXresItem 6" xfId="2967" xr:uid="{00000000-0005-0000-0000-0000980B0000}"/>
    <cellStyle name="SAPBEXresItem 7" xfId="2968" xr:uid="{00000000-0005-0000-0000-0000990B0000}"/>
    <cellStyle name="SAPBEXresItem 8" xfId="2969" xr:uid="{00000000-0005-0000-0000-00009A0B0000}"/>
    <cellStyle name="SAPBEXresItem 9" xfId="2970" xr:uid="{00000000-0005-0000-0000-00009B0B0000}"/>
    <cellStyle name="SAPBEXresItem_2009-10 Budget Grant" xfId="2971" xr:uid="{00000000-0005-0000-0000-00009C0B0000}"/>
    <cellStyle name="SAPBEXresItemX" xfId="2972" xr:uid="{00000000-0005-0000-0000-00009D0B0000}"/>
    <cellStyle name="SAPBEXresItemX 10" xfId="2973" xr:uid="{00000000-0005-0000-0000-00009E0B0000}"/>
    <cellStyle name="SAPBEXresItemX 11" xfId="2974" xr:uid="{00000000-0005-0000-0000-00009F0B0000}"/>
    <cellStyle name="SAPBEXresItemX 12" xfId="2975" xr:uid="{00000000-0005-0000-0000-0000A00B0000}"/>
    <cellStyle name="SAPBEXresItemX 13" xfId="2976" xr:uid="{00000000-0005-0000-0000-0000A10B0000}"/>
    <cellStyle name="SAPBEXresItemX 14" xfId="2977" xr:uid="{00000000-0005-0000-0000-0000A20B0000}"/>
    <cellStyle name="SAPBEXresItemX 15" xfId="2978" xr:uid="{00000000-0005-0000-0000-0000A30B0000}"/>
    <cellStyle name="SAPBEXresItemX 16" xfId="2979" xr:uid="{00000000-0005-0000-0000-0000A40B0000}"/>
    <cellStyle name="SAPBEXresItemX 17" xfId="2980" xr:uid="{00000000-0005-0000-0000-0000A50B0000}"/>
    <cellStyle name="SAPBEXresItemX 18" xfId="2981" xr:uid="{00000000-0005-0000-0000-0000A60B0000}"/>
    <cellStyle name="SAPBEXresItemX 19" xfId="2982" xr:uid="{00000000-0005-0000-0000-0000A70B0000}"/>
    <cellStyle name="SAPBEXresItemX 2" xfId="2983" xr:uid="{00000000-0005-0000-0000-0000A80B0000}"/>
    <cellStyle name="SAPBEXresItemX 2 2" xfId="2984" xr:uid="{00000000-0005-0000-0000-0000A90B0000}"/>
    <cellStyle name="SAPBEXresItemX 2 3" xfId="2985" xr:uid="{00000000-0005-0000-0000-0000AA0B0000}"/>
    <cellStyle name="SAPBEXresItemX 2 4" xfId="2986" xr:uid="{00000000-0005-0000-0000-0000AB0B0000}"/>
    <cellStyle name="SAPBEXresItemX 2 5" xfId="2987" xr:uid="{00000000-0005-0000-0000-0000AC0B0000}"/>
    <cellStyle name="SAPBEXresItemX 2 6" xfId="2988" xr:uid="{00000000-0005-0000-0000-0000AD0B0000}"/>
    <cellStyle name="SAPBEXresItemX 2 7" xfId="2989" xr:uid="{00000000-0005-0000-0000-0000AE0B0000}"/>
    <cellStyle name="SAPBEXresItemX 20" xfId="2990" xr:uid="{00000000-0005-0000-0000-0000AF0B0000}"/>
    <cellStyle name="SAPBEXresItemX 21" xfId="2991" xr:uid="{00000000-0005-0000-0000-0000B00B0000}"/>
    <cellStyle name="SAPBEXresItemX 22" xfId="2992" xr:uid="{00000000-0005-0000-0000-0000B10B0000}"/>
    <cellStyle name="SAPBEXresItemX 23" xfId="2993" xr:uid="{00000000-0005-0000-0000-0000B20B0000}"/>
    <cellStyle name="SAPBEXresItemX 24" xfId="2994" xr:uid="{00000000-0005-0000-0000-0000B30B0000}"/>
    <cellStyle name="SAPBEXresItemX 25" xfId="2995" xr:uid="{00000000-0005-0000-0000-0000B40B0000}"/>
    <cellStyle name="SAPBEXresItemX 26" xfId="2996" xr:uid="{00000000-0005-0000-0000-0000B50B0000}"/>
    <cellStyle name="SAPBEXresItemX 3" xfId="2997" xr:uid="{00000000-0005-0000-0000-0000B60B0000}"/>
    <cellStyle name="SAPBEXresItemX 3 2" xfId="2998" xr:uid="{00000000-0005-0000-0000-0000B70B0000}"/>
    <cellStyle name="SAPBEXresItemX 3 3" xfId="2999" xr:uid="{00000000-0005-0000-0000-0000B80B0000}"/>
    <cellStyle name="SAPBEXresItemX 3 4" xfId="3000" xr:uid="{00000000-0005-0000-0000-0000B90B0000}"/>
    <cellStyle name="SAPBEXresItemX 3 5" xfId="3001" xr:uid="{00000000-0005-0000-0000-0000BA0B0000}"/>
    <cellStyle name="SAPBEXresItemX 3 6" xfId="3002" xr:uid="{00000000-0005-0000-0000-0000BB0B0000}"/>
    <cellStyle name="SAPBEXresItemX 3 7" xfId="3003" xr:uid="{00000000-0005-0000-0000-0000BC0B0000}"/>
    <cellStyle name="SAPBEXresItemX 4" xfId="3004" xr:uid="{00000000-0005-0000-0000-0000BD0B0000}"/>
    <cellStyle name="SAPBEXresItemX 5" xfId="3005" xr:uid="{00000000-0005-0000-0000-0000BE0B0000}"/>
    <cellStyle name="SAPBEXresItemX 6" xfId="3006" xr:uid="{00000000-0005-0000-0000-0000BF0B0000}"/>
    <cellStyle name="SAPBEXresItemX 7" xfId="3007" xr:uid="{00000000-0005-0000-0000-0000C00B0000}"/>
    <cellStyle name="SAPBEXresItemX 8" xfId="3008" xr:uid="{00000000-0005-0000-0000-0000C10B0000}"/>
    <cellStyle name="SAPBEXresItemX 9" xfId="3009" xr:uid="{00000000-0005-0000-0000-0000C20B0000}"/>
    <cellStyle name="SAPBEXresItemX_2009-10 Budget Grant" xfId="3010" xr:uid="{00000000-0005-0000-0000-0000C30B0000}"/>
    <cellStyle name="SAPBEXstdData" xfId="3011" xr:uid="{00000000-0005-0000-0000-0000C40B0000}"/>
    <cellStyle name="SAPBEXstdData 10" xfId="3012" xr:uid="{00000000-0005-0000-0000-0000C50B0000}"/>
    <cellStyle name="SAPBEXstdData 11" xfId="3013" xr:uid="{00000000-0005-0000-0000-0000C60B0000}"/>
    <cellStyle name="SAPBEXstdData 12" xfId="3014" xr:uid="{00000000-0005-0000-0000-0000C70B0000}"/>
    <cellStyle name="SAPBEXstdData 13" xfId="3015" xr:uid="{00000000-0005-0000-0000-0000C80B0000}"/>
    <cellStyle name="SAPBEXstdData 14" xfId="3016" xr:uid="{00000000-0005-0000-0000-0000C90B0000}"/>
    <cellStyle name="SAPBEXstdData 15" xfId="3017" xr:uid="{00000000-0005-0000-0000-0000CA0B0000}"/>
    <cellStyle name="SAPBEXstdData 16" xfId="3018" xr:uid="{00000000-0005-0000-0000-0000CB0B0000}"/>
    <cellStyle name="SAPBEXstdData 17" xfId="3019" xr:uid="{00000000-0005-0000-0000-0000CC0B0000}"/>
    <cellStyle name="SAPBEXstdData 18" xfId="3020" xr:uid="{00000000-0005-0000-0000-0000CD0B0000}"/>
    <cellStyle name="SAPBEXstdData 2" xfId="3021" xr:uid="{00000000-0005-0000-0000-0000CE0B0000}"/>
    <cellStyle name="SAPBEXstdData 2 2" xfId="3022" xr:uid="{00000000-0005-0000-0000-0000CF0B0000}"/>
    <cellStyle name="SAPBEXstdData 2 3" xfId="3023" xr:uid="{00000000-0005-0000-0000-0000D00B0000}"/>
    <cellStyle name="SAPBEXstdData 2 4" xfId="3024" xr:uid="{00000000-0005-0000-0000-0000D10B0000}"/>
    <cellStyle name="SAPBEXstdData 2 5" xfId="3025" xr:uid="{00000000-0005-0000-0000-0000D20B0000}"/>
    <cellStyle name="SAPBEXstdData 2 6" xfId="3026" xr:uid="{00000000-0005-0000-0000-0000D30B0000}"/>
    <cellStyle name="SAPBEXstdData 2 7" xfId="3027" xr:uid="{00000000-0005-0000-0000-0000D40B0000}"/>
    <cellStyle name="SAPBEXstdData 3" xfId="3028" xr:uid="{00000000-0005-0000-0000-0000D50B0000}"/>
    <cellStyle name="SAPBEXstdData 3 2" xfId="3029" xr:uid="{00000000-0005-0000-0000-0000D60B0000}"/>
    <cellStyle name="SAPBEXstdData 3 3" xfId="3030" xr:uid="{00000000-0005-0000-0000-0000D70B0000}"/>
    <cellStyle name="SAPBEXstdData 3 4" xfId="3031" xr:uid="{00000000-0005-0000-0000-0000D80B0000}"/>
    <cellStyle name="SAPBEXstdData 3 5" xfId="3032" xr:uid="{00000000-0005-0000-0000-0000D90B0000}"/>
    <cellStyle name="SAPBEXstdData 3 6" xfId="3033" xr:uid="{00000000-0005-0000-0000-0000DA0B0000}"/>
    <cellStyle name="SAPBEXstdData 3 7" xfId="3034" xr:uid="{00000000-0005-0000-0000-0000DB0B0000}"/>
    <cellStyle name="SAPBEXstdData 4" xfId="3035" xr:uid="{00000000-0005-0000-0000-0000DC0B0000}"/>
    <cellStyle name="SAPBEXstdData 5" xfId="3036" xr:uid="{00000000-0005-0000-0000-0000DD0B0000}"/>
    <cellStyle name="SAPBEXstdData 6" xfId="3037" xr:uid="{00000000-0005-0000-0000-0000DE0B0000}"/>
    <cellStyle name="SAPBEXstdData 7" xfId="3038" xr:uid="{00000000-0005-0000-0000-0000DF0B0000}"/>
    <cellStyle name="SAPBEXstdData 8" xfId="3039" xr:uid="{00000000-0005-0000-0000-0000E00B0000}"/>
    <cellStyle name="SAPBEXstdData 9" xfId="3040" xr:uid="{00000000-0005-0000-0000-0000E10B0000}"/>
    <cellStyle name="SAPBEXstdData_2009-10 Budget Grant" xfId="3041" xr:uid="{00000000-0005-0000-0000-0000E20B0000}"/>
    <cellStyle name="SAPBEXstdDataEmph" xfId="3042" xr:uid="{00000000-0005-0000-0000-0000E30B0000}"/>
    <cellStyle name="SAPBEXstdDataEmph 10" xfId="3043" xr:uid="{00000000-0005-0000-0000-0000E40B0000}"/>
    <cellStyle name="SAPBEXstdDataEmph 11" xfId="3044" xr:uid="{00000000-0005-0000-0000-0000E50B0000}"/>
    <cellStyle name="SAPBEXstdDataEmph 12" xfId="3045" xr:uid="{00000000-0005-0000-0000-0000E60B0000}"/>
    <cellStyle name="SAPBEXstdDataEmph 13" xfId="3046" xr:uid="{00000000-0005-0000-0000-0000E70B0000}"/>
    <cellStyle name="SAPBEXstdDataEmph 14" xfId="3047" xr:uid="{00000000-0005-0000-0000-0000E80B0000}"/>
    <cellStyle name="SAPBEXstdDataEmph 15" xfId="3048" xr:uid="{00000000-0005-0000-0000-0000E90B0000}"/>
    <cellStyle name="SAPBEXstdDataEmph 16" xfId="3049" xr:uid="{00000000-0005-0000-0000-0000EA0B0000}"/>
    <cellStyle name="SAPBEXstdDataEmph 17" xfId="3050" xr:uid="{00000000-0005-0000-0000-0000EB0B0000}"/>
    <cellStyle name="SAPBEXstdDataEmph 18" xfId="3051" xr:uid="{00000000-0005-0000-0000-0000EC0B0000}"/>
    <cellStyle name="SAPBEXstdDataEmph 19" xfId="3052" xr:uid="{00000000-0005-0000-0000-0000ED0B0000}"/>
    <cellStyle name="SAPBEXstdDataEmph 2" xfId="3053" xr:uid="{00000000-0005-0000-0000-0000EE0B0000}"/>
    <cellStyle name="SAPBEXstdDataEmph 2 2" xfId="3054" xr:uid="{00000000-0005-0000-0000-0000EF0B0000}"/>
    <cellStyle name="SAPBEXstdDataEmph 2 3" xfId="3055" xr:uid="{00000000-0005-0000-0000-0000F00B0000}"/>
    <cellStyle name="SAPBEXstdDataEmph 2 4" xfId="3056" xr:uid="{00000000-0005-0000-0000-0000F10B0000}"/>
    <cellStyle name="SAPBEXstdDataEmph 2 5" xfId="3057" xr:uid="{00000000-0005-0000-0000-0000F20B0000}"/>
    <cellStyle name="SAPBEXstdDataEmph 2 6" xfId="3058" xr:uid="{00000000-0005-0000-0000-0000F30B0000}"/>
    <cellStyle name="SAPBEXstdDataEmph 2 7" xfId="3059" xr:uid="{00000000-0005-0000-0000-0000F40B0000}"/>
    <cellStyle name="SAPBEXstdDataEmph 20" xfId="3060" xr:uid="{00000000-0005-0000-0000-0000F50B0000}"/>
    <cellStyle name="SAPBEXstdDataEmph 21" xfId="3061" xr:uid="{00000000-0005-0000-0000-0000F60B0000}"/>
    <cellStyle name="SAPBEXstdDataEmph 22" xfId="3062" xr:uid="{00000000-0005-0000-0000-0000F70B0000}"/>
    <cellStyle name="SAPBEXstdDataEmph 23" xfId="3063" xr:uid="{00000000-0005-0000-0000-0000F80B0000}"/>
    <cellStyle name="SAPBEXstdDataEmph 24" xfId="3064" xr:uid="{00000000-0005-0000-0000-0000F90B0000}"/>
    <cellStyle name="SAPBEXstdDataEmph 25" xfId="3065" xr:uid="{00000000-0005-0000-0000-0000FA0B0000}"/>
    <cellStyle name="SAPBEXstdDataEmph 26" xfId="3066" xr:uid="{00000000-0005-0000-0000-0000FB0B0000}"/>
    <cellStyle name="SAPBEXstdDataEmph 3" xfId="3067" xr:uid="{00000000-0005-0000-0000-0000FC0B0000}"/>
    <cellStyle name="SAPBEXstdDataEmph 3 2" xfId="3068" xr:uid="{00000000-0005-0000-0000-0000FD0B0000}"/>
    <cellStyle name="SAPBEXstdDataEmph 3 3" xfId="3069" xr:uid="{00000000-0005-0000-0000-0000FE0B0000}"/>
    <cellStyle name="SAPBEXstdDataEmph 3 4" xfId="3070" xr:uid="{00000000-0005-0000-0000-0000FF0B0000}"/>
    <cellStyle name="SAPBEXstdDataEmph 3 5" xfId="3071" xr:uid="{00000000-0005-0000-0000-0000000C0000}"/>
    <cellStyle name="SAPBEXstdDataEmph 3 6" xfId="3072" xr:uid="{00000000-0005-0000-0000-0000010C0000}"/>
    <cellStyle name="SAPBEXstdDataEmph 3 7" xfId="3073" xr:uid="{00000000-0005-0000-0000-0000020C0000}"/>
    <cellStyle name="SAPBEXstdDataEmph 4" xfId="3074" xr:uid="{00000000-0005-0000-0000-0000030C0000}"/>
    <cellStyle name="SAPBEXstdDataEmph 5" xfId="3075" xr:uid="{00000000-0005-0000-0000-0000040C0000}"/>
    <cellStyle name="SAPBEXstdDataEmph 6" xfId="3076" xr:uid="{00000000-0005-0000-0000-0000050C0000}"/>
    <cellStyle name="SAPBEXstdDataEmph 7" xfId="3077" xr:uid="{00000000-0005-0000-0000-0000060C0000}"/>
    <cellStyle name="SAPBEXstdDataEmph 8" xfId="3078" xr:uid="{00000000-0005-0000-0000-0000070C0000}"/>
    <cellStyle name="SAPBEXstdDataEmph 9" xfId="3079" xr:uid="{00000000-0005-0000-0000-0000080C0000}"/>
    <cellStyle name="SAPBEXstdDataEmph_2009-10 Budget Grant" xfId="3080" xr:uid="{00000000-0005-0000-0000-0000090C0000}"/>
    <cellStyle name="SAPBEXstdItem" xfId="3081" xr:uid="{00000000-0005-0000-0000-00000A0C0000}"/>
    <cellStyle name="SAPBEXstdItem 10" xfId="3082" xr:uid="{00000000-0005-0000-0000-00000B0C0000}"/>
    <cellStyle name="SAPBEXstdItem 11" xfId="3083" xr:uid="{00000000-0005-0000-0000-00000C0C0000}"/>
    <cellStyle name="SAPBEXstdItem 12" xfId="3084" xr:uid="{00000000-0005-0000-0000-00000D0C0000}"/>
    <cellStyle name="SAPBEXstdItem 13" xfId="3085" xr:uid="{00000000-0005-0000-0000-00000E0C0000}"/>
    <cellStyle name="SAPBEXstdItem 14" xfId="3086" xr:uid="{00000000-0005-0000-0000-00000F0C0000}"/>
    <cellStyle name="SAPBEXstdItem 15" xfId="3087" xr:uid="{00000000-0005-0000-0000-0000100C0000}"/>
    <cellStyle name="SAPBEXstdItem 16" xfId="3088" xr:uid="{00000000-0005-0000-0000-0000110C0000}"/>
    <cellStyle name="SAPBEXstdItem 17" xfId="3089" xr:uid="{00000000-0005-0000-0000-0000120C0000}"/>
    <cellStyle name="SAPBEXstdItem 18" xfId="3090" xr:uid="{00000000-0005-0000-0000-0000130C0000}"/>
    <cellStyle name="SAPBEXstdItem 19" xfId="3091" xr:uid="{00000000-0005-0000-0000-0000140C0000}"/>
    <cellStyle name="SAPBEXstdItem 2" xfId="3092" xr:uid="{00000000-0005-0000-0000-0000150C0000}"/>
    <cellStyle name="SAPBEXstdItem 2 2" xfId="3093" xr:uid="{00000000-0005-0000-0000-0000160C0000}"/>
    <cellStyle name="SAPBEXstdItem 2 3" xfId="3094" xr:uid="{00000000-0005-0000-0000-0000170C0000}"/>
    <cellStyle name="SAPBEXstdItem 2 4" xfId="3095" xr:uid="{00000000-0005-0000-0000-0000180C0000}"/>
    <cellStyle name="SAPBEXstdItem 2 5" xfId="3096" xr:uid="{00000000-0005-0000-0000-0000190C0000}"/>
    <cellStyle name="SAPBEXstdItem 2 6" xfId="3097" xr:uid="{00000000-0005-0000-0000-00001A0C0000}"/>
    <cellStyle name="SAPBEXstdItem 2 7" xfId="3098" xr:uid="{00000000-0005-0000-0000-00001B0C0000}"/>
    <cellStyle name="SAPBEXstdItem 20" xfId="3099" xr:uid="{00000000-0005-0000-0000-00001C0C0000}"/>
    <cellStyle name="SAPBEXstdItem 21" xfId="3100" xr:uid="{00000000-0005-0000-0000-00001D0C0000}"/>
    <cellStyle name="SAPBEXstdItem 22" xfId="3101" xr:uid="{00000000-0005-0000-0000-00001E0C0000}"/>
    <cellStyle name="SAPBEXstdItem 23" xfId="3102" xr:uid="{00000000-0005-0000-0000-00001F0C0000}"/>
    <cellStyle name="SAPBEXstdItem 24" xfId="3103" xr:uid="{00000000-0005-0000-0000-0000200C0000}"/>
    <cellStyle name="SAPBEXstdItem 25" xfId="3104" xr:uid="{00000000-0005-0000-0000-0000210C0000}"/>
    <cellStyle name="SAPBEXstdItem 26" xfId="3105" xr:uid="{00000000-0005-0000-0000-0000220C0000}"/>
    <cellStyle name="SAPBEXstdItem 27" xfId="3106" xr:uid="{00000000-0005-0000-0000-0000230C0000}"/>
    <cellStyle name="SAPBEXstdItem 3" xfId="3107" xr:uid="{00000000-0005-0000-0000-0000240C0000}"/>
    <cellStyle name="SAPBEXstdItem 3 2" xfId="3108" xr:uid="{00000000-0005-0000-0000-0000250C0000}"/>
    <cellStyle name="SAPBEXstdItem 3 3" xfId="3109" xr:uid="{00000000-0005-0000-0000-0000260C0000}"/>
    <cellStyle name="SAPBEXstdItem 3 4" xfId="3110" xr:uid="{00000000-0005-0000-0000-0000270C0000}"/>
    <cellStyle name="SAPBEXstdItem 3 5" xfId="3111" xr:uid="{00000000-0005-0000-0000-0000280C0000}"/>
    <cellStyle name="SAPBEXstdItem 3 6" xfId="3112" xr:uid="{00000000-0005-0000-0000-0000290C0000}"/>
    <cellStyle name="SAPBEXstdItem 3 7" xfId="3113" xr:uid="{00000000-0005-0000-0000-00002A0C0000}"/>
    <cellStyle name="SAPBEXstdItem 4" xfId="3114" xr:uid="{00000000-0005-0000-0000-00002B0C0000}"/>
    <cellStyle name="SAPBEXstdItem 5" xfId="3115" xr:uid="{00000000-0005-0000-0000-00002C0C0000}"/>
    <cellStyle name="SAPBEXstdItem 6" xfId="3116" xr:uid="{00000000-0005-0000-0000-00002D0C0000}"/>
    <cellStyle name="SAPBEXstdItem 7" xfId="3117" xr:uid="{00000000-0005-0000-0000-00002E0C0000}"/>
    <cellStyle name="SAPBEXstdItem 8" xfId="3118" xr:uid="{00000000-0005-0000-0000-00002F0C0000}"/>
    <cellStyle name="SAPBEXstdItem 9" xfId="3119" xr:uid="{00000000-0005-0000-0000-0000300C0000}"/>
    <cellStyle name="SAPBEXstdItem_2009-10 Budget Grant" xfId="3120" xr:uid="{00000000-0005-0000-0000-0000310C0000}"/>
    <cellStyle name="SAPBEXstdItemX" xfId="3121" xr:uid="{00000000-0005-0000-0000-0000320C0000}"/>
    <cellStyle name="SAPBEXstdItemX 10" xfId="3122" xr:uid="{00000000-0005-0000-0000-0000330C0000}"/>
    <cellStyle name="SAPBEXstdItemX 11" xfId="3123" xr:uid="{00000000-0005-0000-0000-0000340C0000}"/>
    <cellStyle name="SAPBEXstdItemX 12" xfId="3124" xr:uid="{00000000-0005-0000-0000-0000350C0000}"/>
    <cellStyle name="SAPBEXstdItemX 13" xfId="3125" xr:uid="{00000000-0005-0000-0000-0000360C0000}"/>
    <cellStyle name="SAPBEXstdItemX 14" xfId="3126" xr:uid="{00000000-0005-0000-0000-0000370C0000}"/>
    <cellStyle name="SAPBEXstdItemX 15" xfId="3127" xr:uid="{00000000-0005-0000-0000-0000380C0000}"/>
    <cellStyle name="SAPBEXstdItemX 16" xfId="3128" xr:uid="{00000000-0005-0000-0000-0000390C0000}"/>
    <cellStyle name="SAPBEXstdItemX 17" xfId="3129" xr:uid="{00000000-0005-0000-0000-00003A0C0000}"/>
    <cellStyle name="SAPBEXstdItemX 18" xfId="3130" xr:uid="{00000000-0005-0000-0000-00003B0C0000}"/>
    <cellStyle name="SAPBEXstdItemX 19" xfId="3131" xr:uid="{00000000-0005-0000-0000-00003C0C0000}"/>
    <cellStyle name="SAPBEXstdItemX 2" xfId="3132" xr:uid="{00000000-0005-0000-0000-00003D0C0000}"/>
    <cellStyle name="SAPBEXstdItemX 2 2" xfId="3133" xr:uid="{00000000-0005-0000-0000-00003E0C0000}"/>
    <cellStyle name="SAPBEXstdItemX 2 2 2" xfId="3134" xr:uid="{00000000-0005-0000-0000-00003F0C0000}"/>
    <cellStyle name="SAPBEXstdItemX 2 3" xfId="3135" xr:uid="{00000000-0005-0000-0000-0000400C0000}"/>
    <cellStyle name="SAPBEXstdItemX 2 3 2" xfId="3136" xr:uid="{00000000-0005-0000-0000-0000410C0000}"/>
    <cellStyle name="SAPBEXstdItemX 2 4" xfId="3137" xr:uid="{00000000-0005-0000-0000-0000420C0000}"/>
    <cellStyle name="SAPBEXstdItemX 2 5" xfId="3138" xr:uid="{00000000-0005-0000-0000-0000430C0000}"/>
    <cellStyle name="SAPBEXstdItemX 2 6" xfId="3139" xr:uid="{00000000-0005-0000-0000-0000440C0000}"/>
    <cellStyle name="SAPBEXstdItemX 2 7" xfId="3140" xr:uid="{00000000-0005-0000-0000-0000450C0000}"/>
    <cellStyle name="SAPBEXstdItemX 20" xfId="3141" xr:uid="{00000000-0005-0000-0000-0000460C0000}"/>
    <cellStyle name="SAPBEXstdItemX 21" xfId="3142" xr:uid="{00000000-0005-0000-0000-0000470C0000}"/>
    <cellStyle name="SAPBEXstdItemX 22" xfId="3143" xr:uid="{00000000-0005-0000-0000-0000480C0000}"/>
    <cellStyle name="SAPBEXstdItemX 23" xfId="3144" xr:uid="{00000000-0005-0000-0000-0000490C0000}"/>
    <cellStyle name="SAPBEXstdItemX 24" xfId="3145" xr:uid="{00000000-0005-0000-0000-00004A0C0000}"/>
    <cellStyle name="SAPBEXstdItemX 25" xfId="3146" xr:uid="{00000000-0005-0000-0000-00004B0C0000}"/>
    <cellStyle name="SAPBEXstdItemX 26" xfId="3147" xr:uid="{00000000-0005-0000-0000-00004C0C0000}"/>
    <cellStyle name="SAPBEXstdItemX 27" xfId="3148" xr:uid="{00000000-0005-0000-0000-00004D0C0000}"/>
    <cellStyle name="SAPBEXstdItemX 3" xfId="3149" xr:uid="{00000000-0005-0000-0000-00004E0C0000}"/>
    <cellStyle name="SAPBEXstdItemX 3 2" xfId="3150" xr:uid="{00000000-0005-0000-0000-00004F0C0000}"/>
    <cellStyle name="SAPBEXstdItemX 3 3" xfId="3151" xr:uid="{00000000-0005-0000-0000-0000500C0000}"/>
    <cellStyle name="SAPBEXstdItemX 3 4" xfId="3152" xr:uid="{00000000-0005-0000-0000-0000510C0000}"/>
    <cellStyle name="SAPBEXstdItemX 3 5" xfId="3153" xr:uid="{00000000-0005-0000-0000-0000520C0000}"/>
    <cellStyle name="SAPBEXstdItemX 3 6" xfId="3154" xr:uid="{00000000-0005-0000-0000-0000530C0000}"/>
    <cellStyle name="SAPBEXstdItemX 3 7" xfId="3155" xr:uid="{00000000-0005-0000-0000-0000540C0000}"/>
    <cellStyle name="SAPBEXstdItemX 4" xfId="3156" xr:uid="{00000000-0005-0000-0000-0000550C0000}"/>
    <cellStyle name="SAPBEXstdItemX 5" xfId="3157" xr:uid="{00000000-0005-0000-0000-0000560C0000}"/>
    <cellStyle name="SAPBEXstdItemX 6" xfId="3158" xr:uid="{00000000-0005-0000-0000-0000570C0000}"/>
    <cellStyle name="SAPBEXstdItemX 7" xfId="3159" xr:uid="{00000000-0005-0000-0000-0000580C0000}"/>
    <cellStyle name="SAPBEXstdItemX 8" xfId="3160" xr:uid="{00000000-0005-0000-0000-0000590C0000}"/>
    <cellStyle name="SAPBEXstdItemX 9" xfId="3161" xr:uid="{00000000-0005-0000-0000-00005A0C0000}"/>
    <cellStyle name="SAPBEXstdItemX_03 - Graphs and Tables (3rd party)" xfId="3162" xr:uid="{00000000-0005-0000-0000-00005B0C0000}"/>
    <cellStyle name="SAPBEXtitle" xfId="3163" xr:uid="{00000000-0005-0000-0000-00005C0C0000}"/>
    <cellStyle name="SAPBEXtitle 10" xfId="3164" xr:uid="{00000000-0005-0000-0000-00005D0C0000}"/>
    <cellStyle name="SAPBEXtitle 11" xfId="3165" xr:uid="{00000000-0005-0000-0000-00005E0C0000}"/>
    <cellStyle name="SAPBEXtitle 12" xfId="3166" xr:uid="{00000000-0005-0000-0000-00005F0C0000}"/>
    <cellStyle name="SAPBEXtitle 13" xfId="3167" xr:uid="{00000000-0005-0000-0000-0000600C0000}"/>
    <cellStyle name="SAPBEXtitle 14" xfId="3168" xr:uid="{00000000-0005-0000-0000-0000610C0000}"/>
    <cellStyle name="SAPBEXtitle 15" xfId="3169" xr:uid="{00000000-0005-0000-0000-0000620C0000}"/>
    <cellStyle name="SAPBEXtitle 16" xfId="3170" xr:uid="{00000000-0005-0000-0000-0000630C0000}"/>
    <cellStyle name="SAPBEXtitle 17" xfId="3171" xr:uid="{00000000-0005-0000-0000-0000640C0000}"/>
    <cellStyle name="SAPBEXtitle 18" xfId="3172" xr:uid="{00000000-0005-0000-0000-0000650C0000}"/>
    <cellStyle name="SAPBEXtitle 19" xfId="3173" xr:uid="{00000000-0005-0000-0000-0000660C0000}"/>
    <cellStyle name="SAPBEXtitle 2" xfId="3174" xr:uid="{00000000-0005-0000-0000-0000670C0000}"/>
    <cellStyle name="SAPBEXtitle 2 2" xfId="3175" xr:uid="{00000000-0005-0000-0000-0000680C0000}"/>
    <cellStyle name="SAPBEXtitle 2 3" xfId="3176" xr:uid="{00000000-0005-0000-0000-0000690C0000}"/>
    <cellStyle name="SAPBEXtitle 2 4" xfId="3177" xr:uid="{00000000-0005-0000-0000-00006A0C0000}"/>
    <cellStyle name="SAPBEXtitle 2 5" xfId="3178" xr:uid="{00000000-0005-0000-0000-00006B0C0000}"/>
    <cellStyle name="SAPBEXtitle 2 6" xfId="3179" xr:uid="{00000000-0005-0000-0000-00006C0C0000}"/>
    <cellStyle name="SAPBEXtitle 2 7" xfId="3180" xr:uid="{00000000-0005-0000-0000-00006D0C0000}"/>
    <cellStyle name="SAPBEXtitle 20" xfId="3181" xr:uid="{00000000-0005-0000-0000-00006E0C0000}"/>
    <cellStyle name="SAPBEXtitle 21" xfId="3182" xr:uid="{00000000-0005-0000-0000-00006F0C0000}"/>
    <cellStyle name="SAPBEXtitle 22" xfId="3183" xr:uid="{00000000-0005-0000-0000-0000700C0000}"/>
    <cellStyle name="SAPBEXtitle 23" xfId="3184" xr:uid="{00000000-0005-0000-0000-0000710C0000}"/>
    <cellStyle name="SAPBEXtitle 24" xfId="3185" xr:uid="{00000000-0005-0000-0000-0000720C0000}"/>
    <cellStyle name="SAPBEXtitle 25" xfId="3186" xr:uid="{00000000-0005-0000-0000-0000730C0000}"/>
    <cellStyle name="SAPBEXtitle 26" xfId="3187" xr:uid="{00000000-0005-0000-0000-0000740C0000}"/>
    <cellStyle name="SAPBEXtitle 3" xfId="3188" xr:uid="{00000000-0005-0000-0000-0000750C0000}"/>
    <cellStyle name="SAPBEXtitle 3 2" xfId="3189" xr:uid="{00000000-0005-0000-0000-0000760C0000}"/>
    <cellStyle name="SAPBEXtitle 3 3" xfId="3190" xr:uid="{00000000-0005-0000-0000-0000770C0000}"/>
    <cellStyle name="SAPBEXtitle 3 4" xfId="3191" xr:uid="{00000000-0005-0000-0000-0000780C0000}"/>
    <cellStyle name="SAPBEXtitle 3 5" xfId="3192" xr:uid="{00000000-0005-0000-0000-0000790C0000}"/>
    <cellStyle name="SAPBEXtitle 3 6" xfId="3193" xr:uid="{00000000-0005-0000-0000-00007A0C0000}"/>
    <cellStyle name="SAPBEXtitle 3 7" xfId="3194" xr:uid="{00000000-0005-0000-0000-00007B0C0000}"/>
    <cellStyle name="SAPBEXtitle 4" xfId="3195" xr:uid="{00000000-0005-0000-0000-00007C0C0000}"/>
    <cellStyle name="SAPBEXtitle 5" xfId="3196" xr:uid="{00000000-0005-0000-0000-00007D0C0000}"/>
    <cellStyle name="SAPBEXtitle 6" xfId="3197" xr:uid="{00000000-0005-0000-0000-00007E0C0000}"/>
    <cellStyle name="SAPBEXtitle 7" xfId="3198" xr:uid="{00000000-0005-0000-0000-00007F0C0000}"/>
    <cellStyle name="SAPBEXtitle 8" xfId="3199" xr:uid="{00000000-0005-0000-0000-0000800C0000}"/>
    <cellStyle name="SAPBEXtitle 9" xfId="3200" xr:uid="{00000000-0005-0000-0000-0000810C0000}"/>
    <cellStyle name="SAPBEXtitle_2009-10 Budget Grant" xfId="3201" xr:uid="{00000000-0005-0000-0000-0000820C0000}"/>
    <cellStyle name="SAPBEXunassignedItem" xfId="3202" xr:uid="{00000000-0005-0000-0000-0000830C0000}"/>
    <cellStyle name="SAPBEXunassignedItem 2" xfId="3203" xr:uid="{00000000-0005-0000-0000-0000840C0000}"/>
    <cellStyle name="SAPBEXunassignedItem 3" xfId="3204" xr:uid="{00000000-0005-0000-0000-0000850C0000}"/>
    <cellStyle name="SAPBEXunassignedItem 4" xfId="3205" xr:uid="{00000000-0005-0000-0000-0000860C0000}"/>
    <cellStyle name="SAPBEXunassignedItem 5" xfId="3206" xr:uid="{00000000-0005-0000-0000-0000870C0000}"/>
    <cellStyle name="SAPBEXunassignedItem 6" xfId="3207" xr:uid="{00000000-0005-0000-0000-0000880C0000}"/>
    <cellStyle name="SAPBEXunassignedItem 7" xfId="3208" xr:uid="{00000000-0005-0000-0000-0000890C0000}"/>
    <cellStyle name="SAPBEXunassignedItem 8" xfId="3209" xr:uid="{00000000-0005-0000-0000-00008A0C0000}"/>
    <cellStyle name="SAPBEXundefined" xfId="3210" xr:uid="{00000000-0005-0000-0000-00008B0C0000}"/>
    <cellStyle name="SAPBEXundefined 10" xfId="3211" xr:uid="{00000000-0005-0000-0000-00008C0C0000}"/>
    <cellStyle name="SAPBEXundefined 11" xfId="3212" xr:uid="{00000000-0005-0000-0000-00008D0C0000}"/>
    <cellStyle name="SAPBEXundefined 12" xfId="3213" xr:uid="{00000000-0005-0000-0000-00008E0C0000}"/>
    <cellStyle name="SAPBEXundefined 13" xfId="3214" xr:uid="{00000000-0005-0000-0000-00008F0C0000}"/>
    <cellStyle name="SAPBEXundefined 14" xfId="3215" xr:uid="{00000000-0005-0000-0000-0000900C0000}"/>
    <cellStyle name="SAPBEXundefined 15" xfId="3216" xr:uid="{00000000-0005-0000-0000-0000910C0000}"/>
    <cellStyle name="SAPBEXundefined 16" xfId="3217" xr:uid="{00000000-0005-0000-0000-0000920C0000}"/>
    <cellStyle name="SAPBEXundefined 17" xfId="3218" xr:uid="{00000000-0005-0000-0000-0000930C0000}"/>
    <cellStyle name="SAPBEXundefined 18" xfId="3219" xr:uid="{00000000-0005-0000-0000-0000940C0000}"/>
    <cellStyle name="SAPBEXundefined 19" xfId="3220" xr:uid="{00000000-0005-0000-0000-0000950C0000}"/>
    <cellStyle name="SAPBEXundefined 2" xfId="3221" xr:uid="{00000000-0005-0000-0000-0000960C0000}"/>
    <cellStyle name="SAPBEXundefined 2 2" xfId="3222" xr:uid="{00000000-0005-0000-0000-0000970C0000}"/>
    <cellStyle name="SAPBEXundefined 2 3" xfId="3223" xr:uid="{00000000-0005-0000-0000-0000980C0000}"/>
    <cellStyle name="SAPBEXundefined 2 4" xfId="3224" xr:uid="{00000000-0005-0000-0000-0000990C0000}"/>
    <cellStyle name="SAPBEXundefined 2 5" xfId="3225" xr:uid="{00000000-0005-0000-0000-00009A0C0000}"/>
    <cellStyle name="SAPBEXundefined 2 6" xfId="3226" xr:uid="{00000000-0005-0000-0000-00009B0C0000}"/>
    <cellStyle name="SAPBEXundefined 2 7" xfId="3227" xr:uid="{00000000-0005-0000-0000-00009C0C0000}"/>
    <cellStyle name="SAPBEXundefined 20" xfId="3228" xr:uid="{00000000-0005-0000-0000-00009D0C0000}"/>
    <cellStyle name="SAPBEXundefined 21" xfId="3229" xr:uid="{00000000-0005-0000-0000-00009E0C0000}"/>
    <cellStyle name="SAPBEXundefined 22" xfId="3230" xr:uid="{00000000-0005-0000-0000-00009F0C0000}"/>
    <cellStyle name="SAPBEXundefined 23" xfId="3231" xr:uid="{00000000-0005-0000-0000-0000A00C0000}"/>
    <cellStyle name="SAPBEXundefined 24" xfId="3232" xr:uid="{00000000-0005-0000-0000-0000A10C0000}"/>
    <cellStyle name="SAPBEXundefined 25" xfId="3233" xr:uid="{00000000-0005-0000-0000-0000A20C0000}"/>
    <cellStyle name="SAPBEXundefined 26" xfId="3234" xr:uid="{00000000-0005-0000-0000-0000A30C0000}"/>
    <cellStyle name="SAPBEXundefined 3" xfId="3235" xr:uid="{00000000-0005-0000-0000-0000A40C0000}"/>
    <cellStyle name="SAPBEXundefined 3 2" xfId="3236" xr:uid="{00000000-0005-0000-0000-0000A50C0000}"/>
    <cellStyle name="SAPBEXundefined 3 3" xfId="3237" xr:uid="{00000000-0005-0000-0000-0000A60C0000}"/>
    <cellStyle name="SAPBEXundefined 3 4" xfId="3238" xr:uid="{00000000-0005-0000-0000-0000A70C0000}"/>
    <cellStyle name="SAPBEXundefined 3 5" xfId="3239" xr:uid="{00000000-0005-0000-0000-0000A80C0000}"/>
    <cellStyle name="SAPBEXundefined 3 6" xfId="3240" xr:uid="{00000000-0005-0000-0000-0000A90C0000}"/>
    <cellStyle name="SAPBEXundefined 3 7" xfId="3241" xr:uid="{00000000-0005-0000-0000-0000AA0C0000}"/>
    <cellStyle name="SAPBEXundefined 4" xfId="3242" xr:uid="{00000000-0005-0000-0000-0000AB0C0000}"/>
    <cellStyle name="SAPBEXundefined 5" xfId="3243" xr:uid="{00000000-0005-0000-0000-0000AC0C0000}"/>
    <cellStyle name="SAPBEXundefined 6" xfId="3244" xr:uid="{00000000-0005-0000-0000-0000AD0C0000}"/>
    <cellStyle name="SAPBEXundefined 7" xfId="3245" xr:uid="{00000000-0005-0000-0000-0000AE0C0000}"/>
    <cellStyle name="SAPBEXundefined 8" xfId="3246" xr:uid="{00000000-0005-0000-0000-0000AF0C0000}"/>
    <cellStyle name="SAPBEXundefined 9" xfId="3247" xr:uid="{00000000-0005-0000-0000-0000B00C0000}"/>
    <cellStyle name="SAPBEXundefined_2009-10 Budget Grant" xfId="3248" xr:uid="{00000000-0005-0000-0000-0000B10C0000}"/>
    <cellStyle name="Sheet Title" xfId="3249" xr:uid="{00000000-0005-0000-0000-0000B20C0000}"/>
    <cellStyle name="Std_%" xfId="3250" xr:uid="{00000000-0005-0000-0000-0000B30C0000}"/>
    <cellStyle name="Style 1" xfId="3251" xr:uid="{00000000-0005-0000-0000-0000B40C0000}"/>
    <cellStyle name="Style 1 2" xfId="3252" xr:uid="{00000000-0005-0000-0000-0000B50C0000}"/>
    <cellStyle name="Style 1 3" xfId="3253" xr:uid="{00000000-0005-0000-0000-0000B60C0000}"/>
    <cellStyle name="Style 1 4" xfId="3254" xr:uid="{00000000-0005-0000-0000-0000B70C0000}"/>
    <cellStyle name="Style 1 5" xfId="3255" xr:uid="{00000000-0005-0000-0000-0000B80C0000}"/>
    <cellStyle name="Style 1 6" xfId="3256" xr:uid="{00000000-0005-0000-0000-0000B90C0000}"/>
    <cellStyle name="Style 1 7" xfId="3257" xr:uid="{00000000-0005-0000-0000-0000BA0C0000}"/>
    <cellStyle name="style1" xfId="3258" xr:uid="{00000000-0005-0000-0000-0000BB0C0000}"/>
    <cellStyle name="style1 2" xfId="3259" xr:uid="{00000000-0005-0000-0000-0000BC0C0000}"/>
    <cellStyle name="style1 3" xfId="3260" xr:uid="{00000000-0005-0000-0000-0000BD0C0000}"/>
    <cellStyle name="style1 4" xfId="3261" xr:uid="{00000000-0005-0000-0000-0000BE0C0000}"/>
    <cellStyle name="style1 5" xfId="3262" xr:uid="{00000000-0005-0000-0000-0000BF0C0000}"/>
    <cellStyle name="style1 6" xfId="3263" xr:uid="{00000000-0005-0000-0000-0000C00C0000}"/>
    <cellStyle name="style1 7" xfId="3264" xr:uid="{00000000-0005-0000-0000-0000C10C0000}"/>
    <cellStyle name="style2" xfId="3265" xr:uid="{00000000-0005-0000-0000-0000C20C0000}"/>
    <cellStyle name="style2 2" xfId="3266" xr:uid="{00000000-0005-0000-0000-0000C30C0000}"/>
    <cellStyle name="style2 3" xfId="3267" xr:uid="{00000000-0005-0000-0000-0000C40C0000}"/>
    <cellStyle name="style2 4" xfId="3268" xr:uid="{00000000-0005-0000-0000-0000C50C0000}"/>
    <cellStyle name="style2 5" xfId="3269" xr:uid="{00000000-0005-0000-0000-0000C60C0000}"/>
    <cellStyle name="style2 6" xfId="3270" xr:uid="{00000000-0005-0000-0000-0000C70C0000}"/>
    <cellStyle name="style2 7" xfId="3271" xr:uid="{00000000-0005-0000-0000-0000C80C0000}"/>
    <cellStyle name="style3" xfId="3272" xr:uid="{00000000-0005-0000-0000-0000C90C0000}"/>
    <cellStyle name="style3 2" xfId="3273" xr:uid="{00000000-0005-0000-0000-0000CA0C0000}"/>
    <cellStyle name="style3 3" xfId="3274" xr:uid="{00000000-0005-0000-0000-0000CB0C0000}"/>
    <cellStyle name="style3 4" xfId="3275" xr:uid="{00000000-0005-0000-0000-0000CC0C0000}"/>
    <cellStyle name="style3 5" xfId="3276" xr:uid="{00000000-0005-0000-0000-0000CD0C0000}"/>
    <cellStyle name="style3 6" xfId="3277" xr:uid="{00000000-0005-0000-0000-0000CE0C0000}"/>
    <cellStyle name="style3 7" xfId="3278" xr:uid="{00000000-0005-0000-0000-0000CF0C0000}"/>
    <cellStyle name="Sub Bus Unit" xfId="3279" xr:uid="{00000000-0005-0000-0000-0000D00C0000}"/>
    <cellStyle name="Sub-titles" xfId="3280" xr:uid="{00000000-0005-0000-0000-0000D10C0000}"/>
    <cellStyle name="Sub-total" xfId="3281" xr:uid="{00000000-0005-0000-0000-0000D20C0000}"/>
    <cellStyle name="Table heading" xfId="3282" xr:uid="{00000000-0005-0000-0000-0000D30C0000}"/>
    <cellStyle name="Tfl Group" xfId="3283" xr:uid="{00000000-0005-0000-0000-0000D40C0000}"/>
    <cellStyle name="Title 1" xfId="3284" xr:uid="{00000000-0005-0000-0000-0000D50C0000}"/>
    <cellStyle name="Title 2" xfId="3285" xr:uid="{00000000-0005-0000-0000-0000D60C0000}"/>
    <cellStyle name="Title 2 2" xfId="3286" xr:uid="{00000000-0005-0000-0000-0000D70C0000}"/>
    <cellStyle name="Title 2 3" xfId="3287" xr:uid="{00000000-0005-0000-0000-0000D80C0000}"/>
    <cellStyle name="Title 2 4" xfId="3288" xr:uid="{00000000-0005-0000-0000-0000D90C0000}"/>
    <cellStyle name="Title 2 5" xfId="3289" xr:uid="{00000000-0005-0000-0000-0000DA0C0000}"/>
    <cellStyle name="Title 2 6" xfId="3290" xr:uid="{00000000-0005-0000-0000-0000DB0C0000}"/>
    <cellStyle name="Title 2 7" xfId="3291" xr:uid="{00000000-0005-0000-0000-0000DC0C0000}"/>
    <cellStyle name="Title 3" xfId="3292" xr:uid="{00000000-0005-0000-0000-0000DD0C0000}"/>
    <cellStyle name="Title 4" xfId="3293" xr:uid="{00000000-0005-0000-0000-0000DE0C0000}"/>
    <cellStyle name="TITLES" xfId="3294" xr:uid="{00000000-0005-0000-0000-0000DF0C0000}"/>
    <cellStyle name="Total - Grand" xfId="3295" xr:uid="{00000000-0005-0000-0000-0000E00C0000}"/>
    <cellStyle name="Total - Sub" xfId="3296" xr:uid="{00000000-0005-0000-0000-0000E10C0000}"/>
    <cellStyle name="Total 2" xfId="3297" xr:uid="{00000000-0005-0000-0000-0000E20C0000}"/>
    <cellStyle name="Total 2 2" xfId="3298" xr:uid="{00000000-0005-0000-0000-0000E30C0000}"/>
    <cellStyle name="Total 2 3" xfId="3299" xr:uid="{00000000-0005-0000-0000-0000E40C0000}"/>
    <cellStyle name="Total 2 4" xfId="3300" xr:uid="{00000000-0005-0000-0000-0000E50C0000}"/>
    <cellStyle name="Total 2 5" xfId="3301" xr:uid="{00000000-0005-0000-0000-0000E60C0000}"/>
    <cellStyle name="Total 2 6" xfId="3302" xr:uid="{00000000-0005-0000-0000-0000E70C0000}"/>
    <cellStyle name="Total 2 7" xfId="3303" xr:uid="{00000000-0005-0000-0000-0000E80C0000}"/>
    <cellStyle name="Total 3" xfId="3304" xr:uid="{00000000-0005-0000-0000-0000E90C0000}"/>
    <cellStyle name="Total 3 2" xfId="3305" xr:uid="{00000000-0005-0000-0000-0000EA0C0000}"/>
    <cellStyle name="Total 3 3" xfId="3306" xr:uid="{00000000-0005-0000-0000-0000EB0C0000}"/>
    <cellStyle name="Total 3 4" xfId="3307" xr:uid="{00000000-0005-0000-0000-0000EC0C0000}"/>
    <cellStyle name="Total 3 5" xfId="3308" xr:uid="{00000000-0005-0000-0000-0000ED0C0000}"/>
    <cellStyle name="Total 3 6" xfId="3309" xr:uid="{00000000-0005-0000-0000-0000EE0C0000}"/>
    <cellStyle name="Total 3 7" xfId="3310" xr:uid="{00000000-0005-0000-0000-0000EF0C0000}"/>
    <cellStyle name="Total 4" xfId="3311" xr:uid="{00000000-0005-0000-0000-0000F00C0000}"/>
    <cellStyle name="Total 4 2" xfId="3312" xr:uid="{00000000-0005-0000-0000-0000F10C0000}"/>
    <cellStyle name="Total 4 3" xfId="3313" xr:uid="{00000000-0005-0000-0000-0000F20C0000}"/>
    <cellStyle name="Total 4 4" xfId="3314" xr:uid="{00000000-0005-0000-0000-0000F30C0000}"/>
    <cellStyle name="Total 4 5" xfId="3315" xr:uid="{00000000-0005-0000-0000-0000F40C0000}"/>
    <cellStyle name="Total 4 6" xfId="3316" xr:uid="{00000000-0005-0000-0000-0000F50C0000}"/>
    <cellStyle name="Total 4 7" xfId="3317" xr:uid="{00000000-0005-0000-0000-0000F60C0000}"/>
    <cellStyle name="UIP01" xfId="3318" xr:uid="{00000000-0005-0000-0000-0000F70C0000}"/>
    <cellStyle name="Warning Text 10" xfId="3319" xr:uid="{00000000-0005-0000-0000-0000F80C0000}"/>
    <cellStyle name="Warning Text 11" xfId="3320" xr:uid="{00000000-0005-0000-0000-0000F90C0000}"/>
    <cellStyle name="Warning Text 12" xfId="3321" xr:uid="{00000000-0005-0000-0000-0000FA0C0000}"/>
    <cellStyle name="Warning Text 13" xfId="3322" xr:uid="{00000000-0005-0000-0000-0000FB0C0000}"/>
    <cellStyle name="Warning Text 14" xfId="3323" xr:uid="{00000000-0005-0000-0000-0000FC0C0000}"/>
    <cellStyle name="Warning Text 2" xfId="3324" xr:uid="{00000000-0005-0000-0000-0000FD0C0000}"/>
    <cellStyle name="Warning Text 2 2" xfId="3325" xr:uid="{00000000-0005-0000-0000-0000FE0C0000}"/>
    <cellStyle name="Warning Text 2 3" xfId="3326" xr:uid="{00000000-0005-0000-0000-0000FF0C0000}"/>
    <cellStyle name="Warning Text 2 4" xfId="3327" xr:uid="{00000000-0005-0000-0000-0000000D0000}"/>
    <cellStyle name="Warning Text 2 5" xfId="3328" xr:uid="{00000000-0005-0000-0000-0000010D0000}"/>
    <cellStyle name="Warning Text 2 6" xfId="3329" xr:uid="{00000000-0005-0000-0000-0000020D0000}"/>
    <cellStyle name="Warning Text 2 7" xfId="3330" xr:uid="{00000000-0005-0000-0000-0000030D0000}"/>
    <cellStyle name="Warning Text 3" xfId="3331" xr:uid="{00000000-0005-0000-0000-0000040D0000}"/>
    <cellStyle name="Warning Text 3 2" xfId="3332" xr:uid="{00000000-0005-0000-0000-0000050D0000}"/>
    <cellStyle name="Warning Text 3 3" xfId="3333" xr:uid="{00000000-0005-0000-0000-0000060D0000}"/>
    <cellStyle name="Warning Text 3 4" xfId="3334" xr:uid="{00000000-0005-0000-0000-0000070D0000}"/>
    <cellStyle name="Warning Text 3 5" xfId="3335" xr:uid="{00000000-0005-0000-0000-0000080D0000}"/>
    <cellStyle name="Warning Text 3 6" xfId="3336" xr:uid="{00000000-0005-0000-0000-0000090D0000}"/>
    <cellStyle name="Warning Text 3 7" xfId="3337" xr:uid="{00000000-0005-0000-0000-00000A0D0000}"/>
    <cellStyle name="Warning Text 4" xfId="3338" xr:uid="{00000000-0005-0000-0000-00000B0D0000}"/>
    <cellStyle name="Warning Text 4 2" xfId="3339" xr:uid="{00000000-0005-0000-0000-00000C0D0000}"/>
    <cellStyle name="Warning Text 4 3" xfId="3340" xr:uid="{00000000-0005-0000-0000-00000D0D0000}"/>
    <cellStyle name="Warning Text 4 4" xfId="3341" xr:uid="{00000000-0005-0000-0000-00000E0D0000}"/>
    <cellStyle name="Warning Text 4 5" xfId="3342" xr:uid="{00000000-0005-0000-0000-00000F0D0000}"/>
    <cellStyle name="Warning Text 4 6" xfId="3343" xr:uid="{00000000-0005-0000-0000-0000100D0000}"/>
    <cellStyle name="Warning Text 4 7" xfId="3344" xr:uid="{00000000-0005-0000-0000-0000110D0000}"/>
    <cellStyle name="Warning Text 5" xfId="3345" xr:uid="{00000000-0005-0000-0000-0000120D0000}"/>
    <cellStyle name="Warning Text 6" xfId="3346" xr:uid="{00000000-0005-0000-0000-0000130D0000}"/>
    <cellStyle name="Warning Text 7" xfId="3347" xr:uid="{00000000-0005-0000-0000-0000140D0000}"/>
    <cellStyle name="Warning Text 8" xfId="3348" xr:uid="{00000000-0005-0000-0000-0000150D0000}"/>
    <cellStyle name="Warning Text 9" xfId="3349" xr:uid="{00000000-0005-0000-0000-0000160D0000}"/>
    <cellStyle name="yearformat" xfId="3350" xr:uid="{00000000-0005-0000-0000-0000170D0000}"/>
    <cellStyle name="Yellow" xfId="3351" xr:uid="{00000000-0005-0000-0000-0000180D0000}"/>
    <cellStyle name="Yellow 2" xfId="3352" xr:uid="{00000000-0005-0000-0000-0000190D0000}"/>
    <cellStyle name="Yellow 3" xfId="3353" xr:uid="{00000000-0005-0000-0000-00001A0D0000}"/>
    <cellStyle name="Yellow 4" xfId="3354" xr:uid="{00000000-0005-0000-0000-00001B0D0000}"/>
    <cellStyle name="Yellow 5" xfId="3355" xr:uid="{00000000-0005-0000-0000-00001C0D0000}"/>
    <cellStyle name="Yellow 6" xfId="3356" xr:uid="{00000000-0005-0000-0000-00001D0D0000}"/>
    <cellStyle name="Yellow 7" xfId="3357" xr:uid="{00000000-0005-0000-0000-00001E0D0000}"/>
    <cellStyle name="YellowCells" xfId="3358" xr:uid="{00000000-0005-0000-0000-00001F0D0000}"/>
    <cellStyle name="YellowCells 2" xfId="3359" xr:uid="{00000000-0005-0000-0000-0000200D0000}"/>
    <cellStyle name="YellowCells 3" xfId="3360" xr:uid="{00000000-0005-0000-0000-0000210D0000}"/>
    <cellStyle name="YellowCells 4" xfId="3361" xr:uid="{00000000-0005-0000-0000-0000220D0000}"/>
    <cellStyle name="YellowCells 5" xfId="3362" xr:uid="{00000000-0005-0000-0000-0000230D0000}"/>
    <cellStyle name="YellowCells 6" xfId="3363" xr:uid="{00000000-0005-0000-0000-0000240D0000}"/>
    <cellStyle name="YellowCells 7" xfId="3364" xr:uid="{00000000-0005-0000-0000-0000250D0000}"/>
    <cellStyle name="YellowCellsBold" xfId="3365" xr:uid="{00000000-0005-0000-0000-0000260D0000}"/>
    <cellStyle name="YellowCellsBold 2" xfId="3366" xr:uid="{00000000-0005-0000-0000-0000270D0000}"/>
    <cellStyle name="YellowCellsBold 3" xfId="3367" xr:uid="{00000000-0005-0000-0000-0000280D0000}"/>
    <cellStyle name="YellowCellsBold 4" xfId="3368" xr:uid="{00000000-0005-0000-0000-0000290D0000}"/>
    <cellStyle name="YellowCellsBold 5" xfId="3369" xr:uid="{00000000-0005-0000-0000-00002A0D0000}"/>
    <cellStyle name="YellowCellsBold 6" xfId="3370" xr:uid="{00000000-0005-0000-0000-00002B0D0000}"/>
    <cellStyle name="YellowCellsBold 7" xfId="3371" xr:uid="{00000000-0005-0000-0000-00002C0D0000}"/>
    <cellStyle name="yesnoformat" xfId="3372" xr:uid="{00000000-0005-0000-0000-00002D0D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7" tint="0.5999938962981048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7" formatCode="dd\-mmm\-yyyy"/>
      <fill>
        <patternFill patternType="solid">
          <fgColor theme="4" tint="0.79998168889431442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F092F-14BD-4747-AE5F-4F2AC216D18F}" name="DateTable" displayName="DateTable" ref="A1:M1097" totalsRowShown="0" headerRowDxfId="15" dataDxfId="14" tableBorderDxfId="13" headerRowCellStyle="Normal 41" dataCellStyle="Normal 41">
  <autoFilter ref="A1:M1097" xr:uid="{37D1BC37-20CD-4A38-8D7D-AEF884B26295}"/>
  <tableColumns count="13">
    <tableColumn id="2" xr3:uid="{75D924A2-2088-456D-84B6-10395DBFF38F}" name="Date" dataDxfId="12" dataCellStyle="Normal 41"/>
    <tableColumn id="1" xr3:uid="{FD041734-83A5-4DCC-A6C4-10902210F0F8}" name="DateKey" dataDxfId="11" dataCellStyle="Normal 41">
      <calculatedColumnFormula>DateTable[[#This Row],[Year]]*10000 + DateTable[[#This Row],[Month Key]] * 100 +  DateTable[[#This Row],[Day Of Month]]</calculatedColumnFormula>
    </tableColumn>
    <tableColumn id="4" xr3:uid="{4722E538-96A3-45E6-AFD2-82BD9A6B45AF}" name="Month" dataDxfId="10" dataCellStyle="Normal 41">
      <calculatedColumnFormula>TEXT(DateTable[[#This Row],[Date]], "mmm")</calculatedColumnFormula>
    </tableColumn>
    <tableColumn id="3" xr3:uid="{8CB5CD4D-8899-4935-AC9E-4634F3509872}" name="Month Key" dataDxfId="9" dataCellStyle="Normal 41">
      <calculatedColumnFormula>INT(TEXT(DateTable[[#This Row],[Date]], "m"))</calculatedColumnFormula>
    </tableColumn>
    <tableColumn id="5" xr3:uid="{B80B64B2-828E-4AC1-9EEC-0A7D0B99DB7D}" name="Quarter" dataDxfId="8" dataCellStyle="Normal 41">
      <calculatedColumnFormula xml:space="preserve"> "Q" &amp; ROUNDUP(DateTable[[#This Row],[Month Key]]/ 3, 0)</calculatedColumnFormula>
    </tableColumn>
    <tableColumn id="6" xr3:uid="{FD711EFC-6969-4F97-89BC-B6880F65BDFA}" name="Year" dataDxfId="7" dataCellStyle="Normal 41">
      <calculatedColumnFormula>YEAR(DateTable[[#This Row],[Date]])</calculatedColumnFormula>
    </tableColumn>
    <tableColumn id="8" xr3:uid="{84B9977D-3A6A-40A9-A943-CF800566AD70}" name="WeekDay" dataDxfId="6" dataCellStyle="Normal 41">
      <calculatedColumnFormula>TEXT(DateTable[[#This Row],[Date]], "ddd")</calculatedColumnFormula>
    </tableColumn>
    <tableColumn id="7" xr3:uid="{E3A359AA-CB87-4DFF-A686-C93F19A54F1B}" name="WeekDay Key" dataDxfId="5" dataCellStyle="Normal 41">
      <calculatedColumnFormula>WEEKDAY(DateTable[[#This Row],[Date]])</calculatedColumnFormula>
    </tableColumn>
    <tableColumn id="9" xr3:uid="{6544AB85-DB17-4642-8424-AC7B63B43203}" name="Day Of Month" dataDxfId="4" dataCellStyle="Normal 41">
      <calculatedColumnFormula>INT(TEXT(DateTable[[#This Row],[Date]], "d"))</calculatedColumnFormula>
    </tableColumn>
    <tableColumn id="10" xr3:uid="{21F0626A-D985-45E0-AD11-B8EA5F2DB3A1}" name="Year &amp; Quarter" dataDxfId="3" dataCellStyle="Normal 41">
      <calculatedColumnFormula>DateTable[[#This Row],[Year]] &amp;" " &amp; DateTable[[#This Row],[Quarter]]</calculatedColumnFormula>
    </tableColumn>
    <tableColumn id="11" xr3:uid="{009EA4D2-FF22-450A-AA45-D5F0231400BB}" name="Year &amp; Month" dataDxfId="2" dataCellStyle="Normal 41">
      <calculatedColumnFormula>DateTable[[#This Row],[Year]] &amp;" " &amp; DateTable[[#This Row],[Month]]</calculatedColumnFormula>
    </tableColumn>
    <tableColumn id="12" xr3:uid="{9094F5B4-48B3-4577-ACA8-007D424AEDA7}" name="Year &amp; Month Key" dataDxfId="1" dataCellStyle="Normal 41">
      <calculatedColumnFormula>DateTable[[#This Row],[Year]] * 100  + DateTable[[#This Row],[Month Key]]</calculatedColumnFormula>
    </tableColumn>
    <tableColumn id="13" xr3:uid="{9F260B22-1875-4F6B-BE1D-BE3BC0C5C4DE}" name="Financial Year" dataDxfId="0" dataCellStyle="Normal 41">
      <calculatedColumnFormula>IF(DateTable[[#This Row],[Month Key]]&lt;= 3, DateTable[[#This Row],[Year]]-1 &amp; "-" &amp; DateTable[[#This Row],[Year]],DateTable[[#This Row],[Year]] &amp; "-" &amp; DateTable[[#This Row],[Year]] + 1 )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97"/>
  <sheetViews>
    <sheetView tabSelected="1" topLeftCell="A173" zoomScale="120" zoomScaleNormal="120" workbookViewId="0">
      <selection activeCell="F96" sqref="F96"/>
    </sheetView>
  </sheetViews>
  <sheetFormatPr defaultRowHeight="15.75"/>
  <cols>
    <col min="1" max="1" width="12.21875" style="13" customWidth="1"/>
    <col min="2" max="2" width="10.5546875" style="16" customWidth="1"/>
    <col min="4" max="4" width="9.6640625" style="9" customWidth="1"/>
    <col min="5" max="5" width="9.21875" style="1" customWidth="1"/>
    <col min="7" max="7" width="10.33203125" style="2" customWidth="1"/>
    <col min="8" max="8" width="13" style="9" customWidth="1"/>
    <col min="9" max="9" width="13.44140625" customWidth="1"/>
    <col min="10" max="10" width="13.33203125" style="1" customWidth="1"/>
    <col min="11" max="11" width="14.109375" style="1" customWidth="1"/>
    <col min="12" max="12" width="14.88671875" style="9" customWidth="1"/>
    <col min="13" max="13" width="14.109375" style="1" customWidth="1"/>
    <col min="14" max="14" width="9.77734375" style="1" customWidth="1"/>
    <col min="15" max="15" width="14.109375" style="1" customWidth="1"/>
    <col min="16" max="16384" width="8.88671875" style="1"/>
  </cols>
  <sheetData>
    <row r="1" spans="1:13" ht="15">
      <c r="A1" s="10" t="s">
        <v>2</v>
      </c>
      <c r="B1" s="14" t="s">
        <v>6</v>
      </c>
      <c r="C1" s="3" t="s">
        <v>0</v>
      </c>
      <c r="D1" s="7" t="s">
        <v>10</v>
      </c>
      <c r="E1" s="4" t="s">
        <v>3</v>
      </c>
      <c r="F1" s="3" t="s">
        <v>1</v>
      </c>
      <c r="G1" s="3" t="s">
        <v>4</v>
      </c>
      <c r="H1" s="7" t="s">
        <v>9</v>
      </c>
      <c r="I1" s="3" t="s">
        <v>5</v>
      </c>
      <c r="J1" s="3" t="s">
        <v>7</v>
      </c>
      <c r="K1" s="3" t="s">
        <v>8</v>
      </c>
      <c r="L1" s="7" t="s">
        <v>11</v>
      </c>
      <c r="M1" s="17" t="s">
        <v>12</v>
      </c>
    </row>
    <row r="2" spans="1:13" ht="15">
      <c r="A2" s="11">
        <v>43831</v>
      </c>
      <c r="B2" s="15">
        <f>DateTable[[#This Row],[Year]]*10000 + DateTable[[#This Row],[Month Key]] * 100 +  DateTable[[#This Row],[Day Of Month]]</f>
        <v>20200101</v>
      </c>
      <c r="C2" s="5" t="str">
        <f>TEXT(DateTable[[#This Row],[Date]], "mmm")</f>
        <v>Jan</v>
      </c>
      <c r="D2" s="8">
        <f>INT(TEXT(DateTable[[#This Row],[Date]], "m"))</f>
        <v>1</v>
      </c>
      <c r="E2" s="6" t="str">
        <f xml:space="preserve"> "Q" &amp; ROUNDUP(DateTable[[#This Row],[Month Key]]/ 3, 0)</f>
        <v>Q1</v>
      </c>
      <c r="F2" s="5">
        <f>YEAR(DateTable[[#This Row],[Date]])</f>
        <v>2020</v>
      </c>
      <c r="G2" s="5" t="str">
        <f>TEXT(DateTable[[#This Row],[Date]], "ddd")</f>
        <v>Wed</v>
      </c>
      <c r="H2" s="8">
        <f>WEEKDAY(DateTable[[#This Row],[Date]])</f>
        <v>4</v>
      </c>
      <c r="I2" s="5">
        <f>INT(TEXT(DateTable[[#This Row],[Date]], "d"))</f>
        <v>1</v>
      </c>
      <c r="J2" s="5" t="str">
        <f>DateTable[[#This Row],[Year]] &amp;" " &amp; DateTable[[#This Row],[Quarter]]</f>
        <v>2020 Q1</v>
      </c>
      <c r="K2" s="5" t="str">
        <f>DateTable[[#This Row],[Year]] &amp;" " &amp; DateTable[[#This Row],[Month]]</f>
        <v>2020 Jan</v>
      </c>
      <c r="L2" s="8">
        <f>DateTable[[#This Row],[Year]] * 100  + DateTable[[#This Row],[Month Key]]</f>
        <v>202001</v>
      </c>
      <c r="M2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3" spans="1:13" ht="15">
      <c r="A3" s="12">
        <v>43832</v>
      </c>
      <c r="B3" s="15">
        <f>DateTable[[#This Row],[Year]]*10000 + DateTable[[#This Row],[Month Key]] * 100 +  DateTable[[#This Row],[Day Of Month]]</f>
        <v>20200102</v>
      </c>
      <c r="C3" s="5" t="str">
        <f>TEXT(DateTable[[#This Row],[Date]], "mmm")</f>
        <v>Jan</v>
      </c>
      <c r="D3" s="8">
        <f>INT(TEXT(DateTable[[#This Row],[Date]], "m"))</f>
        <v>1</v>
      </c>
      <c r="E3" s="6" t="str">
        <f xml:space="preserve"> "Q" &amp; ROUNDUP(DateTable[[#This Row],[Month Key]]/ 3, 0)</f>
        <v>Q1</v>
      </c>
      <c r="F3" s="5">
        <f>YEAR(DateTable[[#This Row],[Date]])</f>
        <v>2020</v>
      </c>
      <c r="G3" s="5" t="str">
        <f>TEXT(DateTable[[#This Row],[Date]], "ddd")</f>
        <v>Thu</v>
      </c>
      <c r="H3" s="8">
        <f>WEEKDAY(DateTable[[#This Row],[Date]])</f>
        <v>5</v>
      </c>
      <c r="I3" s="5">
        <f>INT(TEXT(DateTable[[#This Row],[Date]], "d"))</f>
        <v>2</v>
      </c>
      <c r="J3" s="5" t="str">
        <f>DateTable[[#This Row],[Year]] &amp;" " &amp; DateTable[[#This Row],[Quarter]]</f>
        <v>2020 Q1</v>
      </c>
      <c r="K3" s="5" t="str">
        <f>DateTable[[#This Row],[Year]] &amp;" " &amp; DateTable[[#This Row],[Month]]</f>
        <v>2020 Jan</v>
      </c>
      <c r="L3" s="8">
        <f>DateTable[[#This Row],[Year]] * 100  + DateTable[[#This Row],[Month Key]]</f>
        <v>202001</v>
      </c>
      <c r="M3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4" spans="1:13" ht="15">
      <c r="A4" s="11">
        <v>43833</v>
      </c>
      <c r="B4" s="15">
        <f>DateTable[[#This Row],[Year]]*10000 + DateTable[[#This Row],[Month Key]] * 100 +  DateTable[[#This Row],[Day Of Month]]</f>
        <v>20200103</v>
      </c>
      <c r="C4" s="5" t="str">
        <f>TEXT(DateTable[[#This Row],[Date]], "mmm")</f>
        <v>Jan</v>
      </c>
      <c r="D4" s="8">
        <f>INT(TEXT(DateTable[[#This Row],[Date]], "m"))</f>
        <v>1</v>
      </c>
      <c r="E4" s="6" t="str">
        <f xml:space="preserve"> "Q" &amp; ROUNDUP(DateTable[[#This Row],[Month Key]]/ 3, 0)</f>
        <v>Q1</v>
      </c>
      <c r="F4" s="5">
        <f>YEAR(DateTable[[#This Row],[Date]])</f>
        <v>2020</v>
      </c>
      <c r="G4" s="5" t="str">
        <f>TEXT(DateTable[[#This Row],[Date]], "ddd")</f>
        <v>Fri</v>
      </c>
      <c r="H4" s="8">
        <f>WEEKDAY(DateTable[[#This Row],[Date]])</f>
        <v>6</v>
      </c>
      <c r="I4" s="5">
        <f>INT(TEXT(DateTable[[#This Row],[Date]], "d"))</f>
        <v>3</v>
      </c>
      <c r="J4" s="5" t="str">
        <f>DateTable[[#This Row],[Year]] &amp;" " &amp; DateTable[[#This Row],[Quarter]]</f>
        <v>2020 Q1</v>
      </c>
      <c r="K4" s="5" t="str">
        <f>DateTable[[#This Row],[Year]] &amp;" " &amp; DateTable[[#This Row],[Month]]</f>
        <v>2020 Jan</v>
      </c>
      <c r="L4" s="8">
        <f>DateTable[[#This Row],[Year]] * 100  + DateTable[[#This Row],[Month Key]]</f>
        <v>202001</v>
      </c>
      <c r="M4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5" spans="1:13" ht="15">
      <c r="A5" s="12">
        <v>43834</v>
      </c>
      <c r="B5" s="15">
        <f>DateTable[[#This Row],[Year]]*10000 + DateTable[[#This Row],[Month Key]] * 100 +  DateTable[[#This Row],[Day Of Month]]</f>
        <v>20200104</v>
      </c>
      <c r="C5" s="5" t="str">
        <f>TEXT(DateTable[[#This Row],[Date]], "mmm")</f>
        <v>Jan</v>
      </c>
      <c r="D5" s="8">
        <f>INT(TEXT(DateTable[[#This Row],[Date]], "m"))</f>
        <v>1</v>
      </c>
      <c r="E5" s="6" t="str">
        <f xml:space="preserve"> "Q" &amp; ROUNDUP(DateTable[[#This Row],[Month Key]]/ 3, 0)</f>
        <v>Q1</v>
      </c>
      <c r="F5" s="5">
        <f>YEAR(DateTable[[#This Row],[Date]])</f>
        <v>2020</v>
      </c>
      <c r="G5" s="5" t="str">
        <f>TEXT(DateTable[[#This Row],[Date]], "ddd")</f>
        <v>Sat</v>
      </c>
      <c r="H5" s="8">
        <f>WEEKDAY(DateTable[[#This Row],[Date]])</f>
        <v>7</v>
      </c>
      <c r="I5" s="5">
        <f>INT(TEXT(DateTable[[#This Row],[Date]], "d"))</f>
        <v>4</v>
      </c>
      <c r="J5" s="5" t="str">
        <f>DateTable[[#This Row],[Year]] &amp;" " &amp; DateTable[[#This Row],[Quarter]]</f>
        <v>2020 Q1</v>
      </c>
      <c r="K5" s="5" t="str">
        <f>DateTable[[#This Row],[Year]] &amp;" " &amp; DateTable[[#This Row],[Month]]</f>
        <v>2020 Jan</v>
      </c>
      <c r="L5" s="8">
        <f>DateTable[[#This Row],[Year]] * 100  + DateTable[[#This Row],[Month Key]]</f>
        <v>202001</v>
      </c>
      <c r="M5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6" spans="1:13" ht="15">
      <c r="A6" s="11">
        <v>43835</v>
      </c>
      <c r="B6" s="15">
        <f>DateTable[[#This Row],[Year]]*10000 + DateTable[[#This Row],[Month Key]] * 100 +  DateTable[[#This Row],[Day Of Month]]</f>
        <v>20200105</v>
      </c>
      <c r="C6" s="5" t="str">
        <f>TEXT(DateTable[[#This Row],[Date]], "mmm")</f>
        <v>Jan</v>
      </c>
      <c r="D6" s="8">
        <f>INT(TEXT(DateTable[[#This Row],[Date]], "m"))</f>
        <v>1</v>
      </c>
      <c r="E6" s="6" t="str">
        <f xml:space="preserve"> "Q" &amp; ROUNDUP(DateTable[[#This Row],[Month Key]]/ 3, 0)</f>
        <v>Q1</v>
      </c>
      <c r="F6" s="5">
        <f>YEAR(DateTable[[#This Row],[Date]])</f>
        <v>2020</v>
      </c>
      <c r="G6" s="5" t="str">
        <f>TEXT(DateTable[[#This Row],[Date]], "ddd")</f>
        <v>Sun</v>
      </c>
      <c r="H6" s="8">
        <f>WEEKDAY(DateTable[[#This Row],[Date]])</f>
        <v>1</v>
      </c>
      <c r="I6" s="5">
        <f>INT(TEXT(DateTable[[#This Row],[Date]], "d"))</f>
        <v>5</v>
      </c>
      <c r="J6" s="5" t="str">
        <f>DateTable[[#This Row],[Year]] &amp;" " &amp; DateTable[[#This Row],[Quarter]]</f>
        <v>2020 Q1</v>
      </c>
      <c r="K6" s="5" t="str">
        <f>DateTable[[#This Row],[Year]] &amp;" " &amp; DateTable[[#This Row],[Month]]</f>
        <v>2020 Jan</v>
      </c>
      <c r="L6" s="8">
        <f>DateTable[[#This Row],[Year]] * 100  + DateTable[[#This Row],[Month Key]]</f>
        <v>202001</v>
      </c>
      <c r="M6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7" spans="1:13" ht="15">
      <c r="A7" s="12">
        <v>43836</v>
      </c>
      <c r="B7" s="15">
        <f>DateTable[[#This Row],[Year]]*10000 + DateTable[[#This Row],[Month Key]] * 100 +  DateTable[[#This Row],[Day Of Month]]</f>
        <v>20200106</v>
      </c>
      <c r="C7" s="5" t="str">
        <f>TEXT(DateTable[[#This Row],[Date]], "mmm")</f>
        <v>Jan</v>
      </c>
      <c r="D7" s="8">
        <f>INT(TEXT(DateTable[[#This Row],[Date]], "m"))</f>
        <v>1</v>
      </c>
      <c r="E7" s="6" t="str">
        <f xml:space="preserve"> "Q" &amp; ROUNDUP(DateTable[[#This Row],[Month Key]]/ 3, 0)</f>
        <v>Q1</v>
      </c>
      <c r="F7" s="5">
        <f>YEAR(DateTable[[#This Row],[Date]])</f>
        <v>2020</v>
      </c>
      <c r="G7" s="5" t="str">
        <f>TEXT(DateTable[[#This Row],[Date]], "ddd")</f>
        <v>Mon</v>
      </c>
      <c r="H7" s="8">
        <f>WEEKDAY(DateTable[[#This Row],[Date]])</f>
        <v>2</v>
      </c>
      <c r="I7" s="5">
        <f>INT(TEXT(DateTable[[#This Row],[Date]], "d"))</f>
        <v>6</v>
      </c>
      <c r="J7" s="5" t="str">
        <f>DateTable[[#This Row],[Year]] &amp;" " &amp; DateTable[[#This Row],[Quarter]]</f>
        <v>2020 Q1</v>
      </c>
      <c r="K7" s="5" t="str">
        <f>DateTable[[#This Row],[Year]] &amp;" " &amp; DateTable[[#This Row],[Month]]</f>
        <v>2020 Jan</v>
      </c>
      <c r="L7" s="8">
        <f>DateTable[[#This Row],[Year]] * 100  + DateTable[[#This Row],[Month Key]]</f>
        <v>202001</v>
      </c>
      <c r="M7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8" spans="1:13" ht="15">
      <c r="A8" s="11">
        <v>43837</v>
      </c>
      <c r="B8" s="15">
        <f>DateTable[[#This Row],[Year]]*10000 + DateTable[[#This Row],[Month Key]] * 100 +  DateTable[[#This Row],[Day Of Month]]</f>
        <v>20200107</v>
      </c>
      <c r="C8" s="5" t="str">
        <f>TEXT(DateTable[[#This Row],[Date]], "mmm")</f>
        <v>Jan</v>
      </c>
      <c r="D8" s="8">
        <f>INT(TEXT(DateTable[[#This Row],[Date]], "m"))</f>
        <v>1</v>
      </c>
      <c r="E8" s="6" t="str">
        <f xml:space="preserve"> "Q" &amp; ROUNDUP(DateTable[[#This Row],[Month Key]]/ 3, 0)</f>
        <v>Q1</v>
      </c>
      <c r="F8" s="5">
        <f>YEAR(DateTable[[#This Row],[Date]])</f>
        <v>2020</v>
      </c>
      <c r="G8" s="5" t="str">
        <f>TEXT(DateTable[[#This Row],[Date]], "ddd")</f>
        <v>Tue</v>
      </c>
      <c r="H8" s="8">
        <f>WEEKDAY(DateTable[[#This Row],[Date]])</f>
        <v>3</v>
      </c>
      <c r="I8" s="5">
        <f>INT(TEXT(DateTable[[#This Row],[Date]], "d"))</f>
        <v>7</v>
      </c>
      <c r="J8" s="5" t="str">
        <f>DateTable[[#This Row],[Year]] &amp;" " &amp; DateTable[[#This Row],[Quarter]]</f>
        <v>2020 Q1</v>
      </c>
      <c r="K8" s="5" t="str">
        <f>DateTable[[#This Row],[Year]] &amp;" " &amp; DateTable[[#This Row],[Month]]</f>
        <v>2020 Jan</v>
      </c>
      <c r="L8" s="8">
        <f>DateTable[[#This Row],[Year]] * 100  + DateTable[[#This Row],[Month Key]]</f>
        <v>202001</v>
      </c>
      <c r="M8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9" spans="1:13" ht="15">
      <c r="A9" s="12">
        <v>43838</v>
      </c>
      <c r="B9" s="15">
        <f>DateTable[[#This Row],[Year]]*10000 + DateTable[[#This Row],[Month Key]] * 100 +  DateTable[[#This Row],[Day Of Month]]</f>
        <v>20200108</v>
      </c>
      <c r="C9" s="5" t="str">
        <f>TEXT(DateTable[[#This Row],[Date]], "mmm")</f>
        <v>Jan</v>
      </c>
      <c r="D9" s="8">
        <f>INT(TEXT(DateTable[[#This Row],[Date]], "m"))</f>
        <v>1</v>
      </c>
      <c r="E9" s="6" t="str">
        <f xml:space="preserve"> "Q" &amp; ROUNDUP(DateTable[[#This Row],[Month Key]]/ 3, 0)</f>
        <v>Q1</v>
      </c>
      <c r="F9" s="5">
        <f>YEAR(DateTable[[#This Row],[Date]])</f>
        <v>2020</v>
      </c>
      <c r="G9" s="5" t="str">
        <f>TEXT(DateTable[[#This Row],[Date]], "ddd")</f>
        <v>Wed</v>
      </c>
      <c r="H9" s="8">
        <f>WEEKDAY(DateTable[[#This Row],[Date]])</f>
        <v>4</v>
      </c>
      <c r="I9" s="5">
        <f>INT(TEXT(DateTable[[#This Row],[Date]], "d"))</f>
        <v>8</v>
      </c>
      <c r="J9" s="5" t="str">
        <f>DateTable[[#This Row],[Year]] &amp;" " &amp; DateTable[[#This Row],[Quarter]]</f>
        <v>2020 Q1</v>
      </c>
      <c r="K9" s="5" t="str">
        <f>DateTable[[#This Row],[Year]] &amp;" " &amp; DateTable[[#This Row],[Month]]</f>
        <v>2020 Jan</v>
      </c>
      <c r="L9" s="8">
        <f>DateTable[[#This Row],[Year]] * 100  + DateTable[[#This Row],[Month Key]]</f>
        <v>202001</v>
      </c>
      <c r="M9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10" spans="1:13" ht="15">
      <c r="A10" s="11">
        <v>43839</v>
      </c>
      <c r="B10" s="15">
        <f>DateTable[[#This Row],[Year]]*10000 + DateTable[[#This Row],[Month Key]] * 100 +  DateTable[[#This Row],[Day Of Month]]</f>
        <v>20200109</v>
      </c>
      <c r="C10" s="5" t="str">
        <f>TEXT(DateTable[[#This Row],[Date]], "mmm")</f>
        <v>Jan</v>
      </c>
      <c r="D10" s="8">
        <f>INT(TEXT(DateTable[[#This Row],[Date]], "m"))</f>
        <v>1</v>
      </c>
      <c r="E10" s="6" t="str">
        <f xml:space="preserve"> "Q" &amp; ROUNDUP(DateTable[[#This Row],[Month Key]]/ 3, 0)</f>
        <v>Q1</v>
      </c>
      <c r="F10" s="5">
        <f>YEAR(DateTable[[#This Row],[Date]])</f>
        <v>2020</v>
      </c>
      <c r="G10" s="5" t="str">
        <f>TEXT(DateTable[[#This Row],[Date]], "ddd")</f>
        <v>Thu</v>
      </c>
      <c r="H10" s="8">
        <f>WEEKDAY(DateTable[[#This Row],[Date]])</f>
        <v>5</v>
      </c>
      <c r="I10" s="5">
        <f>INT(TEXT(DateTable[[#This Row],[Date]], "d"))</f>
        <v>9</v>
      </c>
      <c r="J10" s="5" t="str">
        <f>DateTable[[#This Row],[Year]] &amp;" " &amp; DateTable[[#This Row],[Quarter]]</f>
        <v>2020 Q1</v>
      </c>
      <c r="K10" s="5" t="str">
        <f>DateTable[[#This Row],[Year]] &amp;" " &amp; DateTable[[#This Row],[Month]]</f>
        <v>2020 Jan</v>
      </c>
      <c r="L10" s="8">
        <f>DateTable[[#This Row],[Year]] * 100  + DateTable[[#This Row],[Month Key]]</f>
        <v>202001</v>
      </c>
      <c r="M10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11" spans="1:13" ht="15">
      <c r="A11" s="12">
        <v>43840</v>
      </c>
      <c r="B11" s="15">
        <f>DateTable[[#This Row],[Year]]*10000 + DateTable[[#This Row],[Month Key]] * 100 +  DateTable[[#This Row],[Day Of Month]]</f>
        <v>20200110</v>
      </c>
      <c r="C11" s="5" t="str">
        <f>TEXT(DateTable[[#This Row],[Date]], "mmm")</f>
        <v>Jan</v>
      </c>
      <c r="D11" s="8">
        <f>INT(TEXT(DateTable[[#This Row],[Date]], "m"))</f>
        <v>1</v>
      </c>
      <c r="E11" s="6" t="str">
        <f xml:space="preserve"> "Q" &amp; ROUNDUP(DateTable[[#This Row],[Month Key]]/ 3, 0)</f>
        <v>Q1</v>
      </c>
      <c r="F11" s="5">
        <f>YEAR(DateTable[[#This Row],[Date]])</f>
        <v>2020</v>
      </c>
      <c r="G11" s="5" t="str">
        <f>TEXT(DateTable[[#This Row],[Date]], "ddd")</f>
        <v>Fri</v>
      </c>
      <c r="H11" s="8">
        <f>WEEKDAY(DateTable[[#This Row],[Date]])</f>
        <v>6</v>
      </c>
      <c r="I11" s="5">
        <f>INT(TEXT(DateTable[[#This Row],[Date]], "d"))</f>
        <v>10</v>
      </c>
      <c r="J11" s="5" t="str">
        <f>DateTable[[#This Row],[Year]] &amp;" " &amp; DateTable[[#This Row],[Quarter]]</f>
        <v>2020 Q1</v>
      </c>
      <c r="K11" s="5" t="str">
        <f>DateTable[[#This Row],[Year]] &amp;" " &amp; DateTable[[#This Row],[Month]]</f>
        <v>2020 Jan</v>
      </c>
      <c r="L11" s="8">
        <f>DateTable[[#This Row],[Year]] * 100  + DateTable[[#This Row],[Month Key]]</f>
        <v>202001</v>
      </c>
      <c r="M11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12" spans="1:13" ht="15">
      <c r="A12" s="11">
        <v>43841</v>
      </c>
      <c r="B12" s="15">
        <f>DateTable[[#This Row],[Year]]*10000 + DateTable[[#This Row],[Month Key]] * 100 +  DateTable[[#This Row],[Day Of Month]]</f>
        <v>20200111</v>
      </c>
      <c r="C12" s="5" t="str">
        <f>TEXT(DateTable[[#This Row],[Date]], "mmm")</f>
        <v>Jan</v>
      </c>
      <c r="D12" s="8">
        <f>INT(TEXT(DateTable[[#This Row],[Date]], "m"))</f>
        <v>1</v>
      </c>
      <c r="E12" s="6" t="str">
        <f xml:space="preserve"> "Q" &amp; ROUNDUP(DateTable[[#This Row],[Month Key]]/ 3, 0)</f>
        <v>Q1</v>
      </c>
      <c r="F12" s="5">
        <f>YEAR(DateTable[[#This Row],[Date]])</f>
        <v>2020</v>
      </c>
      <c r="G12" s="5" t="str">
        <f>TEXT(DateTable[[#This Row],[Date]], "ddd")</f>
        <v>Sat</v>
      </c>
      <c r="H12" s="8">
        <f>WEEKDAY(DateTable[[#This Row],[Date]])</f>
        <v>7</v>
      </c>
      <c r="I12" s="5">
        <f>INT(TEXT(DateTable[[#This Row],[Date]], "d"))</f>
        <v>11</v>
      </c>
      <c r="J12" s="5" t="str">
        <f>DateTable[[#This Row],[Year]] &amp;" " &amp; DateTable[[#This Row],[Quarter]]</f>
        <v>2020 Q1</v>
      </c>
      <c r="K12" s="5" t="str">
        <f>DateTable[[#This Row],[Year]] &amp;" " &amp; DateTable[[#This Row],[Month]]</f>
        <v>2020 Jan</v>
      </c>
      <c r="L12" s="8">
        <f>DateTable[[#This Row],[Year]] * 100  + DateTable[[#This Row],[Month Key]]</f>
        <v>202001</v>
      </c>
      <c r="M12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13" spans="1:13" ht="15">
      <c r="A13" s="12">
        <v>43842</v>
      </c>
      <c r="B13" s="15">
        <f>DateTable[[#This Row],[Year]]*10000 + DateTable[[#This Row],[Month Key]] * 100 +  DateTable[[#This Row],[Day Of Month]]</f>
        <v>20200112</v>
      </c>
      <c r="C13" s="5" t="str">
        <f>TEXT(DateTable[[#This Row],[Date]], "mmm")</f>
        <v>Jan</v>
      </c>
      <c r="D13" s="8">
        <f>INT(TEXT(DateTable[[#This Row],[Date]], "m"))</f>
        <v>1</v>
      </c>
      <c r="E13" s="6" t="str">
        <f xml:space="preserve"> "Q" &amp; ROUNDUP(DateTable[[#This Row],[Month Key]]/ 3, 0)</f>
        <v>Q1</v>
      </c>
      <c r="F13" s="5">
        <f>YEAR(DateTable[[#This Row],[Date]])</f>
        <v>2020</v>
      </c>
      <c r="G13" s="5" t="str">
        <f>TEXT(DateTable[[#This Row],[Date]], "ddd")</f>
        <v>Sun</v>
      </c>
      <c r="H13" s="8">
        <f>WEEKDAY(DateTable[[#This Row],[Date]])</f>
        <v>1</v>
      </c>
      <c r="I13" s="5">
        <f>INT(TEXT(DateTable[[#This Row],[Date]], "d"))</f>
        <v>12</v>
      </c>
      <c r="J13" s="5" t="str">
        <f>DateTable[[#This Row],[Year]] &amp;" " &amp; DateTable[[#This Row],[Quarter]]</f>
        <v>2020 Q1</v>
      </c>
      <c r="K13" s="5" t="str">
        <f>DateTable[[#This Row],[Year]] &amp;" " &amp; DateTable[[#This Row],[Month]]</f>
        <v>2020 Jan</v>
      </c>
      <c r="L13" s="8">
        <f>DateTable[[#This Row],[Year]] * 100  + DateTable[[#This Row],[Month Key]]</f>
        <v>202001</v>
      </c>
      <c r="M13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14" spans="1:13" ht="15">
      <c r="A14" s="11">
        <v>43843</v>
      </c>
      <c r="B14" s="15">
        <f>DateTable[[#This Row],[Year]]*10000 + DateTable[[#This Row],[Month Key]] * 100 +  DateTable[[#This Row],[Day Of Month]]</f>
        <v>20200113</v>
      </c>
      <c r="C14" s="5" t="str">
        <f>TEXT(DateTable[[#This Row],[Date]], "mmm")</f>
        <v>Jan</v>
      </c>
      <c r="D14" s="8">
        <f>INT(TEXT(DateTable[[#This Row],[Date]], "m"))</f>
        <v>1</v>
      </c>
      <c r="E14" s="6" t="str">
        <f xml:space="preserve"> "Q" &amp; ROUNDUP(DateTable[[#This Row],[Month Key]]/ 3, 0)</f>
        <v>Q1</v>
      </c>
      <c r="F14" s="5">
        <f>YEAR(DateTable[[#This Row],[Date]])</f>
        <v>2020</v>
      </c>
      <c r="G14" s="5" t="str">
        <f>TEXT(DateTable[[#This Row],[Date]], "ddd")</f>
        <v>Mon</v>
      </c>
      <c r="H14" s="8">
        <f>WEEKDAY(DateTable[[#This Row],[Date]])</f>
        <v>2</v>
      </c>
      <c r="I14" s="5">
        <f>INT(TEXT(DateTable[[#This Row],[Date]], "d"))</f>
        <v>13</v>
      </c>
      <c r="J14" s="5" t="str">
        <f>DateTable[[#This Row],[Year]] &amp;" " &amp; DateTable[[#This Row],[Quarter]]</f>
        <v>2020 Q1</v>
      </c>
      <c r="K14" s="5" t="str">
        <f>DateTable[[#This Row],[Year]] &amp;" " &amp; DateTable[[#This Row],[Month]]</f>
        <v>2020 Jan</v>
      </c>
      <c r="L14" s="8">
        <f>DateTable[[#This Row],[Year]] * 100  + DateTable[[#This Row],[Month Key]]</f>
        <v>202001</v>
      </c>
      <c r="M14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15" spans="1:13" ht="15">
      <c r="A15" s="12">
        <v>43844</v>
      </c>
      <c r="B15" s="15">
        <f>DateTable[[#This Row],[Year]]*10000 + DateTable[[#This Row],[Month Key]] * 100 +  DateTable[[#This Row],[Day Of Month]]</f>
        <v>20200114</v>
      </c>
      <c r="C15" s="5" t="str">
        <f>TEXT(DateTable[[#This Row],[Date]], "mmm")</f>
        <v>Jan</v>
      </c>
      <c r="D15" s="8">
        <f>INT(TEXT(DateTable[[#This Row],[Date]], "m"))</f>
        <v>1</v>
      </c>
      <c r="E15" s="6" t="str">
        <f xml:space="preserve"> "Q" &amp; ROUNDUP(DateTable[[#This Row],[Month Key]]/ 3, 0)</f>
        <v>Q1</v>
      </c>
      <c r="F15" s="5">
        <f>YEAR(DateTable[[#This Row],[Date]])</f>
        <v>2020</v>
      </c>
      <c r="G15" s="5" t="str">
        <f>TEXT(DateTable[[#This Row],[Date]], "ddd")</f>
        <v>Tue</v>
      </c>
      <c r="H15" s="8">
        <f>WEEKDAY(DateTable[[#This Row],[Date]])</f>
        <v>3</v>
      </c>
      <c r="I15" s="5">
        <f>INT(TEXT(DateTable[[#This Row],[Date]], "d"))</f>
        <v>14</v>
      </c>
      <c r="J15" s="5" t="str">
        <f>DateTable[[#This Row],[Year]] &amp;" " &amp; DateTable[[#This Row],[Quarter]]</f>
        <v>2020 Q1</v>
      </c>
      <c r="K15" s="5" t="str">
        <f>DateTable[[#This Row],[Year]] &amp;" " &amp; DateTable[[#This Row],[Month]]</f>
        <v>2020 Jan</v>
      </c>
      <c r="L15" s="8">
        <f>DateTable[[#This Row],[Year]] * 100  + DateTable[[#This Row],[Month Key]]</f>
        <v>202001</v>
      </c>
      <c r="M15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16" spans="1:13" ht="15">
      <c r="A16" s="11">
        <v>43845</v>
      </c>
      <c r="B16" s="15">
        <f>DateTable[[#This Row],[Year]]*10000 + DateTable[[#This Row],[Month Key]] * 100 +  DateTable[[#This Row],[Day Of Month]]</f>
        <v>20200115</v>
      </c>
      <c r="C16" s="5" t="str">
        <f>TEXT(DateTable[[#This Row],[Date]], "mmm")</f>
        <v>Jan</v>
      </c>
      <c r="D16" s="8">
        <f>INT(TEXT(DateTable[[#This Row],[Date]], "m"))</f>
        <v>1</v>
      </c>
      <c r="E16" s="6" t="str">
        <f xml:space="preserve"> "Q" &amp; ROUNDUP(DateTable[[#This Row],[Month Key]]/ 3, 0)</f>
        <v>Q1</v>
      </c>
      <c r="F16" s="5">
        <f>YEAR(DateTable[[#This Row],[Date]])</f>
        <v>2020</v>
      </c>
      <c r="G16" s="5" t="str">
        <f>TEXT(DateTable[[#This Row],[Date]], "ddd")</f>
        <v>Wed</v>
      </c>
      <c r="H16" s="8">
        <f>WEEKDAY(DateTable[[#This Row],[Date]])</f>
        <v>4</v>
      </c>
      <c r="I16" s="5">
        <f>INT(TEXT(DateTable[[#This Row],[Date]], "d"))</f>
        <v>15</v>
      </c>
      <c r="J16" s="5" t="str">
        <f>DateTable[[#This Row],[Year]] &amp;" " &amp; DateTable[[#This Row],[Quarter]]</f>
        <v>2020 Q1</v>
      </c>
      <c r="K16" s="5" t="str">
        <f>DateTable[[#This Row],[Year]] &amp;" " &amp; DateTable[[#This Row],[Month]]</f>
        <v>2020 Jan</v>
      </c>
      <c r="L16" s="8">
        <f>DateTable[[#This Row],[Year]] * 100  + DateTable[[#This Row],[Month Key]]</f>
        <v>202001</v>
      </c>
      <c r="M16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17" spans="1:13" ht="15">
      <c r="A17" s="12">
        <v>43846</v>
      </c>
      <c r="B17" s="15">
        <f>DateTable[[#This Row],[Year]]*10000 + DateTable[[#This Row],[Month Key]] * 100 +  DateTable[[#This Row],[Day Of Month]]</f>
        <v>20200116</v>
      </c>
      <c r="C17" s="5" t="str">
        <f>TEXT(DateTable[[#This Row],[Date]], "mmm")</f>
        <v>Jan</v>
      </c>
      <c r="D17" s="8">
        <f>INT(TEXT(DateTable[[#This Row],[Date]], "m"))</f>
        <v>1</v>
      </c>
      <c r="E17" s="6" t="str">
        <f xml:space="preserve"> "Q" &amp; ROUNDUP(DateTable[[#This Row],[Month Key]]/ 3, 0)</f>
        <v>Q1</v>
      </c>
      <c r="F17" s="5">
        <f>YEAR(DateTable[[#This Row],[Date]])</f>
        <v>2020</v>
      </c>
      <c r="G17" s="5" t="str">
        <f>TEXT(DateTable[[#This Row],[Date]], "ddd")</f>
        <v>Thu</v>
      </c>
      <c r="H17" s="8">
        <f>WEEKDAY(DateTable[[#This Row],[Date]])</f>
        <v>5</v>
      </c>
      <c r="I17" s="5">
        <f>INT(TEXT(DateTable[[#This Row],[Date]], "d"))</f>
        <v>16</v>
      </c>
      <c r="J17" s="5" t="str">
        <f>DateTable[[#This Row],[Year]] &amp;" " &amp; DateTable[[#This Row],[Quarter]]</f>
        <v>2020 Q1</v>
      </c>
      <c r="K17" s="5" t="str">
        <f>DateTable[[#This Row],[Year]] &amp;" " &amp; DateTable[[#This Row],[Month]]</f>
        <v>2020 Jan</v>
      </c>
      <c r="L17" s="8">
        <f>DateTable[[#This Row],[Year]] * 100  + DateTable[[#This Row],[Month Key]]</f>
        <v>202001</v>
      </c>
      <c r="M17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18" spans="1:13" ht="15">
      <c r="A18" s="11">
        <v>43847</v>
      </c>
      <c r="B18" s="15">
        <f>DateTable[[#This Row],[Year]]*10000 + DateTable[[#This Row],[Month Key]] * 100 +  DateTable[[#This Row],[Day Of Month]]</f>
        <v>20200117</v>
      </c>
      <c r="C18" s="5" t="str">
        <f>TEXT(DateTable[[#This Row],[Date]], "mmm")</f>
        <v>Jan</v>
      </c>
      <c r="D18" s="8">
        <f>INT(TEXT(DateTable[[#This Row],[Date]], "m"))</f>
        <v>1</v>
      </c>
      <c r="E18" s="6" t="str">
        <f xml:space="preserve"> "Q" &amp; ROUNDUP(DateTable[[#This Row],[Month Key]]/ 3, 0)</f>
        <v>Q1</v>
      </c>
      <c r="F18" s="5">
        <f>YEAR(DateTable[[#This Row],[Date]])</f>
        <v>2020</v>
      </c>
      <c r="G18" s="5" t="str">
        <f>TEXT(DateTable[[#This Row],[Date]], "ddd")</f>
        <v>Fri</v>
      </c>
      <c r="H18" s="8">
        <f>WEEKDAY(DateTable[[#This Row],[Date]])</f>
        <v>6</v>
      </c>
      <c r="I18" s="5">
        <f>INT(TEXT(DateTable[[#This Row],[Date]], "d"))</f>
        <v>17</v>
      </c>
      <c r="J18" s="5" t="str">
        <f>DateTable[[#This Row],[Year]] &amp;" " &amp; DateTable[[#This Row],[Quarter]]</f>
        <v>2020 Q1</v>
      </c>
      <c r="K18" s="5" t="str">
        <f>DateTable[[#This Row],[Year]] &amp;" " &amp; DateTable[[#This Row],[Month]]</f>
        <v>2020 Jan</v>
      </c>
      <c r="L18" s="8">
        <f>DateTable[[#This Row],[Year]] * 100  + DateTable[[#This Row],[Month Key]]</f>
        <v>202001</v>
      </c>
      <c r="M18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19" spans="1:13" ht="15">
      <c r="A19" s="12">
        <v>43848</v>
      </c>
      <c r="B19" s="15">
        <f>DateTable[[#This Row],[Year]]*10000 + DateTable[[#This Row],[Month Key]] * 100 +  DateTable[[#This Row],[Day Of Month]]</f>
        <v>20200118</v>
      </c>
      <c r="C19" s="5" t="str">
        <f>TEXT(DateTable[[#This Row],[Date]], "mmm")</f>
        <v>Jan</v>
      </c>
      <c r="D19" s="8">
        <f>INT(TEXT(DateTable[[#This Row],[Date]], "m"))</f>
        <v>1</v>
      </c>
      <c r="E19" s="6" t="str">
        <f xml:space="preserve"> "Q" &amp; ROUNDUP(DateTable[[#This Row],[Month Key]]/ 3, 0)</f>
        <v>Q1</v>
      </c>
      <c r="F19" s="5">
        <f>YEAR(DateTable[[#This Row],[Date]])</f>
        <v>2020</v>
      </c>
      <c r="G19" s="5" t="str">
        <f>TEXT(DateTable[[#This Row],[Date]], "ddd")</f>
        <v>Sat</v>
      </c>
      <c r="H19" s="8">
        <f>WEEKDAY(DateTable[[#This Row],[Date]])</f>
        <v>7</v>
      </c>
      <c r="I19" s="5">
        <f>INT(TEXT(DateTable[[#This Row],[Date]], "d"))</f>
        <v>18</v>
      </c>
      <c r="J19" s="5" t="str">
        <f>DateTable[[#This Row],[Year]] &amp;" " &amp; DateTable[[#This Row],[Quarter]]</f>
        <v>2020 Q1</v>
      </c>
      <c r="K19" s="5" t="str">
        <f>DateTable[[#This Row],[Year]] &amp;" " &amp; DateTable[[#This Row],[Month]]</f>
        <v>2020 Jan</v>
      </c>
      <c r="L19" s="8">
        <f>DateTable[[#This Row],[Year]] * 100  + DateTable[[#This Row],[Month Key]]</f>
        <v>202001</v>
      </c>
      <c r="M19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20" spans="1:13" ht="15">
      <c r="A20" s="11">
        <v>43849</v>
      </c>
      <c r="B20" s="15">
        <f>DateTable[[#This Row],[Year]]*10000 + DateTable[[#This Row],[Month Key]] * 100 +  DateTable[[#This Row],[Day Of Month]]</f>
        <v>20200119</v>
      </c>
      <c r="C20" s="5" t="str">
        <f>TEXT(DateTable[[#This Row],[Date]], "mmm")</f>
        <v>Jan</v>
      </c>
      <c r="D20" s="8">
        <f>INT(TEXT(DateTable[[#This Row],[Date]], "m"))</f>
        <v>1</v>
      </c>
      <c r="E20" s="6" t="str">
        <f xml:space="preserve"> "Q" &amp; ROUNDUP(DateTable[[#This Row],[Month Key]]/ 3, 0)</f>
        <v>Q1</v>
      </c>
      <c r="F20" s="5">
        <f>YEAR(DateTable[[#This Row],[Date]])</f>
        <v>2020</v>
      </c>
      <c r="G20" s="5" t="str">
        <f>TEXT(DateTable[[#This Row],[Date]], "ddd")</f>
        <v>Sun</v>
      </c>
      <c r="H20" s="8">
        <f>WEEKDAY(DateTable[[#This Row],[Date]])</f>
        <v>1</v>
      </c>
      <c r="I20" s="5">
        <f>INT(TEXT(DateTable[[#This Row],[Date]], "d"))</f>
        <v>19</v>
      </c>
      <c r="J20" s="5" t="str">
        <f>DateTable[[#This Row],[Year]] &amp;" " &amp; DateTable[[#This Row],[Quarter]]</f>
        <v>2020 Q1</v>
      </c>
      <c r="K20" s="5" t="str">
        <f>DateTable[[#This Row],[Year]] &amp;" " &amp; DateTable[[#This Row],[Month]]</f>
        <v>2020 Jan</v>
      </c>
      <c r="L20" s="8">
        <f>DateTable[[#This Row],[Year]] * 100  + DateTable[[#This Row],[Month Key]]</f>
        <v>202001</v>
      </c>
      <c r="M20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21" spans="1:13" ht="15">
      <c r="A21" s="12">
        <v>43850</v>
      </c>
      <c r="B21" s="15">
        <f>DateTable[[#This Row],[Year]]*10000 + DateTable[[#This Row],[Month Key]] * 100 +  DateTable[[#This Row],[Day Of Month]]</f>
        <v>20200120</v>
      </c>
      <c r="C21" s="5" t="str">
        <f>TEXT(DateTable[[#This Row],[Date]], "mmm")</f>
        <v>Jan</v>
      </c>
      <c r="D21" s="8">
        <f>INT(TEXT(DateTable[[#This Row],[Date]], "m"))</f>
        <v>1</v>
      </c>
      <c r="E21" s="6" t="str">
        <f xml:space="preserve"> "Q" &amp; ROUNDUP(DateTable[[#This Row],[Month Key]]/ 3, 0)</f>
        <v>Q1</v>
      </c>
      <c r="F21" s="5">
        <f>YEAR(DateTable[[#This Row],[Date]])</f>
        <v>2020</v>
      </c>
      <c r="G21" s="5" t="str">
        <f>TEXT(DateTable[[#This Row],[Date]], "ddd")</f>
        <v>Mon</v>
      </c>
      <c r="H21" s="8">
        <f>WEEKDAY(DateTable[[#This Row],[Date]])</f>
        <v>2</v>
      </c>
      <c r="I21" s="5">
        <f>INT(TEXT(DateTable[[#This Row],[Date]], "d"))</f>
        <v>20</v>
      </c>
      <c r="J21" s="5" t="str">
        <f>DateTable[[#This Row],[Year]] &amp;" " &amp; DateTable[[#This Row],[Quarter]]</f>
        <v>2020 Q1</v>
      </c>
      <c r="K21" s="5" t="str">
        <f>DateTable[[#This Row],[Year]] &amp;" " &amp; DateTable[[#This Row],[Month]]</f>
        <v>2020 Jan</v>
      </c>
      <c r="L21" s="8">
        <f>DateTable[[#This Row],[Year]] * 100  + DateTable[[#This Row],[Month Key]]</f>
        <v>202001</v>
      </c>
      <c r="M21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22" spans="1:13" ht="15">
      <c r="A22" s="11">
        <v>43851</v>
      </c>
      <c r="B22" s="15">
        <f>DateTable[[#This Row],[Year]]*10000 + DateTable[[#This Row],[Month Key]] * 100 +  DateTable[[#This Row],[Day Of Month]]</f>
        <v>20200121</v>
      </c>
      <c r="C22" s="5" t="str">
        <f>TEXT(DateTable[[#This Row],[Date]], "mmm")</f>
        <v>Jan</v>
      </c>
      <c r="D22" s="8">
        <f>INT(TEXT(DateTable[[#This Row],[Date]], "m"))</f>
        <v>1</v>
      </c>
      <c r="E22" s="6" t="str">
        <f xml:space="preserve"> "Q" &amp; ROUNDUP(DateTable[[#This Row],[Month Key]]/ 3, 0)</f>
        <v>Q1</v>
      </c>
      <c r="F22" s="5">
        <f>YEAR(DateTable[[#This Row],[Date]])</f>
        <v>2020</v>
      </c>
      <c r="G22" s="5" t="str">
        <f>TEXT(DateTable[[#This Row],[Date]], "ddd")</f>
        <v>Tue</v>
      </c>
      <c r="H22" s="8">
        <f>WEEKDAY(DateTable[[#This Row],[Date]])</f>
        <v>3</v>
      </c>
      <c r="I22" s="5">
        <f>INT(TEXT(DateTable[[#This Row],[Date]], "d"))</f>
        <v>21</v>
      </c>
      <c r="J22" s="5" t="str">
        <f>DateTable[[#This Row],[Year]] &amp;" " &amp; DateTable[[#This Row],[Quarter]]</f>
        <v>2020 Q1</v>
      </c>
      <c r="K22" s="5" t="str">
        <f>DateTable[[#This Row],[Year]] &amp;" " &amp; DateTable[[#This Row],[Month]]</f>
        <v>2020 Jan</v>
      </c>
      <c r="L22" s="8">
        <f>DateTable[[#This Row],[Year]] * 100  + DateTable[[#This Row],[Month Key]]</f>
        <v>202001</v>
      </c>
      <c r="M22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23" spans="1:13" ht="15">
      <c r="A23" s="12">
        <v>43852</v>
      </c>
      <c r="B23" s="15">
        <f>DateTable[[#This Row],[Year]]*10000 + DateTable[[#This Row],[Month Key]] * 100 +  DateTable[[#This Row],[Day Of Month]]</f>
        <v>20200122</v>
      </c>
      <c r="C23" s="5" t="str">
        <f>TEXT(DateTable[[#This Row],[Date]], "mmm")</f>
        <v>Jan</v>
      </c>
      <c r="D23" s="8">
        <f>INT(TEXT(DateTable[[#This Row],[Date]], "m"))</f>
        <v>1</v>
      </c>
      <c r="E23" s="6" t="str">
        <f xml:space="preserve"> "Q" &amp; ROUNDUP(DateTable[[#This Row],[Month Key]]/ 3, 0)</f>
        <v>Q1</v>
      </c>
      <c r="F23" s="5">
        <f>YEAR(DateTable[[#This Row],[Date]])</f>
        <v>2020</v>
      </c>
      <c r="G23" s="5" t="str">
        <f>TEXT(DateTable[[#This Row],[Date]], "ddd")</f>
        <v>Wed</v>
      </c>
      <c r="H23" s="8">
        <f>WEEKDAY(DateTable[[#This Row],[Date]])</f>
        <v>4</v>
      </c>
      <c r="I23" s="5">
        <f>INT(TEXT(DateTable[[#This Row],[Date]], "d"))</f>
        <v>22</v>
      </c>
      <c r="J23" s="5" t="str">
        <f>DateTable[[#This Row],[Year]] &amp;" " &amp; DateTable[[#This Row],[Quarter]]</f>
        <v>2020 Q1</v>
      </c>
      <c r="K23" s="5" t="str">
        <f>DateTable[[#This Row],[Year]] &amp;" " &amp; DateTable[[#This Row],[Month]]</f>
        <v>2020 Jan</v>
      </c>
      <c r="L23" s="8">
        <f>DateTable[[#This Row],[Year]] * 100  + DateTable[[#This Row],[Month Key]]</f>
        <v>202001</v>
      </c>
      <c r="M23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24" spans="1:13" ht="15">
      <c r="A24" s="11">
        <v>43853</v>
      </c>
      <c r="B24" s="15">
        <f>DateTable[[#This Row],[Year]]*10000 + DateTable[[#This Row],[Month Key]] * 100 +  DateTable[[#This Row],[Day Of Month]]</f>
        <v>20200123</v>
      </c>
      <c r="C24" s="5" t="str">
        <f>TEXT(DateTable[[#This Row],[Date]], "mmm")</f>
        <v>Jan</v>
      </c>
      <c r="D24" s="8">
        <f>INT(TEXT(DateTable[[#This Row],[Date]], "m"))</f>
        <v>1</v>
      </c>
      <c r="E24" s="6" t="str">
        <f xml:space="preserve"> "Q" &amp; ROUNDUP(DateTable[[#This Row],[Month Key]]/ 3, 0)</f>
        <v>Q1</v>
      </c>
      <c r="F24" s="5">
        <f>YEAR(DateTable[[#This Row],[Date]])</f>
        <v>2020</v>
      </c>
      <c r="G24" s="5" t="str">
        <f>TEXT(DateTable[[#This Row],[Date]], "ddd")</f>
        <v>Thu</v>
      </c>
      <c r="H24" s="8">
        <f>WEEKDAY(DateTable[[#This Row],[Date]])</f>
        <v>5</v>
      </c>
      <c r="I24" s="5">
        <f>INT(TEXT(DateTable[[#This Row],[Date]], "d"))</f>
        <v>23</v>
      </c>
      <c r="J24" s="5" t="str">
        <f>DateTable[[#This Row],[Year]] &amp;" " &amp; DateTable[[#This Row],[Quarter]]</f>
        <v>2020 Q1</v>
      </c>
      <c r="K24" s="5" t="str">
        <f>DateTable[[#This Row],[Year]] &amp;" " &amp; DateTable[[#This Row],[Month]]</f>
        <v>2020 Jan</v>
      </c>
      <c r="L24" s="8">
        <f>DateTable[[#This Row],[Year]] * 100  + DateTable[[#This Row],[Month Key]]</f>
        <v>202001</v>
      </c>
      <c r="M24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25" spans="1:13" ht="15">
      <c r="A25" s="12">
        <v>43854</v>
      </c>
      <c r="B25" s="15">
        <f>DateTable[[#This Row],[Year]]*10000 + DateTable[[#This Row],[Month Key]] * 100 +  DateTable[[#This Row],[Day Of Month]]</f>
        <v>20200124</v>
      </c>
      <c r="C25" s="5" t="str">
        <f>TEXT(DateTable[[#This Row],[Date]], "mmm")</f>
        <v>Jan</v>
      </c>
      <c r="D25" s="8">
        <f>INT(TEXT(DateTable[[#This Row],[Date]], "m"))</f>
        <v>1</v>
      </c>
      <c r="E25" s="6" t="str">
        <f xml:space="preserve"> "Q" &amp; ROUNDUP(DateTable[[#This Row],[Month Key]]/ 3, 0)</f>
        <v>Q1</v>
      </c>
      <c r="F25" s="5">
        <f>YEAR(DateTable[[#This Row],[Date]])</f>
        <v>2020</v>
      </c>
      <c r="G25" s="5" t="str">
        <f>TEXT(DateTable[[#This Row],[Date]], "ddd")</f>
        <v>Fri</v>
      </c>
      <c r="H25" s="8">
        <f>WEEKDAY(DateTable[[#This Row],[Date]])</f>
        <v>6</v>
      </c>
      <c r="I25" s="5">
        <f>INT(TEXT(DateTable[[#This Row],[Date]], "d"))</f>
        <v>24</v>
      </c>
      <c r="J25" s="5" t="str">
        <f>DateTable[[#This Row],[Year]] &amp;" " &amp; DateTable[[#This Row],[Quarter]]</f>
        <v>2020 Q1</v>
      </c>
      <c r="K25" s="5" t="str">
        <f>DateTable[[#This Row],[Year]] &amp;" " &amp; DateTable[[#This Row],[Month]]</f>
        <v>2020 Jan</v>
      </c>
      <c r="L25" s="8">
        <f>DateTable[[#This Row],[Year]] * 100  + DateTable[[#This Row],[Month Key]]</f>
        <v>202001</v>
      </c>
      <c r="M25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26" spans="1:13" ht="15">
      <c r="A26" s="11">
        <v>43855</v>
      </c>
      <c r="B26" s="15">
        <f>DateTable[[#This Row],[Year]]*10000 + DateTable[[#This Row],[Month Key]] * 100 +  DateTable[[#This Row],[Day Of Month]]</f>
        <v>20200125</v>
      </c>
      <c r="C26" s="5" t="str">
        <f>TEXT(DateTable[[#This Row],[Date]], "mmm")</f>
        <v>Jan</v>
      </c>
      <c r="D26" s="8">
        <f>INT(TEXT(DateTable[[#This Row],[Date]], "m"))</f>
        <v>1</v>
      </c>
      <c r="E26" s="6" t="str">
        <f xml:space="preserve"> "Q" &amp; ROUNDUP(DateTable[[#This Row],[Month Key]]/ 3, 0)</f>
        <v>Q1</v>
      </c>
      <c r="F26" s="5">
        <f>YEAR(DateTable[[#This Row],[Date]])</f>
        <v>2020</v>
      </c>
      <c r="G26" s="5" t="str">
        <f>TEXT(DateTable[[#This Row],[Date]], "ddd")</f>
        <v>Sat</v>
      </c>
      <c r="H26" s="8">
        <f>WEEKDAY(DateTable[[#This Row],[Date]])</f>
        <v>7</v>
      </c>
      <c r="I26" s="5">
        <f>INT(TEXT(DateTable[[#This Row],[Date]], "d"))</f>
        <v>25</v>
      </c>
      <c r="J26" s="5" t="str">
        <f>DateTable[[#This Row],[Year]] &amp;" " &amp; DateTable[[#This Row],[Quarter]]</f>
        <v>2020 Q1</v>
      </c>
      <c r="K26" s="5" t="str">
        <f>DateTable[[#This Row],[Year]] &amp;" " &amp; DateTable[[#This Row],[Month]]</f>
        <v>2020 Jan</v>
      </c>
      <c r="L26" s="8">
        <f>DateTable[[#This Row],[Year]] * 100  + DateTable[[#This Row],[Month Key]]</f>
        <v>202001</v>
      </c>
      <c r="M26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27" spans="1:13" ht="15">
      <c r="A27" s="12">
        <v>43856</v>
      </c>
      <c r="B27" s="15">
        <f>DateTable[[#This Row],[Year]]*10000 + DateTable[[#This Row],[Month Key]] * 100 +  DateTable[[#This Row],[Day Of Month]]</f>
        <v>20200126</v>
      </c>
      <c r="C27" s="5" t="str">
        <f>TEXT(DateTable[[#This Row],[Date]], "mmm")</f>
        <v>Jan</v>
      </c>
      <c r="D27" s="8">
        <f>INT(TEXT(DateTable[[#This Row],[Date]], "m"))</f>
        <v>1</v>
      </c>
      <c r="E27" s="6" t="str">
        <f xml:space="preserve"> "Q" &amp; ROUNDUP(DateTable[[#This Row],[Month Key]]/ 3, 0)</f>
        <v>Q1</v>
      </c>
      <c r="F27" s="5">
        <f>YEAR(DateTable[[#This Row],[Date]])</f>
        <v>2020</v>
      </c>
      <c r="G27" s="5" t="str">
        <f>TEXT(DateTable[[#This Row],[Date]], "ddd")</f>
        <v>Sun</v>
      </c>
      <c r="H27" s="8">
        <f>WEEKDAY(DateTable[[#This Row],[Date]])</f>
        <v>1</v>
      </c>
      <c r="I27" s="5">
        <f>INT(TEXT(DateTable[[#This Row],[Date]], "d"))</f>
        <v>26</v>
      </c>
      <c r="J27" s="5" t="str">
        <f>DateTable[[#This Row],[Year]] &amp;" " &amp; DateTable[[#This Row],[Quarter]]</f>
        <v>2020 Q1</v>
      </c>
      <c r="K27" s="5" t="str">
        <f>DateTable[[#This Row],[Year]] &amp;" " &amp; DateTable[[#This Row],[Month]]</f>
        <v>2020 Jan</v>
      </c>
      <c r="L27" s="8">
        <f>DateTable[[#This Row],[Year]] * 100  + DateTable[[#This Row],[Month Key]]</f>
        <v>202001</v>
      </c>
      <c r="M27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28" spans="1:13" ht="15">
      <c r="A28" s="11">
        <v>43857</v>
      </c>
      <c r="B28" s="15">
        <f>DateTable[[#This Row],[Year]]*10000 + DateTable[[#This Row],[Month Key]] * 100 +  DateTable[[#This Row],[Day Of Month]]</f>
        <v>20200127</v>
      </c>
      <c r="C28" s="5" t="str">
        <f>TEXT(DateTable[[#This Row],[Date]], "mmm")</f>
        <v>Jan</v>
      </c>
      <c r="D28" s="8">
        <f>INT(TEXT(DateTable[[#This Row],[Date]], "m"))</f>
        <v>1</v>
      </c>
      <c r="E28" s="6" t="str">
        <f xml:space="preserve"> "Q" &amp; ROUNDUP(DateTable[[#This Row],[Month Key]]/ 3, 0)</f>
        <v>Q1</v>
      </c>
      <c r="F28" s="5">
        <f>YEAR(DateTable[[#This Row],[Date]])</f>
        <v>2020</v>
      </c>
      <c r="G28" s="5" t="str">
        <f>TEXT(DateTable[[#This Row],[Date]], "ddd")</f>
        <v>Mon</v>
      </c>
      <c r="H28" s="8">
        <f>WEEKDAY(DateTable[[#This Row],[Date]])</f>
        <v>2</v>
      </c>
      <c r="I28" s="5">
        <f>INT(TEXT(DateTable[[#This Row],[Date]], "d"))</f>
        <v>27</v>
      </c>
      <c r="J28" s="5" t="str">
        <f>DateTable[[#This Row],[Year]] &amp;" " &amp; DateTable[[#This Row],[Quarter]]</f>
        <v>2020 Q1</v>
      </c>
      <c r="K28" s="5" t="str">
        <f>DateTable[[#This Row],[Year]] &amp;" " &amp; DateTable[[#This Row],[Month]]</f>
        <v>2020 Jan</v>
      </c>
      <c r="L28" s="8">
        <f>DateTable[[#This Row],[Year]] * 100  + DateTable[[#This Row],[Month Key]]</f>
        <v>202001</v>
      </c>
      <c r="M28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29" spans="1:13" ht="15">
      <c r="A29" s="12">
        <v>43858</v>
      </c>
      <c r="B29" s="15">
        <f>DateTable[[#This Row],[Year]]*10000 + DateTable[[#This Row],[Month Key]] * 100 +  DateTable[[#This Row],[Day Of Month]]</f>
        <v>20200128</v>
      </c>
      <c r="C29" s="5" t="str">
        <f>TEXT(DateTable[[#This Row],[Date]], "mmm")</f>
        <v>Jan</v>
      </c>
      <c r="D29" s="8">
        <f>INT(TEXT(DateTable[[#This Row],[Date]], "m"))</f>
        <v>1</v>
      </c>
      <c r="E29" s="6" t="str">
        <f xml:space="preserve"> "Q" &amp; ROUNDUP(DateTable[[#This Row],[Month Key]]/ 3, 0)</f>
        <v>Q1</v>
      </c>
      <c r="F29" s="5">
        <f>YEAR(DateTable[[#This Row],[Date]])</f>
        <v>2020</v>
      </c>
      <c r="G29" s="5" t="str">
        <f>TEXT(DateTable[[#This Row],[Date]], "ddd")</f>
        <v>Tue</v>
      </c>
      <c r="H29" s="8">
        <f>WEEKDAY(DateTable[[#This Row],[Date]])</f>
        <v>3</v>
      </c>
      <c r="I29" s="5">
        <f>INT(TEXT(DateTable[[#This Row],[Date]], "d"))</f>
        <v>28</v>
      </c>
      <c r="J29" s="5" t="str">
        <f>DateTable[[#This Row],[Year]] &amp;" " &amp; DateTable[[#This Row],[Quarter]]</f>
        <v>2020 Q1</v>
      </c>
      <c r="K29" s="5" t="str">
        <f>DateTable[[#This Row],[Year]] &amp;" " &amp; DateTable[[#This Row],[Month]]</f>
        <v>2020 Jan</v>
      </c>
      <c r="L29" s="8">
        <f>DateTable[[#This Row],[Year]] * 100  + DateTable[[#This Row],[Month Key]]</f>
        <v>202001</v>
      </c>
      <c r="M29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30" spans="1:13" ht="15">
      <c r="A30" s="11">
        <v>43859</v>
      </c>
      <c r="B30" s="15">
        <f>DateTable[[#This Row],[Year]]*10000 + DateTable[[#This Row],[Month Key]] * 100 +  DateTable[[#This Row],[Day Of Month]]</f>
        <v>20200129</v>
      </c>
      <c r="C30" s="5" t="str">
        <f>TEXT(DateTable[[#This Row],[Date]], "mmm")</f>
        <v>Jan</v>
      </c>
      <c r="D30" s="8">
        <f>INT(TEXT(DateTable[[#This Row],[Date]], "m"))</f>
        <v>1</v>
      </c>
      <c r="E30" s="6" t="str">
        <f xml:space="preserve"> "Q" &amp; ROUNDUP(DateTable[[#This Row],[Month Key]]/ 3, 0)</f>
        <v>Q1</v>
      </c>
      <c r="F30" s="5">
        <f>YEAR(DateTable[[#This Row],[Date]])</f>
        <v>2020</v>
      </c>
      <c r="G30" s="5" t="str">
        <f>TEXT(DateTable[[#This Row],[Date]], "ddd")</f>
        <v>Wed</v>
      </c>
      <c r="H30" s="8">
        <f>WEEKDAY(DateTable[[#This Row],[Date]])</f>
        <v>4</v>
      </c>
      <c r="I30" s="5">
        <f>INT(TEXT(DateTable[[#This Row],[Date]], "d"))</f>
        <v>29</v>
      </c>
      <c r="J30" s="5" t="str">
        <f>DateTable[[#This Row],[Year]] &amp;" " &amp; DateTable[[#This Row],[Quarter]]</f>
        <v>2020 Q1</v>
      </c>
      <c r="K30" s="5" t="str">
        <f>DateTable[[#This Row],[Year]] &amp;" " &amp; DateTable[[#This Row],[Month]]</f>
        <v>2020 Jan</v>
      </c>
      <c r="L30" s="8">
        <f>DateTable[[#This Row],[Year]] * 100  + DateTable[[#This Row],[Month Key]]</f>
        <v>202001</v>
      </c>
      <c r="M30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31" spans="1:13" ht="15">
      <c r="A31" s="12">
        <v>43860</v>
      </c>
      <c r="B31" s="15">
        <f>DateTable[[#This Row],[Year]]*10000 + DateTable[[#This Row],[Month Key]] * 100 +  DateTable[[#This Row],[Day Of Month]]</f>
        <v>20200130</v>
      </c>
      <c r="C31" s="5" t="str">
        <f>TEXT(DateTable[[#This Row],[Date]], "mmm")</f>
        <v>Jan</v>
      </c>
      <c r="D31" s="8">
        <f>INT(TEXT(DateTable[[#This Row],[Date]], "m"))</f>
        <v>1</v>
      </c>
      <c r="E31" s="6" t="str">
        <f xml:space="preserve"> "Q" &amp; ROUNDUP(DateTable[[#This Row],[Month Key]]/ 3, 0)</f>
        <v>Q1</v>
      </c>
      <c r="F31" s="5">
        <f>YEAR(DateTable[[#This Row],[Date]])</f>
        <v>2020</v>
      </c>
      <c r="G31" s="5" t="str">
        <f>TEXT(DateTable[[#This Row],[Date]], "ddd")</f>
        <v>Thu</v>
      </c>
      <c r="H31" s="8">
        <f>WEEKDAY(DateTable[[#This Row],[Date]])</f>
        <v>5</v>
      </c>
      <c r="I31" s="5">
        <f>INT(TEXT(DateTable[[#This Row],[Date]], "d"))</f>
        <v>30</v>
      </c>
      <c r="J31" s="5" t="str">
        <f>DateTable[[#This Row],[Year]] &amp;" " &amp; DateTable[[#This Row],[Quarter]]</f>
        <v>2020 Q1</v>
      </c>
      <c r="K31" s="5" t="str">
        <f>DateTable[[#This Row],[Year]] &amp;" " &amp; DateTable[[#This Row],[Month]]</f>
        <v>2020 Jan</v>
      </c>
      <c r="L31" s="8">
        <f>DateTable[[#This Row],[Year]] * 100  + DateTable[[#This Row],[Month Key]]</f>
        <v>202001</v>
      </c>
      <c r="M31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32" spans="1:13" ht="15">
      <c r="A32" s="11">
        <v>43861</v>
      </c>
      <c r="B32" s="15">
        <f>DateTable[[#This Row],[Year]]*10000 + DateTable[[#This Row],[Month Key]] * 100 +  DateTable[[#This Row],[Day Of Month]]</f>
        <v>20200131</v>
      </c>
      <c r="C32" s="5" t="str">
        <f>TEXT(DateTable[[#This Row],[Date]], "mmm")</f>
        <v>Jan</v>
      </c>
      <c r="D32" s="8">
        <f>INT(TEXT(DateTable[[#This Row],[Date]], "m"))</f>
        <v>1</v>
      </c>
      <c r="E32" s="6" t="str">
        <f xml:space="preserve"> "Q" &amp; ROUNDUP(DateTable[[#This Row],[Month Key]]/ 3, 0)</f>
        <v>Q1</v>
      </c>
      <c r="F32" s="5">
        <f>YEAR(DateTable[[#This Row],[Date]])</f>
        <v>2020</v>
      </c>
      <c r="G32" s="5" t="str">
        <f>TEXT(DateTable[[#This Row],[Date]], "ddd")</f>
        <v>Fri</v>
      </c>
      <c r="H32" s="8">
        <f>WEEKDAY(DateTable[[#This Row],[Date]])</f>
        <v>6</v>
      </c>
      <c r="I32" s="5">
        <f>INT(TEXT(DateTable[[#This Row],[Date]], "d"))</f>
        <v>31</v>
      </c>
      <c r="J32" s="5" t="str">
        <f>DateTable[[#This Row],[Year]] &amp;" " &amp; DateTable[[#This Row],[Quarter]]</f>
        <v>2020 Q1</v>
      </c>
      <c r="K32" s="5" t="str">
        <f>DateTable[[#This Row],[Year]] &amp;" " &amp; DateTable[[#This Row],[Month]]</f>
        <v>2020 Jan</v>
      </c>
      <c r="L32" s="8">
        <f>DateTable[[#This Row],[Year]] * 100  + DateTable[[#This Row],[Month Key]]</f>
        <v>202001</v>
      </c>
      <c r="M32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33" spans="1:13" ht="15">
      <c r="A33" s="12">
        <v>43862</v>
      </c>
      <c r="B33" s="15">
        <f>DateTable[[#This Row],[Year]]*10000 + DateTable[[#This Row],[Month Key]] * 100 +  DateTable[[#This Row],[Day Of Month]]</f>
        <v>20200201</v>
      </c>
      <c r="C33" s="5" t="str">
        <f>TEXT(DateTable[[#This Row],[Date]], "mmm")</f>
        <v>Feb</v>
      </c>
      <c r="D33" s="8">
        <f>INT(TEXT(DateTable[[#This Row],[Date]], "m"))</f>
        <v>2</v>
      </c>
      <c r="E33" s="6" t="str">
        <f xml:space="preserve"> "Q" &amp; ROUNDUP(DateTable[[#This Row],[Month Key]]/ 3, 0)</f>
        <v>Q1</v>
      </c>
      <c r="F33" s="5">
        <f>YEAR(DateTable[[#This Row],[Date]])</f>
        <v>2020</v>
      </c>
      <c r="G33" s="5" t="str">
        <f>TEXT(DateTable[[#This Row],[Date]], "ddd")</f>
        <v>Sat</v>
      </c>
      <c r="H33" s="8">
        <f>WEEKDAY(DateTable[[#This Row],[Date]])</f>
        <v>7</v>
      </c>
      <c r="I33" s="5">
        <f>INT(TEXT(DateTable[[#This Row],[Date]], "d"))</f>
        <v>1</v>
      </c>
      <c r="J33" s="5" t="str">
        <f>DateTable[[#This Row],[Year]] &amp;" " &amp; DateTable[[#This Row],[Quarter]]</f>
        <v>2020 Q1</v>
      </c>
      <c r="K33" s="5" t="str">
        <f>DateTable[[#This Row],[Year]] &amp;" " &amp; DateTable[[#This Row],[Month]]</f>
        <v>2020 Feb</v>
      </c>
      <c r="L33" s="8">
        <f>DateTable[[#This Row],[Year]] * 100  + DateTable[[#This Row],[Month Key]]</f>
        <v>202002</v>
      </c>
      <c r="M33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34" spans="1:13" ht="15">
      <c r="A34" s="11">
        <v>43863</v>
      </c>
      <c r="B34" s="15">
        <f>DateTable[[#This Row],[Year]]*10000 + DateTable[[#This Row],[Month Key]] * 100 +  DateTable[[#This Row],[Day Of Month]]</f>
        <v>20200202</v>
      </c>
      <c r="C34" s="5" t="str">
        <f>TEXT(DateTable[[#This Row],[Date]], "mmm")</f>
        <v>Feb</v>
      </c>
      <c r="D34" s="8">
        <f>INT(TEXT(DateTable[[#This Row],[Date]], "m"))</f>
        <v>2</v>
      </c>
      <c r="E34" s="6" t="str">
        <f xml:space="preserve"> "Q" &amp; ROUNDUP(DateTable[[#This Row],[Month Key]]/ 3, 0)</f>
        <v>Q1</v>
      </c>
      <c r="F34" s="5">
        <f>YEAR(DateTable[[#This Row],[Date]])</f>
        <v>2020</v>
      </c>
      <c r="G34" s="5" t="str">
        <f>TEXT(DateTable[[#This Row],[Date]], "ddd")</f>
        <v>Sun</v>
      </c>
      <c r="H34" s="8">
        <f>WEEKDAY(DateTable[[#This Row],[Date]])</f>
        <v>1</v>
      </c>
      <c r="I34" s="5">
        <f>INT(TEXT(DateTable[[#This Row],[Date]], "d"))</f>
        <v>2</v>
      </c>
      <c r="J34" s="5" t="str">
        <f>DateTable[[#This Row],[Year]] &amp;" " &amp; DateTable[[#This Row],[Quarter]]</f>
        <v>2020 Q1</v>
      </c>
      <c r="K34" s="5" t="str">
        <f>DateTable[[#This Row],[Year]] &amp;" " &amp; DateTable[[#This Row],[Month]]</f>
        <v>2020 Feb</v>
      </c>
      <c r="L34" s="8">
        <f>DateTable[[#This Row],[Year]] * 100  + DateTable[[#This Row],[Month Key]]</f>
        <v>202002</v>
      </c>
      <c r="M34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35" spans="1:13" ht="15">
      <c r="A35" s="12">
        <v>43864</v>
      </c>
      <c r="B35" s="15">
        <f>DateTable[[#This Row],[Year]]*10000 + DateTable[[#This Row],[Month Key]] * 100 +  DateTable[[#This Row],[Day Of Month]]</f>
        <v>20200203</v>
      </c>
      <c r="C35" s="5" t="str">
        <f>TEXT(DateTable[[#This Row],[Date]], "mmm")</f>
        <v>Feb</v>
      </c>
      <c r="D35" s="8">
        <f>INT(TEXT(DateTable[[#This Row],[Date]], "m"))</f>
        <v>2</v>
      </c>
      <c r="E35" s="6" t="str">
        <f xml:space="preserve"> "Q" &amp; ROUNDUP(DateTable[[#This Row],[Month Key]]/ 3, 0)</f>
        <v>Q1</v>
      </c>
      <c r="F35" s="5">
        <f>YEAR(DateTable[[#This Row],[Date]])</f>
        <v>2020</v>
      </c>
      <c r="G35" s="5" t="str">
        <f>TEXT(DateTable[[#This Row],[Date]], "ddd")</f>
        <v>Mon</v>
      </c>
      <c r="H35" s="8">
        <f>WEEKDAY(DateTable[[#This Row],[Date]])</f>
        <v>2</v>
      </c>
      <c r="I35" s="5">
        <f>INT(TEXT(DateTable[[#This Row],[Date]], "d"))</f>
        <v>3</v>
      </c>
      <c r="J35" s="5" t="str">
        <f>DateTable[[#This Row],[Year]] &amp;" " &amp; DateTable[[#This Row],[Quarter]]</f>
        <v>2020 Q1</v>
      </c>
      <c r="K35" s="5" t="str">
        <f>DateTable[[#This Row],[Year]] &amp;" " &amp; DateTable[[#This Row],[Month]]</f>
        <v>2020 Feb</v>
      </c>
      <c r="L35" s="8">
        <f>DateTable[[#This Row],[Year]] * 100  + DateTable[[#This Row],[Month Key]]</f>
        <v>202002</v>
      </c>
      <c r="M35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36" spans="1:13" ht="15">
      <c r="A36" s="11">
        <v>43865</v>
      </c>
      <c r="B36" s="15">
        <f>DateTable[[#This Row],[Year]]*10000 + DateTable[[#This Row],[Month Key]] * 100 +  DateTable[[#This Row],[Day Of Month]]</f>
        <v>20200204</v>
      </c>
      <c r="C36" s="5" t="str">
        <f>TEXT(DateTable[[#This Row],[Date]], "mmm")</f>
        <v>Feb</v>
      </c>
      <c r="D36" s="8">
        <f>INT(TEXT(DateTable[[#This Row],[Date]], "m"))</f>
        <v>2</v>
      </c>
      <c r="E36" s="6" t="str">
        <f xml:space="preserve"> "Q" &amp; ROUNDUP(DateTable[[#This Row],[Month Key]]/ 3, 0)</f>
        <v>Q1</v>
      </c>
      <c r="F36" s="5">
        <f>YEAR(DateTable[[#This Row],[Date]])</f>
        <v>2020</v>
      </c>
      <c r="G36" s="5" t="str">
        <f>TEXT(DateTable[[#This Row],[Date]], "ddd")</f>
        <v>Tue</v>
      </c>
      <c r="H36" s="8">
        <f>WEEKDAY(DateTable[[#This Row],[Date]])</f>
        <v>3</v>
      </c>
      <c r="I36" s="5">
        <f>INT(TEXT(DateTable[[#This Row],[Date]], "d"))</f>
        <v>4</v>
      </c>
      <c r="J36" s="5" t="str">
        <f>DateTable[[#This Row],[Year]] &amp;" " &amp; DateTable[[#This Row],[Quarter]]</f>
        <v>2020 Q1</v>
      </c>
      <c r="K36" s="5" t="str">
        <f>DateTable[[#This Row],[Year]] &amp;" " &amp; DateTable[[#This Row],[Month]]</f>
        <v>2020 Feb</v>
      </c>
      <c r="L36" s="8">
        <f>DateTable[[#This Row],[Year]] * 100  + DateTable[[#This Row],[Month Key]]</f>
        <v>202002</v>
      </c>
      <c r="M36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37" spans="1:13" ht="15">
      <c r="A37" s="12">
        <v>43866</v>
      </c>
      <c r="B37" s="15">
        <f>DateTable[[#This Row],[Year]]*10000 + DateTable[[#This Row],[Month Key]] * 100 +  DateTable[[#This Row],[Day Of Month]]</f>
        <v>20200205</v>
      </c>
      <c r="C37" s="5" t="str">
        <f>TEXT(DateTable[[#This Row],[Date]], "mmm")</f>
        <v>Feb</v>
      </c>
      <c r="D37" s="8">
        <f>INT(TEXT(DateTable[[#This Row],[Date]], "m"))</f>
        <v>2</v>
      </c>
      <c r="E37" s="6" t="str">
        <f xml:space="preserve"> "Q" &amp; ROUNDUP(DateTable[[#This Row],[Month Key]]/ 3, 0)</f>
        <v>Q1</v>
      </c>
      <c r="F37" s="5">
        <f>YEAR(DateTable[[#This Row],[Date]])</f>
        <v>2020</v>
      </c>
      <c r="G37" s="5" t="str">
        <f>TEXT(DateTable[[#This Row],[Date]], "ddd")</f>
        <v>Wed</v>
      </c>
      <c r="H37" s="8">
        <f>WEEKDAY(DateTable[[#This Row],[Date]])</f>
        <v>4</v>
      </c>
      <c r="I37" s="5">
        <f>INT(TEXT(DateTable[[#This Row],[Date]], "d"))</f>
        <v>5</v>
      </c>
      <c r="J37" s="5" t="str">
        <f>DateTable[[#This Row],[Year]] &amp;" " &amp; DateTable[[#This Row],[Quarter]]</f>
        <v>2020 Q1</v>
      </c>
      <c r="K37" s="5" t="str">
        <f>DateTable[[#This Row],[Year]] &amp;" " &amp; DateTable[[#This Row],[Month]]</f>
        <v>2020 Feb</v>
      </c>
      <c r="L37" s="8">
        <f>DateTable[[#This Row],[Year]] * 100  + DateTable[[#This Row],[Month Key]]</f>
        <v>202002</v>
      </c>
      <c r="M37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38" spans="1:13" ht="15">
      <c r="A38" s="11">
        <v>43867</v>
      </c>
      <c r="B38" s="15">
        <f>DateTable[[#This Row],[Year]]*10000 + DateTable[[#This Row],[Month Key]] * 100 +  DateTable[[#This Row],[Day Of Month]]</f>
        <v>20200206</v>
      </c>
      <c r="C38" s="5" t="str">
        <f>TEXT(DateTable[[#This Row],[Date]], "mmm")</f>
        <v>Feb</v>
      </c>
      <c r="D38" s="8">
        <f>INT(TEXT(DateTable[[#This Row],[Date]], "m"))</f>
        <v>2</v>
      </c>
      <c r="E38" s="6" t="str">
        <f xml:space="preserve"> "Q" &amp; ROUNDUP(DateTable[[#This Row],[Month Key]]/ 3, 0)</f>
        <v>Q1</v>
      </c>
      <c r="F38" s="5">
        <f>YEAR(DateTable[[#This Row],[Date]])</f>
        <v>2020</v>
      </c>
      <c r="G38" s="5" t="str">
        <f>TEXT(DateTable[[#This Row],[Date]], "ddd")</f>
        <v>Thu</v>
      </c>
      <c r="H38" s="8">
        <f>WEEKDAY(DateTable[[#This Row],[Date]])</f>
        <v>5</v>
      </c>
      <c r="I38" s="5">
        <f>INT(TEXT(DateTable[[#This Row],[Date]], "d"))</f>
        <v>6</v>
      </c>
      <c r="J38" s="5" t="str">
        <f>DateTable[[#This Row],[Year]] &amp;" " &amp; DateTable[[#This Row],[Quarter]]</f>
        <v>2020 Q1</v>
      </c>
      <c r="K38" s="5" t="str">
        <f>DateTable[[#This Row],[Year]] &amp;" " &amp; DateTable[[#This Row],[Month]]</f>
        <v>2020 Feb</v>
      </c>
      <c r="L38" s="8">
        <f>DateTable[[#This Row],[Year]] * 100  + DateTable[[#This Row],[Month Key]]</f>
        <v>202002</v>
      </c>
      <c r="M38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39" spans="1:13" ht="15">
      <c r="A39" s="12">
        <v>43868</v>
      </c>
      <c r="B39" s="15">
        <f>DateTable[[#This Row],[Year]]*10000 + DateTable[[#This Row],[Month Key]] * 100 +  DateTable[[#This Row],[Day Of Month]]</f>
        <v>20200207</v>
      </c>
      <c r="C39" s="5" t="str">
        <f>TEXT(DateTable[[#This Row],[Date]], "mmm")</f>
        <v>Feb</v>
      </c>
      <c r="D39" s="8">
        <f>INT(TEXT(DateTable[[#This Row],[Date]], "m"))</f>
        <v>2</v>
      </c>
      <c r="E39" s="6" t="str">
        <f xml:space="preserve"> "Q" &amp; ROUNDUP(DateTable[[#This Row],[Month Key]]/ 3, 0)</f>
        <v>Q1</v>
      </c>
      <c r="F39" s="5">
        <f>YEAR(DateTable[[#This Row],[Date]])</f>
        <v>2020</v>
      </c>
      <c r="G39" s="5" t="str">
        <f>TEXT(DateTable[[#This Row],[Date]], "ddd")</f>
        <v>Fri</v>
      </c>
      <c r="H39" s="8">
        <f>WEEKDAY(DateTable[[#This Row],[Date]])</f>
        <v>6</v>
      </c>
      <c r="I39" s="5">
        <f>INT(TEXT(DateTable[[#This Row],[Date]], "d"))</f>
        <v>7</v>
      </c>
      <c r="J39" s="5" t="str">
        <f>DateTable[[#This Row],[Year]] &amp;" " &amp; DateTable[[#This Row],[Quarter]]</f>
        <v>2020 Q1</v>
      </c>
      <c r="K39" s="5" t="str">
        <f>DateTable[[#This Row],[Year]] &amp;" " &amp; DateTable[[#This Row],[Month]]</f>
        <v>2020 Feb</v>
      </c>
      <c r="L39" s="8">
        <f>DateTable[[#This Row],[Year]] * 100  + DateTable[[#This Row],[Month Key]]</f>
        <v>202002</v>
      </c>
      <c r="M39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40" spans="1:13" ht="15">
      <c r="A40" s="11">
        <v>43869</v>
      </c>
      <c r="B40" s="15">
        <f>DateTable[[#This Row],[Year]]*10000 + DateTable[[#This Row],[Month Key]] * 100 +  DateTable[[#This Row],[Day Of Month]]</f>
        <v>20200208</v>
      </c>
      <c r="C40" s="5" t="str">
        <f>TEXT(DateTable[[#This Row],[Date]], "mmm")</f>
        <v>Feb</v>
      </c>
      <c r="D40" s="8">
        <f>INT(TEXT(DateTable[[#This Row],[Date]], "m"))</f>
        <v>2</v>
      </c>
      <c r="E40" s="6" t="str">
        <f xml:space="preserve"> "Q" &amp; ROUNDUP(DateTable[[#This Row],[Month Key]]/ 3, 0)</f>
        <v>Q1</v>
      </c>
      <c r="F40" s="5">
        <f>YEAR(DateTable[[#This Row],[Date]])</f>
        <v>2020</v>
      </c>
      <c r="G40" s="5" t="str">
        <f>TEXT(DateTable[[#This Row],[Date]], "ddd")</f>
        <v>Sat</v>
      </c>
      <c r="H40" s="8">
        <f>WEEKDAY(DateTable[[#This Row],[Date]])</f>
        <v>7</v>
      </c>
      <c r="I40" s="5">
        <f>INT(TEXT(DateTable[[#This Row],[Date]], "d"))</f>
        <v>8</v>
      </c>
      <c r="J40" s="5" t="str">
        <f>DateTable[[#This Row],[Year]] &amp;" " &amp; DateTable[[#This Row],[Quarter]]</f>
        <v>2020 Q1</v>
      </c>
      <c r="K40" s="5" t="str">
        <f>DateTable[[#This Row],[Year]] &amp;" " &amp; DateTable[[#This Row],[Month]]</f>
        <v>2020 Feb</v>
      </c>
      <c r="L40" s="8">
        <f>DateTable[[#This Row],[Year]] * 100  + DateTable[[#This Row],[Month Key]]</f>
        <v>202002</v>
      </c>
      <c r="M40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41" spans="1:13" ht="15">
      <c r="A41" s="12">
        <v>43870</v>
      </c>
      <c r="B41" s="15">
        <f>DateTable[[#This Row],[Year]]*10000 + DateTable[[#This Row],[Month Key]] * 100 +  DateTable[[#This Row],[Day Of Month]]</f>
        <v>20200209</v>
      </c>
      <c r="C41" s="5" t="str">
        <f>TEXT(DateTable[[#This Row],[Date]], "mmm")</f>
        <v>Feb</v>
      </c>
      <c r="D41" s="8">
        <f>INT(TEXT(DateTable[[#This Row],[Date]], "m"))</f>
        <v>2</v>
      </c>
      <c r="E41" s="6" t="str">
        <f xml:space="preserve"> "Q" &amp; ROUNDUP(DateTable[[#This Row],[Month Key]]/ 3, 0)</f>
        <v>Q1</v>
      </c>
      <c r="F41" s="5">
        <f>YEAR(DateTable[[#This Row],[Date]])</f>
        <v>2020</v>
      </c>
      <c r="G41" s="5" t="str">
        <f>TEXT(DateTable[[#This Row],[Date]], "ddd")</f>
        <v>Sun</v>
      </c>
      <c r="H41" s="8">
        <f>WEEKDAY(DateTable[[#This Row],[Date]])</f>
        <v>1</v>
      </c>
      <c r="I41" s="5">
        <f>INT(TEXT(DateTable[[#This Row],[Date]], "d"))</f>
        <v>9</v>
      </c>
      <c r="J41" s="5" t="str">
        <f>DateTable[[#This Row],[Year]] &amp;" " &amp; DateTable[[#This Row],[Quarter]]</f>
        <v>2020 Q1</v>
      </c>
      <c r="K41" s="5" t="str">
        <f>DateTable[[#This Row],[Year]] &amp;" " &amp; DateTable[[#This Row],[Month]]</f>
        <v>2020 Feb</v>
      </c>
      <c r="L41" s="8">
        <f>DateTable[[#This Row],[Year]] * 100  + DateTable[[#This Row],[Month Key]]</f>
        <v>202002</v>
      </c>
      <c r="M41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42" spans="1:13" ht="15">
      <c r="A42" s="11">
        <v>43871</v>
      </c>
      <c r="B42" s="15">
        <f>DateTable[[#This Row],[Year]]*10000 + DateTable[[#This Row],[Month Key]] * 100 +  DateTable[[#This Row],[Day Of Month]]</f>
        <v>20200210</v>
      </c>
      <c r="C42" s="5" t="str">
        <f>TEXT(DateTable[[#This Row],[Date]], "mmm")</f>
        <v>Feb</v>
      </c>
      <c r="D42" s="8">
        <f>INT(TEXT(DateTable[[#This Row],[Date]], "m"))</f>
        <v>2</v>
      </c>
      <c r="E42" s="6" t="str">
        <f xml:space="preserve"> "Q" &amp; ROUNDUP(DateTable[[#This Row],[Month Key]]/ 3, 0)</f>
        <v>Q1</v>
      </c>
      <c r="F42" s="5">
        <f>YEAR(DateTable[[#This Row],[Date]])</f>
        <v>2020</v>
      </c>
      <c r="G42" s="5" t="str">
        <f>TEXT(DateTable[[#This Row],[Date]], "ddd")</f>
        <v>Mon</v>
      </c>
      <c r="H42" s="8">
        <f>WEEKDAY(DateTable[[#This Row],[Date]])</f>
        <v>2</v>
      </c>
      <c r="I42" s="5">
        <f>INT(TEXT(DateTable[[#This Row],[Date]], "d"))</f>
        <v>10</v>
      </c>
      <c r="J42" s="5" t="str">
        <f>DateTable[[#This Row],[Year]] &amp;" " &amp; DateTable[[#This Row],[Quarter]]</f>
        <v>2020 Q1</v>
      </c>
      <c r="K42" s="5" t="str">
        <f>DateTable[[#This Row],[Year]] &amp;" " &amp; DateTable[[#This Row],[Month]]</f>
        <v>2020 Feb</v>
      </c>
      <c r="L42" s="8">
        <f>DateTable[[#This Row],[Year]] * 100  + DateTable[[#This Row],[Month Key]]</f>
        <v>202002</v>
      </c>
      <c r="M42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43" spans="1:13" ht="15">
      <c r="A43" s="12">
        <v>43872</v>
      </c>
      <c r="B43" s="15">
        <f>DateTable[[#This Row],[Year]]*10000 + DateTable[[#This Row],[Month Key]] * 100 +  DateTable[[#This Row],[Day Of Month]]</f>
        <v>20200211</v>
      </c>
      <c r="C43" s="5" t="str">
        <f>TEXT(DateTable[[#This Row],[Date]], "mmm")</f>
        <v>Feb</v>
      </c>
      <c r="D43" s="8">
        <f>INT(TEXT(DateTable[[#This Row],[Date]], "m"))</f>
        <v>2</v>
      </c>
      <c r="E43" s="6" t="str">
        <f xml:space="preserve"> "Q" &amp; ROUNDUP(DateTable[[#This Row],[Month Key]]/ 3, 0)</f>
        <v>Q1</v>
      </c>
      <c r="F43" s="5">
        <f>YEAR(DateTable[[#This Row],[Date]])</f>
        <v>2020</v>
      </c>
      <c r="G43" s="5" t="str">
        <f>TEXT(DateTable[[#This Row],[Date]], "ddd")</f>
        <v>Tue</v>
      </c>
      <c r="H43" s="8">
        <f>WEEKDAY(DateTable[[#This Row],[Date]])</f>
        <v>3</v>
      </c>
      <c r="I43" s="5">
        <f>INT(TEXT(DateTable[[#This Row],[Date]], "d"))</f>
        <v>11</v>
      </c>
      <c r="J43" s="5" t="str">
        <f>DateTable[[#This Row],[Year]] &amp;" " &amp; DateTable[[#This Row],[Quarter]]</f>
        <v>2020 Q1</v>
      </c>
      <c r="K43" s="5" t="str">
        <f>DateTable[[#This Row],[Year]] &amp;" " &amp; DateTable[[#This Row],[Month]]</f>
        <v>2020 Feb</v>
      </c>
      <c r="L43" s="8">
        <f>DateTable[[#This Row],[Year]] * 100  + DateTable[[#This Row],[Month Key]]</f>
        <v>202002</v>
      </c>
      <c r="M43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44" spans="1:13" ht="15">
      <c r="A44" s="11">
        <v>43873</v>
      </c>
      <c r="B44" s="15">
        <f>DateTable[[#This Row],[Year]]*10000 + DateTable[[#This Row],[Month Key]] * 100 +  DateTable[[#This Row],[Day Of Month]]</f>
        <v>20200212</v>
      </c>
      <c r="C44" s="5" t="str">
        <f>TEXT(DateTable[[#This Row],[Date]], "mmm")</f>
        <v>Feb</v>
      </c>
      <c r="D44" s="8">
        <f>INT(TEXT(DateTable[[#This Row],[Date]], "m"))</f>
        <v>2</v>
      </c>
      <c r="E44" s="6" t="str">
        <f xml:space="preserve"> "Q" &amp; ROUNDUP(DateTable[[#This Row],[Month Key]]/ 3, 0)</f>
        <v>Q1</v>
      </c>
      <c r="F44" s="5">
        <f>YEAR(DateTable[[#This Row],[Date]])</f>
        <v>2020</v>
      </c>
      <c r="G44" s="5" t="str">
        <f>TEXT(DateTable[[#This Row],[Date]], "ddd")</f>
        <v>Wed</v>
      </c>
      <c r="H44" s="8">
        <f>WEEKDAY(DateTable[[#This Row],[Date]])</f>
        <v>4</v>
      </c>
      <c r="I44" s="5">
        <f>INT(TEXT(DateTable[[#This Row],[Date]], "d"))</f>
        <v>12</v>
      </c>
      <c r="J44" s="5" t="str">
        <f>DateTable[[#This Row],[Year]] &amp;" " &amp; DateTable[[#This Row],[Quarter]]</f>
        <v>2020 Q1</v>
      </c>
      <c r="K44" s="5" t="str">
        <f>DateTable[[#This Row],[Year]] &amp;" " &amp; DateTable[[#This Row],[Month]]</f>
        <v>2020 Feb</v>
      </c>
      <c r="L44" s="8">
        <f>DateTable[[#This Row],[Year]] * 100  + DateTable[[#This Row],[Month Key]]</f>
        <v>202002</v>
      </c>
      <c r="M44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45" spans="1:13" ht="15">
      <c r="A45" s="12">
        <v>43874</v>
      </c>
      <c r="B45" s="15">
        <f>DateTable[[#This Row],[Year]]*10000 + DateTable[[#This Row],[Month Key]] * 100 +  DateTable[[#This Row],[Day Of Month]]</f>
        <v>20200213</v>
      </c>
      <c r="C45" s="5" t="str">
        <f>TEXT(DateTable[[#This Row],[Date]], "mmm")</f>
        <v>Feb</v>
      </c>
      <c r="D45" s="8">
        <f>INT(TEXT(DateTable[[#This Row],[Date]], "m"))</f>
        <v>2</v>
      </c>
      <c r="E45" s="6" t="str">
        <f xml:space="preserve"> "Q" &amp; ROUNDUP(DateTable[[#This Row],[Month Key]]/ 3, 0)</f>
        <v>Q1</v>
      </c>
      <c r="F45" s="5">
        <f>YEAR(DateTable[[#This Row],[Date]])</f>
        <v>2020</v>
      </c>
      <c r="G45" s="5" t="str">
        <f>TEXT(DateTable[[#This Row],[Date]], "ddd")</f>
        <v>Thu</v>
      </c>
      <c r="H45" s="8">
        <f>WEEKDAY(DateTable[[#This Row],[Date]])</f>
        <v>5</v>
      </c>
      <c r="I45" s="5">
        <f>INT(TEXT(DateTable[[#This Row],[Date]], "d"))</f>
        <v>13</v>
      </c>
      <c r="J45" s="5" t="str">
        <f>DateTable[[#This Row],[Year]] &amp;" " &amp; DateTable[[#This Row],[Quarter]]</f>
        <v>2020 Q1</v>
      </c>
      <c r="K45" s="5" t="str">
        <f>DateTable[[#This Row],[Year]] &amp;" " &amp; DateTable[[#This Row],[Month]]</f>
        <v>2020 Feb</v>
      </c>
      <c r="L45" s="8">
        <f>DateTable[[#This Row],[Year]] * 100  + DateTable[[#This Row],[Month Key]]</f>
        <v>202002</v>
      </c>
      <c r="M45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46" spans="1:13" ht="15">
      <c r="A46" s="11">
        <v>43875</v>
      </c>
      <c r="B46" s="15">
        <f>DateTable[[#This Row],[Year]]*10000 + DateTable[[#This Row],[Month Key]] * 100 +  DateTable[[#This Row],[Day Of Month]]</f>
        <v>20200214</v>
      </c>
      <c r="C46" s="5" t="str">
        <f>TEXT(DateTable[[#This Row],[Date]], "mmm")</f>
        <v>Feb</v>
      </c>
      <c r="D46" s="8">
        <f>INT(TEXT(DateTable[[#This Row],[Date]], "m"))</f>
        <v>2</v>
      </c>
      <c r="E46" s="6" t="str">
        <f xml:space="preserve"> "Q" &amp; ROUNDUP(DateTable[[#This Row],[Month Key]]/ 3, 0)</f>
        <v>Q1</v>
      </c>
      <c r="F46" s="5">
        <f>YEAR(DateTable[[#This Row],[Date]])</f>
        <v>2020</v>
      </c>
      <c r="G46" s="5" t="str">
        <f>TEXT(DateTable[[#This Row],[Date]], "ddd")</f>
        <v>Fri</v>
      </c>
      <c r="H46" s="8">
        <f>WEEKDAY(DateTable[[#This Row],[Date]])</f>
        <v>6</v>
      </c>
      <c r="I46" s="5">
        <f>INT(TEXT(DateTable[[#This Row],[Date]], "d"))</f>
        <v>14</v>
      </c>
      <c r="J46" s="5" t="str">
        <f>DateTable[[#This Row],[Year]] &amp;" " &amp; DateTable[[#This Row],[Quarter]]</f>
        <v>2020 Q1</v>
      </c>
      <c r="K46" s="5" t="str">
        <f>DateTable[[#This Row],[Year]] &amp;" " &amp; DateTable[[#This Row],[Month]]</f>
        <v>2020 Feb</v>
      </c>
      <c r="L46" s="8">
        <f>DateTable[[#This Row],[Year]] * 100  + DateTable[[#This Row],[Month Key]]</f>
        <v>202002</v>
      </c>
      <c r="M46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47" spans="1:13" ht="15">
      <c r="A47" s="12">
        <v>43876</v>
      </c>
      <c r="B47" s="15">
        <f>DateTable[[#This Row],[Year]]*10000 + DateTable[[#This Row],[Month Key]] * 100 +  DateTable[[#This Row],[Day Of Month]]</f>
        <v>20200215</v>
      </c>
      <c r="C47" s="5" t="str">
        <f>TEXT(DateTable[[#This Row],[Date]], "mmm")</f>
        <v>Feb</v>
      </c>
      <c r="D47" s="8">
        <f>INT(TEXT(DateTable[[#This Row],[Date]], "m"))</f>
        <v>2</v>
      </c>
      <c r="E47" s="6" t="str">
        <f xml:space="preserve"> "Q" &amp; ROUNDUP(DateTable[[#This Row],[Month Key]]/ 3, 0)</f>
        <v>Q1</v>
      </c>
      <c r="F47" s="5">
        <f>YEAR(DateTable[[#This Row],[Date]])</f>
        <v>2020</v>
      </c>
      <c r="G47" s="5" t="str">
        <f>TEXT(DateTable[[#This Row],[Date]], "ddd")</f>
        <v>Sat</v>
      </c>
      <c r="H47" s="8">
        <f>WEEKDAY(DateTable[[#This Row],[Date]])</f>
        <v>7</v>
      </c>
      <c r="I47" s="5">
        <f>INT(TEXT(DateTable[[#This Row],[Date]], "d"))</f>
        <v>15</v>
      </c>
      <c r="J47" s="5" t="str">
        <f>DateTable[[#This Row],[Year]] &amp;" " &amp; DateTable[[#This Row],[Quarter]]</f>
        <v>2020 Q1</v>
      </c>
      <c r="K47" s="5" t="str">
        <f>DateTable[[#This Row],[Year]] &amp;" " &amp; DateTable[[#This Row],[Month]]</f>
        <v>2020 Feb</v>
      </c>
      <c r="L47" s="8">
        <f>DateTable[[#This Row],[Year]] * 100  + DateTable[[#This Row],[Month Key]]</f>
        <v>202002</v>
      </c>
      <c r="M47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48" spans="1:13" ht="15">
      <c r="A48" s="11">
        <v>43877</v>
      </c>
      <c r="B48" s="15">
        <f>DateTable[[#This Row],[Year]]*10000 + DateTable[[#This Row],[Month Key]] * 100 +  DateTable[[#This Row],[Day Of Month]]</f>
        <v>20200216</v>
      </c>
      <c r="C48" s="5" t="str">
        <f>TEXT(DateTable[[#This Row],[Date]], "mmm")</f>
        <v>Feb</v>
      </c>
      <c r="D48" s="8">
        <f>INT(TEXT(DateTable[[#This Row],[Date]], "m"))</f>
        <v>2</v>
      </c>
      <c r="E48" s="6" t="str">
        <f xml:space="preserve"> "Q" &amp; ROUNDUP(DateTable[[#This Row],[Month Key]]/ 3, 0)</f>
        <v>Q1</v>
      </c>
      <c r="F48" s="5">
        <f>YEAR(DateTable[[#This Row],[Date]])</f>
        <v>2020</v>
      </c>
      <c r="G48" s="5" t="str">
        <f>TEXT(DateTable[[#This Row],[Date]], "ddd")</f>
        <v>Sun</v>
      </c>
      <c r="H48" s="8">
        <f>WEEKDAY(DateTable[[#This Row],[Date]])</f>
        <v>1</v>
      </c>
      <c r="I48" s="5">
        <f>INT(TEXT(DateTable[[#This Row],[Date]], "d"))</f>
        <v>16</v>
      </c>
      <c r="J48" s="5" t="str">
        <f>DateTable[[#This Row],[Year]] &amp;" " &amp; DateTable[[#This Row],[Quarter]]</f>
        <v>2020 Q1</v>
      </c>
      <c r="K48" s="5" t="str">
        <f>DateTable[[#This Row],[Year]] &amp;" " &amp; DateTable[[#This Row],[Month]]</f>
        <v>2020 Feb</v>
      </c>
      <c r="L48" s="8">
        <f>DateTable[[#This Row],[Year]] * 100  + DateTable[[#This Row],[Month Key]]</f>
        <v>202002</v>
      </c>
      <c r="M48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49" spans="1:13" ht="15">
      <c r="A49" s="12">
        <v>43878</v>
      </c>
      <c r="B49" s="15">
        <f>DateTable[[#This Row],[Year]]*10000 + DateTable[[#This Row],[Month Key]] * 100 +  DateTable[[#This Row],[Day Of Month]]</f>
        <v>20200217</v>
      </c>
      <c r="C49" s="5" t="str">
        <f>TEXT(DateTable[[#This Row],[Date]], "mmm")</f>
        <v>Feb</v>
      </c>
      <c r="D49" s="8">
        <f>INT(TEXT(DateTable[[#This Row],[Date]], "m"))</f>
        <v>2</v>
      </c>
      <c r="E49" s="6" t="str">
        <f xml:space="preserve"> "Q" &amp; ROUNDUP(DateTable[[#This Row],[Month Key]]/ 3, 0)</f>
        <v>Q1</v>
      </c>
      <c r="F49" s="5">
        <f>YEAR(DateTable[[#This Row],[Date]])</f>
        <v>2020</v>
      </c>
      <c r="G49" s="5" t="str">
        <f>TEXT(DateTable[[#This Row],[Date]], "ddd")</f>
        <v>Mon</v>
      </c>
      <c r="H49" s="8">
        <f>WEEKDAY(DateTable[[#This Row],[Date]])</f>
        <v>2</v>
      </c>
      <c r="I49" s="5">
        <f>INT(TEXT(DateTable[[#This Row],[Date]], "d"))</f>
        <v>17</v>
      </c>
      <c r="J49" s="5" t="str">
        <f>DateTable[[#This Row],[Year]] &amp;" " &amp; DateTable[[#This Row],[Quarter]]</f>
        <v>2020 Q1</v>
      </c>
      <c r="K49" s="5" t="str">
        <f>DateTable[[#This Row],[Year]] &amp;" " &amp; DateTable[[#This Row],[Month]]</f>
        <v>2020 Feb</v>
      </c>
      <c r="L49" s="8">
        <f>DateTable[[#This Row],[Year]] * 100  + DateTable[[#This Row],[Month Key]]</f>
        <v>202002</v>
      </c>
      <c r="M49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50" spans="1:13" ht="15">
      <c r="A50" s="11">
        <v>43879</v>
      </c>
      <c r="B50" s="15">
        <f>DateTable[[#This Row],[Year]]*10000 + DateTable[[#This Row],[Month Key]] * 100 +  DateTable[[#This Row],[Day Of Month]]</f>
        <v>20200218</v>
      </c>
      <c r="C50" s="5" t="str">
        <f>TEXT(DateTable[[#This Row],[Date]], "mmm")</f>
        <v>Feb</v>
      </c>
      <c r="D50" s="8">
        <f>INT(TEXT(DateTable[[#This Row],[Date]], "m"))</f>
        <v>2</v>
      </c>
      <c r="E50" s="6" t="str">
        <f xml:space="preserve"> "Q" &amp; ROUNDUP(DateTable[[#This Row],[Month Key]]/ 3, 0)</f>
        <v>Q1</v>
      </c>
      <c r="F50" s="5">
        <f>YEAR(DateTable[[#This Row],[Date]])</f>
        <v>2020</v>
      </c>
      <c r="G50" s="5" t="str">
        <f>TEXT(DateTable[[#This Row],[Date]], "ddd")</f>
        <v>Tue</v>
      </c>
      <c r="H50" s="8">
        <f>WEEKDAY(DateTable[[#This Row],[Date]])</f>
        <v>3</v>
      </c>
      <c r="I50" s="5">
        <f>INT(TEXT(DateTable[[#This Row],[Date]], "d"))</f>
        <v>18</v>
      </c>
      <c r="J50" s="5" t="str">
        <f>DateTable[[#This Row],[Year]] &amp;" " &amp; DateTable[[#This Row],[Quarter]]</f>
        <v>2020 Q1</v>
      </c>
      <c r="K50" s="5" t="str">
        <f>DateTable[[#This Row],[Year]] &amp;" " &amp; DateTable[[#This Row],[Month]]</f>
        <v>2020 Feb</v>
      </c>
      <c r="L50" s="8">
        <f>DateTable[[#This Row],[Year]] * 100  + DateTable[[#This Row],[Month Key]]</f>
        <v>202002</v>
      </c>
      <c r="M50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51" spans="1:13" ht="15">
      <c r="A51" s="12">
        <v>43880</v>
      </c>
      <c r="B51" s="15">
        <f>DateTable[[#This Row],[Year]]*10000 + DateTable[[#This Row],[Month Key]] * 100 +  DateTable[[#This Row],[Day Of Month]]</f>
        <v>20200219</v>
      </c>
      <c r="C51" s="5" t="str">
        <f>TEXT(DateTable[[#This Row],[Date]], "mmm")</f>
        <v>Feb</v>
      </c>
      <c r="D51" s="8">
        <f>INT(TEXT(DateTable[[#This Row],[Date]], "m"))</f>
        <v>2</v>
      </c>
      <c r="E51" s="6" t="str">
        <f xml:space="preserve"> "Q" &amp; ROUNDUP(DateTable[[#This Row],[Month Key]]/ 3, 0)</f>
        <v>Q1</v>
      </c>
      <c r="F51" s="5">
        <f>YEAR(DateTable[[#This Row],[Date]])</f>
        <v>2020</v>
      </c>
      <c r="G51" s="5" t="str">
        <f>TEXT(DateTable[[#This Row],[Date]], "ddd")</f>
        <v>Wed</v>
      </c>
      <c r="H51" s="8">
        <f>WEEKDAY(DateTable[[#This Row],[Date]])</f>
        <v>4</v>
      </c>
      <c r="I51" s="5">
        <f>INT(TEXT(DateTable[[#This Row],[Date]], "d"))</f>
        <v>19</v>
      </c>
      <c r="J51" s="5" t="str">
        <f>DateTable[[#This Row],[Year]] &amp;" " &amp; DateTable[[#This Row],[Quarter]]</f>
        <v>2020 Q1</v>
      </c>
      <c r="K51" s="5" t="str">
        <f>DateTable[[#This Row],[Year]] &amp;" " &amp; DateTable[[#This Row],[Month]]</f>
        <v>2020 Feb</v>
      </c>
      <c r="L51" s="8">
        <f>DateTable[[#This Row],[Year]] * 100  + DateTable[[#This Row],[Month Key]]</f>
        <v>202002</v>
      </c>
      <c r="M51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52" spans="1:13" ht="15">
      <c r="A52" s="11">
        <v>43881</v>
      </c>
      <c r="B52" s="15">
        <f>DateTable[[#This Row],[Year]]*10000 + DateTable[[#This Row],[Month Key]] * 100 +  DateTable[[#This Row],[Day Of Month]]</f>
        <v>20200220</v>
      </c>
      <c r="C52" s="5" t="str">
        <f>TEXT(DateTable[[#This Row],[Date]], "mmm")</f>
        <v>Feb</v>
      </c>
      <c r="D52" s="8">
        <f>INT(TEXT(DateTable[[#This Row],[Date]], "m"))</f>
        <v>2</v>
      </c>
      <c r="E52" s="6" t="str">
        <f xml:space="preserve"> "Q" &amp; ROUNDUP(DateTable[[#This Row],[Month Key]]/ 3, 0)</f>
        <v>Q1</v>
      </c>
      <c r="F52" s="5">
        <f>YEAR(DateTable[[#This Row],[Date]])</f>
        <v>2020</v>
      </c>
      <c r="G52" s="5" t="str">
        <f>TEXT(DateTable[[#This Row],[Date]], "ddd")</f>
        <v>Thu</v>
      </c>
      <c r="H52" s="8">
        <f>WEEKDAY(DateTable[[#This Row],[Date]])</f>
        <v>5</v>
      </c>
      <c r="I52" s="5">
        <f>INT(TEXT(DateTable[[#This Row],[Date]], "d"))</f>
        <v>20</v>
      </c>
      <c r="J52" s="5" t="str">
        <f>DateTable[[#This Row],[Year]] &amp;" " &amp; DateTable[[#This Row],[Quarter]]</f>
        <v>2020 Q1</v>
      </c>
      <c r="K52" s="5" t="str">
        <f>DateTable[[#This Row],[Year]] &amp;" " &amp; DateTable[[#This Row],[Month]]</f>
        <v>2020 Feb</v>
      </c>
      <c r="L52" s="8">
        <f>DateTable[[#This Row],[Year]] * 100  + DateTable[[#This Row],[Month Key]]</f>
        <v>202002</v>
      </c>
      <c r="M52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53" spans="1:13" ht="15">
      <c r="A53" s="12">
        <v>43882</v>
      </c>
      <c r="B53" s="15">
        <f>DateTable[[#This Row],[Year]]*10000 + DateTable[[#This Row],[Month Key]] * 100 +  DateTable[[#This Row],[Day Of Month]]</f>
        <v>20200221</v>
      </c>
      <c r="C53" s="5" t="str">
        <f>TEXT(DateTable[[#This Row],[Date]], "mmm")</f>
        <v>Feb</v>
      </c>
      <c r="D53" s="8">
        <f>INT(TEXT(DateTable[[#This Row],[Date]], "m"))</f>
        <v>2</v>
      </c>
      <c r="E53" s="6" t="str">
        <f xml:space="preserve"> "Q" &amp; ROUNDUP(DateTable[[#This Row],[Month Key]]/ 3, 0)</f>
        <v>Q1</v>
      </c>
      <c r="F53" s="5">
        <f>YEAR(DateTable[[#This Row],[Date]])</f>
        <v>2020</v>
      </c>
      <c r="G53" s="5" t="str">
        <f>TEXT(DateTable[[#This Row],[Date]], "ddd")</f>
        <v>Fri</v>
      </c>
      <c r="H53" s="8">
        <f>WEEKDAY(DateTable[[#This Row],[Date]])</f>
        <v>6</v>
      </c>
      <c r="I53" s="5">
        <f>INT(TEXT(DateTable[[#This Row],[Date]], "d"))</f>
        <v>21</v>
      </c>
      <c r="J53" s="5" t="str">
        <f>DateTable[[#This Row],[Year]] &amp;" " &amp; DateTable[[#This Row],[Quarter]]</f>
        <v>2020 Q1</v>
      </c>
      <c r="K53" s="5" t="str">
        <f>DateTable[[#This Row],[Year]] &amp;" " &amp; DateTable[[#This Row],[Month]]</f>
        <v>2020 Feb</v>
      </c>
      <c r="L53" s="8">
        <f>DateTable[[#This Row],[Year]] * 100  + DateTable[[#This Row],[Month Key]]</f>
        <v>202002</v>
      </c>
      <c r="M53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54" spans="1:13" ht="15">
      <c r="A54" s="11">
        <v>43883</v>
      </c>
      <c r="B54" s="15">
        <f>DateTable[[#This Row],[Year]]*10000 + DateTable[[#This Row],[Month Key]] * 100 +  DateTable[[#This Row],[Day Of Month]]</f>
        <v>20200222</v>
      </c>
      <c r="C54" s="5" t="str">
        <f>TEXT(DateTable[[#This Row],[Date]], "mmm")</f>
        <v>Feb</v>
      </c>
      <c r="D54" s="8">
        <f>INT(TEXT(DateTable[[#This Row],[Date]], "m"))</f>
        <v>2</v>
      </c>
      <c r="E54" s="6" t="str">
        <f xml:space="preserve"> "Q" &amp; ROUNDUP(DateTable[[#This Row],[Month Key]]/ 3, 0)</f>
        <v>Q1</v>
      </c>
      <c r="F54" s="5">
        <f>YEAR(DateTable[[#This Row],[Date]])</f>
        <v>2020</v>
      </c>
      <c r="G54" s="5" t="str">
        <f>TEXT(DateTable[[#This Row],[Date]], "ddd")</f>
        <v>Sat</v>
      </c>
      <c r="H54" s="8">
        <f>WEEKDAY(DateTable[[#This Row],[Date]])</f>
        <v>7</v>
      </c>
      <c r="I54" s="5">
        <f>INT(TEXT(DateTable[[#This Row],[Date]], "d"))</f>
        <v>22</v>
      </c>
      <c r="J54" s="5" t="str">
        <f>DateTable[[#This Row],[Year]] &amp;" " &amp; DateTable[[#This Row],[Quarter]]</f>
        <v>2020 Q1</v>
      </c>
      <c r="K54" s="5" t="str">
        <f>DateTable[[#This Row],[Year]] &amp;" " &amp; DateTable[[#This Row],[Month]]</f>
        <v>2020 Feb</v>
      </c>
      <c r="L54" s="8">
        <f>DateTable[[#This Row],[Year]] * 100  + DateTable[[#This Row],[Month Key]]</f>
        <v>202002</v>
      </c>
      <c r="M54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55" spans="1:13" ht="15">
      <c r="A55" s="12">
        <v>43884</v>
      </c>
      <c r="B55" s="15">
        <f>DateTable[[#This Row],[Year]]*10000 + DateTable[[#This Row],[Month Key]] * 100 +  DateTable[[#This Row],[Day Of Month]]</f>
        <v>20200223</v>
      </c>
      <c r="C55" s="5" t="str">
        <f>TEXT(DateTable[[#This Row],[Date]], "mmm")</f>
        <v>Feb</v>
      </c>
      <c r="D55" s="8">
        <f>INT(TEXT(DateTable[[#This Row],[Date]], "m"))</f>
        <v>2</v>
      </c>
      <c r="E55" s="6" t="str">
        <f xml:space="preserve"> "Q" &amp; ROUNDUP(DateTable[[#This Row],[Month Key]]/ 3, 0)</f>
        <v>Q1</v>
      </c>
      <c r="F55" s="5">
        <f>YEAR(DateTable[[#This Row],[Date]])</f>
        <v>2020</v>
      </c>
      <c r="G55" s="5" t="str">
        <f>TEXT(DateTable[[#This Row],[Date]], "ddd")</f>
        <v>Sun</v>
      </c>
      <c r="H55" s="8">
        <f>WEEKDAY(DateTable[[#This Row],[Date]])</f>
        <v>1</v>
      </c>
      <c r="I55" s="5">
        <f>INT(TEXT(DateTable[[#This Row],[Date]], "d"))</f>
        <v>23</v>
      </c>
      <c r="J55" s="5" t="str">
        <f>DateTable[[#This Row],[Year]] &amp;" " &amp; DateTable[[#This Row],[Quarter]]</f>
        <v>2020 Q1</v>
      </c>
      <c r="K55" s="5" t="str">
        <f>DateTable[[#This Row],[Year]] &amp;" " &amp; DateTable[[#This Row],[Month]]</f>
        <v>2020 Feb</v>
      </c>
      <c r="L55" s="8">
        <f>DateTable[[#This Row],[Year]] * 100  + DateTable[[#This Row],[Month Key]]</f>
        <v>202002</v>
      </c>
      <c r="M55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56" spans="1:13" ht="15">
      <c r="A56" s="11">
        <v>43885</v>
      </c>
      <c r="B56" s="15">
        <f>DateTable[[#This Row],[Year]]*10000 + DateTable[[#This Row],[Month Key]] * 100 +  DateTable[[#This Row],[Day Of Month]]</f>
        <v>20200224</v>
      </c>
      <c r="C56" s="5" t="str">
        <f>TEXT(DateTable[[#This Row],[Date]], "mmm")</f>
        <v>Feb</v>
      </c>
      <c r="D56" s="8">
        <f>INT(TEXT(DateTable[[#This Row],[Date]], "m"))</f>
        <v>2</v>
      </c>
      <c r="E56" s="6" t="str">
        <f xml:space="preserve"> "Q" &amp; ROUNDUP(DateTable[[#This Row],[Month Key]]/ 3, 0)</f>
        <v>Q1</v>
      </c>
      <c r="F56" s="5">
        <f>YEAR(DateTable[[#This Row],[Date]])</f>
        <v>2020</v>
      </c>
      <c r="G56" s="5" t="str">
        <f>TEXT(DateTable[[#This Row],[Date]], "ddd")</f>
        <v>Mon</v>
      </c>
      <c r="H56" s="8">
        <f>WEEKDAY(DateTable[[#This Row],[Date]])</f>
        <v>2</v>
      </c>
      <c r="I56" s="5">
        <f>INT(TEXT(DateTable[[#This Row],[Date]], "d"))</f>
        <v>24</v>
      </c>
      <c r="J56" s="5" t="str">
        <f>DateTable[[#This Row],[Year]] &amp;" " &amp; DateTable[[#This Row],[Quarter]]</f>
        <v>2020 Q1</v>
      </c>
      <c r="K56" s="5" t="str">
        <f>DateTable[[#This Row],[Year]] &amp;" " &amp; DateTable[[#This Row],[Month]]</f>
        <v>2020 Feb</v>
      </c>
      <c r="L56" s="8">
        <f>DateTable[[#This Row],[Year]] * 100  + DateTable[[#This Row],[Month Key]]</f>
        <v>202002</v>
      </c>
      <c r="M56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57" spans="1:13" ht="15">
      <c r="A57" s="12">
        <v>43886</v>
      </c>
      <c r="B57" s="15">
        <f>DateTable[[#This Row],[Year]]*10000 + DateTable[[#This Row],[Month Key]] * 100 +  DateTable[[#This Row],[Day Of Month]]</f>
        <v>20200225</v>
      </c>
      <c r="C57" s="5" t="str">
        <f>TEXT(DateTable[[#This Row],[Date]], "mmm")</f>
        <v>Feb</v>
      </c>
      <c r="D57" s="8">
        <f>INT(TEXT(DateTable[[#This Row],[Date]], "m"))</f>
        <v>2</v>
      </c>
      <c r="E57" s="6" t="str">
        <f xml:space="preserve"> "Q" &amp; ROUNDUP(DateTable[[#This Row],[Month Key]]/ 3, 0)</f>
        <v>Q1</v>
      </c>
      <c r="F57" s="5">
        <f>YEAR(DateTable[[#This Row],[Date]])</f>
        <v>2020</v>
      </c>
      <c r="G57" s="5" t="str">
        <f>TEXT(DateTable[[#This Row],[Date]], "ddd")</f>
        <v>Tue</v>
      </c>
      <c r="H57" s="8">
        <f>WEEKDAY(DateTable[[#This Row],[Date]])</f>
        <v>3</v>
      </c>
      <c r="I57" s="5">
        <f>INT(TEXT(DateTable[[#This Row],[Date]], "d"))</f>
        <v>25</v>
      </c>
      <c r="J57" s="5" t="str">
        <f>DateTable[[#This Row],[Year]] &amp;" " &amp; DateTable[[#This Row],[Quarter]]</f>
        <v>2020 Q1</v>
      </c>
      <c r="K57" s="5" t="str">
        <f>DateTable[[#This Row],[Year]] &amp;" " &amp; DateTable[[#This Row],[Month]]</f>
        <v>2020 Feb</v>
      </c>
      <c r="L57" s="8">
        <f>DateTable[[#This Row],[Year]] * 100  + DateTable[[#This Row],[Month Key]]</f>
        <v>202002</v>
      </c>
      <c r="M57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58" spans="1:13" ht="15">
      <c r="A58" s="11">
        <v>43887</v>
      </c>
      <c r="B58" s="15">
        <f>DateTable[[#This Row],[Year]]*10000 + DateTable[[#This Row],[Month Key]] * 100 +  DateTable[[#This Row],[Day Of Month]]</f>
        <v>20200226</v>
      </c>
      <c r="C58" s="5" t="str">
        <f>TEXT(DateTable[[#This Row],[Date]], "mmm")</f>
        <v>Feb</v>
      </c>
      <c r="D58" s="8">
        <f>INT(TEXT(DateTable[[#This Row],[Date]], "m"))</f>
        <v>2</v>
      </c>
      <c r="E58" s="6" t="str">
        <f xml:space="preserve"> "Q" &amp; ROUNDUP(DateTable[[#This Row],[Month Key]]/ 3, 0)</f>
        <v>Q1</v>
      </c>
      <c r="F58" s="5">
        <f>YEAR(DateTable[[#This Row],[Date]])</f>
        <v>2020</v>
      </c>
      <c r="G58" s="5" t="str">
        <f>TEXT(DateTable[[#This Row],[Date]], "ddd")</f>
        <v>Wed</v>
      </c>
      <c r="H58" s="8">
        <f>WEEKDAY(DateTable[[#This Row],[Date]])</f>
        <v>4</v>
      </c>
      <c r="I58" s="5">
        <f>INT(TEXT(DateTable[[#This Row],[Date]], "d"))</f>
        <v>26</v>
      </c>
      <c r="J58" s="5" t="str">
        <f>DateTable[[#This Row],[Year]] &amp;" " &amp; DateTable[[#This Row],[Quarter]]</f>
        <v>2020 Q1</v>
      </c>
      <c r="K58" s="5" t="str">
        <f>DateTable[[#This Row],[Year]] &amp;" " &amp; DateTable[[#This Row],[Month]]</f>
        <v>2020 Feb</v>
      </c>
      <c r="L58" s="8">
        <f>DateTable[[#This Row],[Year]] * 100  + DateTable[[#This Row],[Month Key]]</f>
        <v>202002</v>
      </c>
      <c r="M58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59" spans="1:13" ht="15">
      <c r="A59" s="12">
        <v>43888</v>
      </c>
      <c r="B59" s="15">
        <f>DateTable[[#This Row],[Year]]*10000 + DateTable[[#This Row],[Month Key]] * 100 +  DateTable[[#This Row],[Day Of Month]]</f>
        <v>20200227</v>
      </c>
      <c r="C59" s="5" t="str">
        <f>TEXT(DateTable[[#This Row],[Date]], "mmm")</f>
        <v>Feb</v>
      </c>
      <c r="D59" s="8">
        <f>INT(TEXT(DateTable[[#This Row],[Date]], "m"))</f>
        <v>2</v>
      </c>
      <c r="E59" s="6" t="str">
        <f xml:space="preserve"> "Q" &amp; ROUNDUP(DateTable[[#This Row],[Month Key]]/ 3, 0)</f>
        <v>Q1</v>
      </c>
      <c r="F59" s="5">
        <f>YEAR(DateTable[[#This Row],[Date]])</f>
        <v>2020</v>
      </c>
      <c r="G59" s="5" t="str">
        <f>TEXT(DateTable[[#This Row],[Date]], "ddd")</f>
        <v>Thu</v>
      </c>
      <c r="H59" s="8">
        <f>WEEKDAY(DateTable[[#This Row],[Date]])</f>
        <v>5</v>
      </c>
      <c r="I59" s="5">
        <f>INT(TEXT(DateTable[[#This Row],[Date]], "d"))</f>
        <v>27</v>
      </c>
      <c r="J59" s="5" t="str">
        <f>DateTable[[#This Row],[Year]] &amp;" " &amp; DateTable[[#This Row],[Quarter]]</f>
        <v>2020 Q1</v>
      </c>
      <c r="K59" s="5" t="str">
        <f>DateTable[[#This Row],[Year]] &amp;" " &amp; DateTable[[#This Row],[Month]]</f>
        <v>2020 Feb</v>
      </c>
      <c r="L59" s="8">
        <f>DateTable[[#This Row],[Year]] * 100  + DateTable[[#This Row],[Month Key]]</f>
        <v>202002</v>
      </c>
      <c r="M59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60" spans="1:13" ht="15">
      <c r="A60" s="11">
        <v>43889</v>
      </c>
      <c r="B60" s="15">
        <f>DateTable[[#This Row],[Year]]*10000 + DateTable[[#This Row],[Month Key]] * 100 +  DateTable[[#This Row],[Day Of Month]]</f>
        <v>20200228</v>
      </c>
      <c r="C60" s="5" t="str">
        <f>TEXT(DateTable[[#This Row],[Date]], "mmm")</f>
        <v>Feb</v>
      </c>
      <c r="D60" s="8">
        <f>INT(TEXT(DateTable[[#This Row],[Date]], "m"))</f>
        <v>2</v>
      </c>
      <c r="E60" s="6" t="str">
        <f xml:space="preserve"> "Q" &amp; ROUNDUP(DateTable[[#This Row],[Month Key]]/ 3, 0)</f>
        <v>Q1</v>
      </c>
      <c r="F60" s="5">
        <f>YEAR(DateTable[[#This Row],[Date]])</f>
        <v>2020</v>
      </c>
      <c r="G60" s="5" t="str">
        <f>TEXT(DateTable[[#This Row],[Date]], "ddd")</f>
        <v>Fri</v>
      </c>
      <c r="H60" s="8">
        <f>WEEKDAY(DateTable[[#This Row],[Date]])</f>
        <v>6</v>
      </c>
      <c r="I60" s="5">
        <f>INT(TEXT(DateTable[[#This Row],[Date]], "d"))</f>
        <v>28</v>
      </c>
      <c r="J60" s="5" t="str">
        <f>DateTable[[#This Row],[Year]] &amp;" " &amp; DateTable[[#This Row],[Quarter]]</f>
        <v>2020 Q1</v>
      </c>
      <c r="K60" s="5" t="str">
        <f>DateTable[[#This Row],[Year]] &amp;" " &amp; DateTable[[#This Row],[Month]]</f>
        <v>2020 Feb</v>
      </c>
      <c r="L60" s="8">
        <f>DateTable[[#This Row],[Year]] * 100  + DateTable[[#This Row],[Month Key]]</f>
        <v>202002</v>
      </c>
      <c r="M60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61" spans="1:13" ht="15">
      <c r="A61" s="12">
        <v>43890</v>
      </c>
      <c r="B61" s="15">
        <f>DateTable[[#This Row],[Year]]*10000 + DateTable[[#This Row],[Month Key]] * 100 +  DateTable[[#This Row],[Day Of Month]]</f>
        <v>20200229</v>
      </c>
      <c r="C61" s="5" t="str">
        <f>TEXT(DateTable[[#This Row],[Date]], "mmm")</f>
        <v>Feb</v>
      </c>
      <c r="D61" s="8">
        <f>INT(TEXT(DateTable[[#This Row],[Date]], "m"))</f>
        <v>2</v>
      </c>
      <c r="E61" s="6" t="str">
        <f xml:space="preserve"> "Q" &amp; ROUNDUP(DateTable[[#This Row],[Month Key]]/ 3, 0)</f>
        <v>Q1</v>
      </c>
      <c r="F61" s="5">
        <f>YEAR(DateTable[[#This Row],[Date]])</f>
        <v>2020</v>
      </c>
      <c r="G61" s="5" t="str">
        <f>TEXT(DateTable[[#This Row],[Date]], "ddd")</f>
        <v>Sat</v>
      </c>
      <c r="H61" s="8">
        <f>WEEKDAY(DateTable[[#This Row],[Date]])</f>
        <v>7</v>
      </c>
      <c r="I61" s="5">
        <f>INT(TEXT(DateTable[[#This Row],[Date]], "d"))</f>
        <v>29</v>
      </c>
      <c r="J61" s="5" t="str">
        <f>DateTable[[#This Row],[Year]] &amp;" " &amp; DateTable[[#This Row],[Quarter]]</f>
        <v>2020 Q1</v>
      </c>
      <c r="K61" s="5" t="str">
        <f>DateTable[[#This Row],[Year]] &amp;" " &amp; DateTable[[#This Row],[Month]]</f>
        <v>2020 Feb</v>
      </c>
      <c r="L61" s="8">
        <f>DateTable[[#This Row],[Year]] * 100  + DateTable[[#This Row],[Month Key]]</f>
        <v>202002</v>
      </c>
      <c r="M61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62" spans="1:13" ht="15">
      <c r="A62" s="11">
        <v>43891</v>
      </c>
      <c r="B62" s="15">
        <f>DateTable[[#This Row],[Year]]*10000 + DateTable[[#This Row],[Month Key]] * 100 +  DateTable[[#This Row],[Day Of Month]]</f>
        <v>20200301</v>
      </c>
      <c r="C62" s="5" t="str">
        <f>TEXT(DateTable[[#This Row],[Date]], "mmm")</f>
        <v>Mar</v>
      </c>
      <c r="D62" s="8">
        <f>INT(TEXT(DateTable[[#This Row],[Date]], "m"))</f>
        <v>3</v>
      </c>
      <c r="E62" s="6" t="str">
        <f xml:space="preserve"> "Q" &amp; ROUNDUP(DateTable[[#This Row],[Month Key]]/ 3, 0)</f>
        <v>Q1</v>
      </c>
      <c r="F62" s="5">
        <f>YEAR(DateTable[[#This Row],[Date]])</f>
        <v>2020</v>
      </c>
      <c r="G62" s="5" t="str">
        <f>TEXT(DateTable[[#This Row],[Date]], "ddd")</f>
        <v>Sun</v>
      </c>
      <c r="H62" s="8">
        <f>WEEKDAY(DateTable[[#This Row],[Date]])</f>
        <v>1</v>
      </c>
      <c r="I62" s="5">
        <f>INT(TEXT(DateTable[[#This Row],[Date]], "d"))</f>
        <v>1</v>
      </c>
      <c r="J62" s="5" t="str">
        <f>DateTable[[#This Row],[Year]] &amp;" " &amp; DateTable[[#This Row],[Quarter]]</f>
        <v>2020 Q1</v>
      </c>
      <c r="K62" s="5" t="str">
        <f>DateTable[[#This Row],[Year]] &amp;" " &amp; DateTable[[#This Row],[Month]]</f>
        <v>2020 Mar</v>
      </c>
      <c r="L62" s="8">
        <f>DateTable[[#This Row],[Year]] * 100  + DateTable[[#This Row],[Month Key]]</f>
        <v>202003</v>
      </c>
      <c r="M62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63" spans="1:13" ht="15">
      <c r="A63" s="12">
        <v>43892</v>
      </c>
      <c r="B63" s="15">
        <f>DateTable[[#This Row],[Year]]*10000 + DateTable[[#This Row],[Month Key]] * 100 +  DateTable[[#This Row],[Day Of Month]]</f>
        <v>20200302</v>
      </c>
      <c r="C63" s="5" t="str">
        <f>TEXT(DateTable[[#This Row],[Date]], "mmm")</f>
        <v>Mar</v>
      </c>
      <c r="D63" s="8">
        <f>INT(TEXT(DateTable[[#This Row],[Date]], "m"))</f>
        <v>3</v>
      </c>
      <c r="E63" s="6" t="str">
        <f xml:space="preserve"> "Q" &amp; ROUNDUP(DateTable[[#This Row],[Month Key]]/ 3, 0)</f>
        <v>Q1</v>
      </c>
      <c r="F63" s="5">
        <f>YEAR(DateTable[[#This Row],[Date]])</f>
        <v>2020</v>
      </c>
      <c r="G63" s="5" t="str">
        <f>TEXT(DateTable[[#This Row],[Date]], "ddd")</f>
        <v>Mon</v>
      </c>
      <c r="H63" s="8">
        <f>WEEKDAY(DateTable[[#This Row],[Date]])</f>
        <v>2</v>
      </c>
      <c r="I63" s="5">
        <f>INT(TEXT(DateTable[[#This Row],[Date]], "d"))</f>
        <v>2</v>
      </c>
      <c r="J63" s="5" t="str">
        <f>DateTable[[#This Row],[Year]] &amp;" " &amp; DateTable[[#This Row],[Quarter]]</f>
        <v>2020 Q1</v>
      </c>
      <c r="K63" s="5" t="str">
        <f>DateTable[[#This Row],[Year]] &amp;" " &amp; DateTable[[#This Row],[Month]]</f>
        <v>2020 Mar</v>
      </c>
      <c r="L63" s="8">
        <f>DateTable[[#This Row],[Year]] * 100  + DateTable[[#This Row],[Month Key]]</f>
        <v>202003</v>
      </c>
      <c r="M63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64" spans="1:13" ht="15">
      <c r="A64" s="11">
        <v>43893</v>
      </c>
      <c r="B64" s="15">
        <f>DateTable[[#This Row],[Year]]*10000 + DateTable[[#This Row],[Month Key]] * 100 +  DateTable[[#This Row],[Day Of Month]]</f>
        <v>20200303</v>
      </c>
      <c r="C64" s="5" t="str">
        <f>TEXT(DateTable[[#This Row],[Date]], "mmm")</f>
        <v>Mar</v>
      </c>
      <c r="D64" s="8">
        <f>INT(TEXT(DateTable[[#This Row],[Date]], "m"))</f>
        <v>3</v>
      </c>
      <c r="E64" s="6" t="str">
        <f xml:space="preserve"> "Q" &amp; ROUNDUP(DateTable[[#This Row],[Month Key]]/ 3, 0)</f>
        <v>Q1</v>
      </c>
      <c r="F64" s="5">
        <f>YEAR(DateTable[[#This Row],[Date]])</f>
        <v>2020</v>
      </c>
      <c r="G64" s="5" t="str">
        <f>TEXT(DateTable[[#This Row],[Date]], "ddd")</f>
        <v>Tue</v>
      </c>
      <c r="H64" s="8">
        <f>WEEKDAY(DateTable[[#This Row],[Date]])</f>
        <v>3</v>
      </c>
      <c r="I64" s="5">
        <f>INT(TEXT(DateTable[[#This Row],[Date]], "d"))</f>
        <v>3</v>
      </c>
      <c r="J64" s="5" t="str">
        <f>DateTable[[#This Row],[Year]] &amp;" " &amp; DateTable[[#This Row],[Quarter]]</f>
        <v>2020 Q1</v>
      </c>
      <c r="K64" s="5" t="str">
        <f>DateTable[[#This Row],[Year]] &amp;" " &amp; DateTable[[#This Row],[Month]]</f>
        <v>2020 Mar</v>
      </c>
      <c r="L64" s="8">
        <f>DateTable[[#This Row],[Year]] * 100  + DateTable[[#This Row],[Month Key]]</f>
        <v>202003</v>
      </c>
      <c r="M64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65" spans="1:13" ht="15">
      <c r="A65" s="12">
        <v>43894</v>
      </c>
      <c r="B65" s="15">
        <f>DateTable[[#This Row],[Year]]*10000 + DateTable[[#This Row],[Month Key]] * 100 +  DateTable[[#This Row],[Day Of Month]]</f>
        <v>20200304</v>
      </c>
      <c r="C65" s="5" t="str">
        <f>TEXT(DateTable[[#This Row],[Date]], "mmm")</f>
        <v>Mar</v>
      </c>
      <c r="D65" s="8">
        <f>INT(TEXT(DateTable[[#This Row],[Date]], "m"))</f>
        <v>3</v>
      </c>
      <c r="E65" s="6" t="str">
        <f xml:space="preserve"> "Q" &amp; ROUNDUP(DateTable[[#This Row],[Month Key]]/ 3, 0)</f>
        <v>Q1</v>
      </c>
      <c r="F65" s="5">
        <f>YEAR(DateTable[[#This Row],[Date]])</f>
        <v>2020</v>
      </c>
      <c r="G65" s="5" t="str">
        <f>TEXT(DateTable[[#This Row],[Date]], "ddd")</f>
        <v>Wed</v>
      </c>
      <c r="H65" s="8">
        <f>WEEKDAY(DateTable[[#This Row],[Date]])</f>
        <v>4</v>
      </c>
      <c r="I65" s="5">
        <f>INT(TEXT(DateTable[[#This Row],[Date]], "d"))</f>
        <v>4</v>
      </c>
      <c r="J65" s="5" t="str">
        <f>DateTable[[#This Row],[Year]] &amp;" " &amp; DateTable[[#This Row],[Quarter]]</f>
        <v>2020 Q1</v>
      </c>
      <c r="K65" s="5" t="str">
        <f>DateTable[[#This Row],[Year]] &amp;" " &amp; DateTable[[#This Row],[Month]]</f>
        <v>2020 Mar</v>
      </c>
      <c r="L65" s="8">
        <f>DateTable[[#This Row],[Year]] * 100  + DateTable[[#This Row],[Month Key]]</f>
        <v>202003</v>
      </c>
      <c r="M65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66" spans="1:13" ht="15">
      <c r="A66" s="11">
        <v>43895</v>
      </c>
      <c r="B66" s="15">
        <f>DateTable[[#This Row],[Year]]*10000 + DateTable[[#This Row],[Month Key]] * 100 +  DateTable[[#This Row],[Day Of Month]]</f>
        <v>20200305</v>
      </c>
      <c r="C66" s="5" t="str">
        <f>TEXT(DateTable[[#This Row],[Date]], "mmm")</f>
        <v>Mar</v>
      </c>
      <c r="D66" s="8">
        <f>INT(TEXT(DateTable[[#This Row],[Date]], "m"))</f>
        <v>3</v>
      </c>
      <c r="E66" s="6" t="str">
        <f xml:space="preserve"> "Q" &amp; ROUNDUP(DateTable[[#This Row],[Month Key]]/ 3, 0)</f>
        <v>Q1</v>
      </c>
      <c r="F66" s="5">
        <f>YEAR(DateTable[[#This Row],[Date]])</f>
        <v>2020</v>
      </c>
      <c r="G66" s="5" t="str">
        <f>TEXT(DateTable[[#This Row],[Date]], "ddd")</f>
        <v>Thu</v>
      </c>
      <c r="H66" s="8">
        <f>WEEKDAY(DateTable[[#This Row],[Date]])</f>
        <v>5</v>
      </c>
      <c r="I66" s="5">
        <f>INT(TEXT(DateTable[[#This Row],[Date]], "d"))</f>
        <v>5</v>
      </c>
      <c r="J66" s="5" t="str">
        <f>DateTable[[#This Row],[Year]] &amp;" " &amp; DateTable[[#This Row],[Quarter]]</f>
        <v>2020 Q1</v>
      </c>
      <c r="K66" s="5" t="str">
        <f>DateTable[[#This Row],[Year]] &amp;" " &amp; DateTable[[#This Row],[Month]]</f>
        <v>2020 Mar</v>
      </c>
      <c r="L66" s="8">
        <f>DateTable[[#This Row],[Year]] * 100  + DateTable[[#This Row],[Month Key]]</f>
        <v>202003</v>
      </c>
      <c r="M66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67" spans="1:13" ht="15">
      <c r="A67" s="12">
        <v>43896</v>
      </c>
      <c r="B67" s="15">
        <f>DateTable[[#This Row],[Year]]*10000 + DateTable[[#This Row],[Month Key]] * 100 +  DateTable[[#This Row],[Day Of Month]]</f>
        <v>20200306</v>
      </c>
      <c r="C67" s="5" t="str">
        <f>TEXT(DateTable[[#This Row],[Date]], "mmm")</f>
        <v>Mar</v>
      </c>
      <c r="D67" s="8">
        <f>INT(TEXT(DateTable[[#This Row],[Date]], "m"))</f>
        <v>3</v>
      </c>
      <c r="E67" s="6" t="str">
        <f xml:space="preserve"> "Q" &amp; ROUNDUP(DateTable[[#This Row],[Month Key]]/ 3, 0)</f>
        <v>Q1</v>
      </c>
      <c r="F67" s="5">
        <f>YEAR(DateTable[[#This Row],[Date]])</f>
        <v>2020</v>
      </c>
      <c r="G67" s="5" t="str">
        <f>TEXT(DateTable[[#This Row],[Date]], "ddd")</f>
        <v>Fri</v>
      </c>
      <c r="H67" s="8">
        <f>WEEKDAY(DateTable[[#This Row],[Date]])</f>
        <v>6</v>
      </c>
      <c r="I67" s="5">
        <f>INT(TEXT(DateTable[[#This Row],[Date]], "d"))</f>
        <v>6</v>
      </c>
      <c r="J67" s="5" t="str">
        <f>DateTable[[#This Row],[Year]] &amp;" " &amp; DateTable[[#This Row],[Quarter]]</f>
        <v>2020 Q1</v>
      </c>
      <c r="K67" s="5" t="str">
        <f>DateTable[[#This Row],[Year]] &amp;" " &amp; DateTable[[#This Row],[Month]]</f>
        <v>2020 Mar</v>
      </c>
      <c r="L67" s="8">
        <f>DateTable[[#This Row],[Year]] * 100  + DateTable[[#This Row],[Month Key]]</f>
        <v>202003</v>
      </c>
      <c r="M67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68" spans="1:13" ht="15">
      <c r="A68" s="11">
        <v>43897</v>
      </c>
      <c r="B68" s="15">
        <f>DateTable[[#This Row],[Year]]*10000 + DateTable[[#This Row],[Month Key]] * 100 +  DateTable[[#This Row],[Day Of Month]]</f>
        <v>20200307</v>
      </c>
      <c r="C68" s="5" t="str">
        <f>TEXT(DateTable[[#This Row],[Date]], "mmm")</f>
        <v>Mar</v>
      </c>
      <c r="D68" s="8">
        <f>INT(TEXT(DateTable[[#This Row],[Date]], "m"))</f>
        <v>3</v>
      </c>
      <c r="E68" s="6" t="str">
        <f xml:space="preserve"> "Q" &amp; ROUNDUP(DateTable[[#This Row],[Month Key]]/ 3, 0)</f>
        <v>Q1</v>
      </c>
      <c r="F68" s="5">
        <f>YEAR(DateTable[[#This Row],[Date]])</f>
        <v>2020</v>
      </c>
      <c r="G68" s="5" t="str">
        <f>TEXT(DateTable[[#This Row],[Date]], "ddd")</f>
        <v>Sat</v>
      </c>
      <c r="H68" s="8">
        <f>WEEKDAY(DateTable[[#This Row],[Date]])</f>
        <v>7</v>
      </c>
      <c r="I68" s="5">
        <f>INT(TEXT(DateTable[[#This Row],[Date]], "d"))</f>
        <v>7</v>
      </c>
      <c r="J68" s="5" t="str">
        <f>DateTable[[#This Row],[Year]] &amp;" " &amp; DateTable[[#This Row],[Quarter]]</f>
        <v>2020 Q1</v>
      </c>
      <c r="K68" s="5" t="str">
        <f>DateTable[[#This Row],[Year]] &amp;" " &amp; DateTable[[#This Row],[Month]]</f>
        <v>2020 Mar</v>
      </c>
      <c r="L68" s="8">
        <f>DateTable[[#This Row],[Year]] * 100  + DateTable[[#This Row],[Month Key]]</f>
        <v>202003</v>
      </c>
      <c r="M68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69" spans="1:13" ht="15">
      <c r="A69" s="12">
        <v>43898</v>
      </c>
      <c r="B69" s="15">
        <f>DateTable[[#This Row],[Year]]*10000 + DateTable[[#This Row],[Month Key]] * 100 +  DateTable[[#This Row],[Day Of Month]]</f>
        <v>20200308</v>
      </c>
      <c r="C69" s="5" t="str">
        <f>TEXT(DateTable[[#This Row],[Date]], "mmm")</f>
        <v>Mar</v>
      </c>
      <c r="D69" s="8">
        <f>INT(TEXT(DateTable[[#This Row],[Date]], "m"))</f>
        <v>3</v>
      </c>
      <c r="E69" s="6" t="str">
        <f xml:space="preserve"> "Q" &amp; ROUNDUP(DateTable[[#This Row],[Month Key]]/ 3, 0)</f>
        <v>Q1</v>
      </c>
      <c r="F69" s="5">
        <f>YEAR(DateTable[[#This Row],[Date]])</f>
        <v>2020</v>
      </c>
      <c r="G69" s="5" t="str">
        <f>TEXT(DateTable[[#This Row],[Date]], "ddd")</f>
        <v>Sun</v>
      </c>
      <c r="H69" s="8">
        <f>WEEKDAY(DateTable[[#This Row],[Date]])</f>
        <v>1</v>
      </c>
      <c r="I69" s="5">
        <f>INT(TEXT(DateTable[[#This Row],[Date]], "d"))</f>
        <v>8</v>
      </c>
      <c r="J69" s="5" t="str">
        <f>DateTable[[#This Row],[Year]] &amp;" " &amp; DateTable[[#This Row],[Quarter]]</f>
        <v>2020 Q1</v>
      </c>
      <c r="K69" s="5" t="str">
        <f>DateTable[[#This Row],[Year]] &amp;" " &amp; DateTable[[#This Row],[Month]]</f>
        <v>2020 Mar</v>
      </c>
      <c r="L69" s="8">
        <f>DateTable[[#This Row],[Year]] * 100  + DateTable[[#This Row],[Month Key]]</f>
        <v>202003</v>
      </c>
      <c r="M69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70" spans="1:13" ht="15">
      <c r="A70" s="11">
        <v>43899</v>
      </c>
      <c r="B70" s="15">
        <f>DateTable[[#This Row],[Year]]*10000 + DateTable[[#This Row],[Month Key]] * 100 +  DateTable[[#This Row],[Day Of Month]]</f>
        <v>20200309</v>
      </c>
      <c r="C70" s="5" t="str">
        <f>TEXT(DateTable[[#This Row],[Date]], "mmm")</f>
        <v>Mar</v>
      </c>
      <c r="D70" s="8">
        <f>INT(TEXT(DateTable[[#This Row],[Date]], "m"))</f>
        <v>3</v>
      </c>
      <c r="E70" s="6" t="str">
        <f xml:space="preserve"> "Q" &amp; ROUNDUP(DateTable[[#This Row],[Month Key]]/ 3, 0)</f>
        <v>Q1</v>
      </c>
      <c r="F70" s="5">
        <f>YEAR(DateTable[[#This Row],[Date]])</f>
        <v>2020</v>
      </c>
      <c r="G70" s="5" t="str">
        <f>TEXT(DateTable[[#This Row],[Date]], "ddd")</f>
        <v>Mon</v>
      </c>
      <c r="H70" s="8">
        <f>WEEKDAY(DateTable[[#This Row],[Date]])</f>
        <v>2</v>
      </c>
      <c r="I70" s="5">
        <f>INT(TEXT(DateTable[[#This Row],[Date]], "d"))</f>
        <v>9</v>
      </c>
      <c r="J70" s="5" t="str">
        <f>DateTable[[#This Row],[Year]] &amp;" " &amp; DateTable[[#This Row],[Quarter]]</f>
        <v>2020 Q1</v>
      </c>
      <c r="K70" s="5" t="str">
        <f>DateTable[[#This Row],[Year]] &amp;" " &amp; DateTable[[#This Row],[Month]]</f>
        <v>2020 Mar</v>
      </c>
      <c r="L70" s="8">
        <f>DateTable[[#This Row],[Year]] * 100  + DateTable[[#This Row],[Month Key]]</f>
        <v>202003</v>
      </c>
      <c r="M70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71" spans="1:13" ht="15">
      <c r="A71" s="12">
        <v>43900</v>
      </c>
      <c r="B71" s="15">
        <f>DateTable[[#This Row],[Year]]*10000 + DateTable[[#This Row],[Month Key]] * 100 +  DateTable[[#This Row],[Day Of Month]]</f>
        <v>20200310</v>
      </c>
      <c r="C71" s="5" t="str">
        <f>TEXT(DateTable[[#This Row],[Date]], "mmm")</f>
        <v>Mar</v>
      </c>
      <c r="D71" s="8">
        <f>INT(TEXT(DateTable[[#This Row],[Date]], "m"))</f>
        <v>3</v>
      </c>
      <c r="E71" s="6" t="str">
        <f xml:space="preserve"> "Q" &amp; ROUNDUP(DateTable[[#This Row],[Month Key]]/ 3, 0)</f>
        <v>Q1</v>
      </c>
      <c r="F71" s="5">
        <f>YEAR(DateTable[[#This Row],[Date]])</f>
        <v>2020</v>
      </c>
      <c r="G71" s="5" t="str">
        <f>TEXT(DateTable[[#This Row],[Date]], "ddd")</f>
        <v>Tue</v>
      </c>
      <c r="H71" s="8">
        <f>WEEKDAY(DateTable[[#This Row],[Date]])</f>
        <v>3</v>
      </c>
      <c r="I71" s="5">
        <f>INT(TEXT(DateTable[[#This Row],[Date]], "d"))</f>
        <v>10</v>
      </c>
      <c r="J71" s="5" t="str">
        <f>DateTable[[#This Row],[Year]] &amp;" " &amp; DateTable[[#This Row],[Quarter]]</f>
        <v>2020 Q1</v>
      </c>
      <c r="K71" s="5" t="str">
        <f>DateTable[[#This Row],[Year]] &amp;" " &amp; DateTable[[#This Row],[Month]]</f>
        <v>2020 Mar</v>
      </c>
      <c r="L71" s="8">
        <f>DateTable[[#This Row],[Year]] * 100  + DateTable[[#This Row],[Month Key]]</f>
        <v>202003</v>
      </c>
      <c r="M71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72" spans="1:13" ht="15">
      <c r="A72" s="11">
        <v>43901</v>
      </c>
      <c r="B72" s="15">
        <f>DateTable[[#This Row],[Year]]*10000 + DateTable[[#This Row],[Month Key]] * 100 +  DateTable[[#This Row],[Day Of Month]]</f>
        <v>20200311</v>
      </c>
      <c r="C72" s="5" t="str">
        <f>TEXT(DateTable[[#This Row],[Date]], "mmm")</f>
        <v>Mar</v>
      </c>
      <c r="D72" s="8">
        <f>INT(TEXT(DateTable[[#This Row],[Date]], "m"))</f>
        <v>3</v>
      </c>
      <c r="E72" s="6" t="str">
        <f xml:space="preserve"> "Q" &amp; ROUNDUP(DateTable[[#This Row],[Month Key]]/ 3, 0)</f>
        <v>Q1</v>
      </c>
      <c r="F72" s="5">
        <f>YEAR(DateTable[[#This Row],[Date]])</f>
        <v>2020</v>
      </c>
      <c r="G72" s="5" t="str">
        <f>TEXT(DateTable[[#This Row],[Date]], "ddd")</f>
        <v>Wed</v>
      </c>
      <c r="H72" s="8">
        <f>WEEKDAY(DateTable[[#This Row],[Date]])</f>
        <v>4</v>
      </c>
      <c r="I72" s="5">
        <f>INT(TEXT(DateTable[[#This Row],[Date]], "d"))</f>
        <v>11</v>
      </c>
      <c r="J72" s="5" t="str">
        <f>DateTable[[#This Row],[Year]] &amp;" " &amp; DateTable[[#This Row],[Quarter]]</f>
        <v>2020 Q1</v>
      </c>
      <c r="K72" s="5" t="str">
        <f>DateTable[[#This Row],[Year]] &amp;" " &amp; DateTable[[#This Row],[Month]]</f>
        <v>2020 Mar</v>
      </c>
      <c r="L72" s="8">
        <f>DateTable[[#This Row],[Year]] * 100  + DateTable[[#This Row],[Month Key]]</f>
        <v>202003</v>
      </c>
      <c r="M72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73" spans="1:13" ht="15">
      <c r="A73" s="12">
        <v>43902</v>
      </c>
      <c r="B73" s="15">
        <f>DateTable[[#This Row],[Year]]*10000 + DateTable[[#This Row],[Month Key]] * 100 +  DateTable[[#This Row],[Day Of Month]]</f>
        <v>20200312</v>
      </c>
      <c r="C73" s="5" t="str">
        <f>TEXT(DateTable[[#This Row],[Date]], "mmm")</f>
        <v>Mar</v>
      </c>
      <c r="D73" s="8">
        <f>INT(TEXT(DateTable[[#This Row],[Date]], "m"))</f>
        <v>3</v>
      </c>
      <c r="E73" s="6" t="str">
        <f xml:space="preserve"> "Q" &amp; ROUNDUP(DateTable[[#This Row],[Month Key]]/ 3, 0)</f>
        <v>Q1</v>
      </c>
      <c r="F73" s="5">
        <f>YEAR(DateTable[[#This Row],[Date]])</f>
        <v>2020</v>
      </c>
      <c r="G73" s="5" t="str">
        <f>TEXT(DateTable[[#This Row],[Date]], "ddd")</f>
        <v>Thu</v>
      </c>
      <c r="H73" s="8">
        <f>WEEKDAY(DateTable[[#This Row],[Date]])</f>
        <v>5</v>
      </c>
      <c r="I73" s="5">
        <f>INT(TEXT(DateTable[[#This Row],[Date]], "d"))</f>
        <v>12</v>
      </c>
      <c r="J73" s="5" t="str">
        <f>DateTable[[#This Row],[Year]] &amp;" " &amp; DateTable[[#This Row],[Quarter]]</f>
        <v>2020 Q1</v>
      </c>
      <c r="K73" s="5" t="str">
        <f>DateTable[[#This Row],[Year]] &amp;" " &amp; DateTable[[#This Row],[Month]]</f>
        <v>2020 Mar</v>
      </c>
      <c r="L73" s="8">
        <f>DateTable[[#This Row],[Year]] * 100  + DateTable[[#This Row],[Month Key]]</f>
        <v>202003</v>
      </c>
      <c r="M73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74" spans="1:13" ht="15">
      <c r="A74" s="11">
        <v>43903</v>
      </c>
      <c r="B74" s="15">
        <f>DateTable[[#This Row],[Year]]*10000 + DateTable[[#This Row],[Month Key]] * 100 +  DateTable[[#This Row],[Day Of Month]]</f>
        <v>20200313</v>
      </c>
      <c r="C74" s="5" t="str">
        <f>TEXT(DateTable[[#This Row],[Date]], "mmm")</f>
        <v>Mar</v>
      </c>
      <c r="D74" s="8">
        <f>INT(TEXT(DateTable[[#This Row],[Date]], "m"))</f>
        <v>3</v>
      </c>
      <c r="E74" s="6" t="str">
        <f xml:space="preserve"> "Q" &amp; ROUNDUP(DateTable[[#This Row],[Month Key]]/ 3, 0)</f>
        <v>Q1</v>
      </c>
      <c r="F74" s="5">
        <f>YEAR(DateTable[[#This Row],[Date]])</f>
        <v>2020</v>
      </c>
      <c r="G74" s="5" t="str">
        <f>TEXT(DateTable[[#This Row],[Date]], "ddd")</f>
        <v>Fri</v>
      </c>
      <c r="H74" s="8">
        <f>WEEKDAY(DateTable[[#This Row],[Date]])</f>
        <v>6</v>
      </c>
      <c r="I74" s="5">
        <f>INT(TEXT(DateTable[[#This Row],[Date]], "d"))</f>
        <v>13</v>
      </c>
      <c r="J74" s="5" t="str">
        <f>DateTable[[#This Row],[Year]] &amp;" " &amp; DateTable[[#This Row],[Quarter]]</f>
        <v>2020 Q1</v>
      </c>
      <c r="K74" s="5" t="str">
        <f>DateTable[[#This Row],[Year]] &amp;" " &amp; DateTable[[#This Row],[Month]]</f>
        <v>2020 Mar</v>
      </c>
      <c r="L74" s="8">
        <f>DateTable[[#This Row],[Year]] * 100  + DateTable[[#This Row],[Month Key]]</f>
        <v>202003</v>
      </c>
      <c r="M74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75" spans="1:13" ht="15">
      <c r="A75" s="12">
        <v>43904</v>
      </c>
      <c r="B75" s="15">
        <f>DateTable[[#This Row],[Year]]*10000 + DateTable[[#This Row],[Month Key]] * 100 +  DateTable[[#This Row],[Day Of Month]]</f>
        <v>20200314</v>
      </c>
      <c r="C75" s="5" t="str">
        <f>TEXT(DateTable[[#This Row],[Date]], "mmm")</f>
        <v>Mar</v>
      </c>
      <c r="D75" s="8">
        <f>INT(TEXT(DateTable[[#This Row],[Date]], "m"))</f>
        <v>3</v>
      </c>
      <c r="E75" s="6" t="str">
        <f xml:space="preserve"> "Q" &amp; ROUNDUP(DateTable[[#This Row],[Month Key]]/ 3, 0)</f>
        <v>Q1</v>
      </c>
      <c r="F75" s="5">
        <f>YEAR(DateTable[[#This Row],[Date]])</f>
        <v>2020</v>
      </c>
      <c r="G75" s="5" t="str">
        <f>TEXT(DateTable[[#This Row],[Date]], "ddd")</f>
        <v>Sat</v>
      </c>
      <c r="H75" s="8">
        <f>WEEKDAY(DateTable[[#This Row],[Date]])</f>
        <v>7</v>
      </c>
      <c r="I75" s="5">
        <f>INT(TEXT(DateTable[[#This Row],[Date]], "d"))</f>
        <v>14</v>
      </c>
      <c r="J75" s="5" t="str">
        <f>DateTable[[#This Row],[Year]] &amp;" " &amp; DateTable[[#This Row],[Quarter]]</f>
        <v>2020 Q1</v>
      </c>
      <c r="K75" s="5" t="str">
        <f>DateTable[[#This Row],[Year]] &amp;" " &amp; DateTable[[#This Row],[Month]]</f>
        <v>2020 Mar</v>
      </c>
      <c r="L75" s="8">
        <f>DateTable[[#This Row],[Year]] * 100  + DateTable[[#This Row],[Month Key]]</f>
        <v>202003</v>
      </c>
      <c r="M75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76" spans="1:13" ht="15">
      <c r="A76" s="11">
        <v>43905</v>
      </c>
      <c r="B76" s="15">
        <f>DateTable[[#This Row],[Year]]*10000 + DateTable[[#This Row],[Month Key]] * 100 +  DateTable[[#This Row],[Day Of Month]]</f>
        <v>20200315</v>
      </c>
      <c r="C76" s="5" t="str">
        <f>TEXT(DateTable[[#This Row],[Date]], "mmm")</f>
        <v>Mar</v>
      </c>
      <c r="D76" s="8">
        <f>INT(TEXT(DateTable[[#This Row],[Date]], "m"))</f>
        <v>3</v>
      </c>
      <c r="E76" s="6" t="str">
        <f xml:space="preserve"> "Q" &amp; ROUNDUP(DateTable[[#This Row],[Month Key]]/ 3, 0)</f>
        <v>Q1</v>
      </c>
      <c r="F76" s="5">
        <f>YEAR(DateTable[[#This Row],[Date]])</f>
        <v>2020</v>
      </c>
      <c r="G76" s="5" t="str">
        <f>TEXT(DateTable[[#This Row],[Date]], "ddd")</f>
        <v>Sun</v>
      </c>
      <c r="H76" s="8">
        <f>WEEKDAY(DateTable[[#This Row],[Date]])</f>
        <v>1</v>
      </c>
      <c r="I76" s="5">
        <f>INT(TEXT(DateTable[[#This Row],[Date]], "d"))</f>
        <v>15</v>
      </c>
      <c r="J76" s="5" t="str">
        <f>DateTable[[#This Row],[Year]] &amp;" " &amp; DateTable[[#This Row],[Quarter]]</f>
        <v>2020 Q1</v>
      </c>
      <c r="K76" s="5" t="str">
        <f>DateTable[[#This Row],[Year]] &amp;" " &amp; DateTable[[#This Row],[Month]]</f>
        <v>2020 Mar</v>
      </c>
      <c r="L76" s="8">
        <f>DateTable[[#This Row],[Year]] * 100  + DateTable[[#This Row],[Month Key]]</f>
        <v>202003</v>
      </c>
      <c r="M76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77" spans="1:13" ht="15">
      <c r="A77" s="12">
        <v>43906</v>
      </c>
      <c r="B77" s="15">
        <f>DateTable[[#This Row],[Year]]*10000 + DateTable[[#This Row],[Month Key]] * 100 +  DateTable[[#This Row],[Day Of Month]]</f>
        <v>20200316</v>
      </c>
      <c r="C77" s="5" t="str">
        <f>TEXT(DateTable[[#This Row],[Date]], "mmm")</f>
        <v>Mar</v>
      </c>
      <c r="D77" s="8">
        <f>INT(TEXT(DateTable[[#This Row],[Date]], "m"))</f>
        <v>3</v>
      </c>
      <c r="E77" s="6" t="str">
        <f xml:space="preserve"> "Q" &amp; ROUNDUP(DateTable[[#This Row],[Month Key]]/ 3, 0)</f>
        <v>Q1</v>
      </c>
      <c r="F77" s="5">
        <f>YEAR(DateTable[[#This Row],[Date]])</f>
        <v>2020</v>
      </c>
      <c r="G77" s="5" t="str">
        <f>TEXT(DateTable[[#This Row],[Date]], "ddd")</f>
        <v>Mon</v>
      </c>
      <c r="H77" s="8">
        <f>WEEKDAY(DateTable[[#This Row],[Date]])</f>
        <v>2</v>
      </c>
      <c r="I77" s="5">
        <f>INT(TEXT(DateTable[[#This Row],[Date]], "d"))</f>
        <v>16</v>
      </c>
      <c r="J77" s="5" t="str">
        <f>DateTable[[#This Row],[Year]] &amp;" " &amp; DateTable[[#This Row],[Quarter]]</f>
        <v>2020 Q1</v>
      </c>
      <c r="K77" s="5" t="str">
        <f>DateTable[[#This Row],[Year]] &amp;" " &amp; DateTable[[#This Row],[Month]]</f>
        <v>2020 Mar</v>
      </c>
      <c r="L77" s="8">
        <f>DateTable[[#This Row],[Year]] * 100  + DateTable[[#This Row],[Month Key]]</f>
        <v>202003</v>
      </c>
      <c r="M77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78" spans="1:13" ht="15">
      <c r="A78" s="11">
        <v>43907</v>
      </c>
      <c r="B78" s="15">
        <f>DateTable[[#This Row],[Year]]*10000 + DateTable[[#This Row],[Month Key]] * 100 +  DateTable[[#This Row],[Day Of Month]]</f>
        <v>20200317</v>
      </c>
      <c r="C78" s="5" t="str">
        <f>TEXT(DateTable[[#This Row],[Date]], "mmm")</f>
        <v>Mar</v>
      </c>
      <c r="D78" s="8">
        <f>INT(TEXT(DateTable[[#This Row],[Date]], "m"))</f>
        <v>3</v>
      </c>
      <c r="E78" s="6" t="str">
        <f xml:space="preserve"> "Q" &amp; ROUNDUP(DateTable[[#This Row],[Month Key]]/ 3, 0)</f>
        <v>Q1</v>
      </c>
      <c r="F78" s="5">
        <f>YEAR(DateTable[[#This Row],[Date]])</f>
        <v>2020</v>
      </c>
      <c r="G78" s="5" t="str">
        <f>TEXT(DateTable[[#This Row],[Date]], "ddd")</f>
        <v>Tue</v>
      </c>
      <c r="H78" s="8">
        <f>WEEKDAY(DateTable[[#This Row],[Date]])</f>
        <v>3</v>
      </c>
      <c r="I78" s="5">
        <f>INT(TEXT(DateTable[[#This Row],[Date]], "d"))</f>
        <v>17</v>
      </c>
      <c r="J78" s="5" t="str">
        <f>DateTable[[#This Row],[Year]] &amp;" " &amp; DateTable[[#This Row],[Quarter]]</f>
        <v>2020 Q1</v>
      </c>
      <c r="K78" s="5" t="str">
        <f>DateTable[[#This Row],[Year]] &amp;" " &amp; DateTable[[#This Row],[Month]]</f>
        <v>2020 Mar</v>
      </c>
      <c r="L78" s="8">
        <f>DateTable[[#This Row],[Year]] * 100  + DateTable[[#This Row],[Month Key]]</f>
        <v>202003</v>
      </c>
      <c r="M78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79" spans="1:13" ht="15">
      <c r="A79" s="12">
        <v>43908</v>
      </c>
      <c r="B79" s="15">
        <f>DateTable[[#This Row],[Year]]*10000 + DateTable[[#This Row],[Month Key]] * 100 +  DateTable[[#This Row],[Day Of Month]]</f>
        <v>20200318</v>
      </c>
      <c r="C79" s="5" t="str">
        <f>TEXT(DateTable[[#This Row],[Date]], "mmm")</f>
        <v>Mar</v>
      </c>
      <c r="D79" s="8">
        <f>INT(TEXT(DateTable[[#This Row],[Date]], "m"))</f>
        <v>3</v>
      </c>
      <c r="E79" s="6" t="str">
        <f xml:space="preserve"> "Q" &amp; ROUNDUP(DateTable[[#This Row],[Month Key]]/ 3, 0)</f>
        <v>Q1</v>
      </c>
      <c r="F79" s="5">
        <f>YEAR(DateTable[[#This Row],[Date]])</f>
        <v>2020</v>
      </c>
      <c r="G79" s="5" t="str">
        <f>TEXT(DateTable[[#This Row],[Date]], "ddd")</f>
        <v>Wed</v>
      </c>
      <c r="H79" s="8">
        <f>WEEKDAY(DateTable[[#This Row],[Date]])</f>
        <v>4</v>
      </c>
      <c r="I79" s="5">
        <f>INT(TEXT(DateTable[[#This Row],[Date]], "d"))</f>
        <v>18</v>
      </c>
      <c r="J79" s="5" t="str">
        <f>DateTable[[#This Row],[Year]] &amp;" " &amp; DateTable[[#This Row],[Quarter]]</f>
        <v>2020 Q1</v>
      </c>
      <c r="K79" s="5" t="str">
        <f>DateTable[[#This Row],[Year]] &amp;" " &amp; DateTable[[#This Row],[Month]]</f>
        <v>2020 Mar</v>
      </c>
      <c r="L79" s="8">
        <f>DateTable[[#This Row],[Year]] * 100  + DateTable[[#This Row],[Month Key]]</f>
        <v>202003</v>
      </c>
      <c r="M79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80" spans="1:13" ht="15">
      <c r="A80" s="11">
        <v>43909</v>
      </c>
      <c r="B80" s="15">
        <f>DateTable[[#This Row],[Year]]*10000 + DateTable[[#This Row],[Month Key]] * 100 +  DateTable[[#This Row],[Day Of Month]]</f>
        <v>20200319</v>
      </c>
      <c r="C80" s="5" t="str">
        <f>TEXT(DateTable[[#This Row],[Date]], "mmm")</f>
        <v>Mar</v>
      </c>
      <c r="D80" s="8">
        <f>INT(TEXT(DateTable[[#This Row],[Date]], "m"))</f>
        <v>3</v>
      </c>
      <c r="E80" s="6" t="str">
        <f xml:space="preserve"> "Q" &amp; ROUNDUP(DateTable[[#This Row],[Month Key]]/ 3, 0)</f>
        <v>Q1</v>
      </c>
      <c r="F80" s="5">
        <f>YEAR(DateTable[[#This Row],[Date]])</f>
        <v>2020</v>
      </c>
      <c r="G80" s="5" t="str">
        <f>TEXT(DateTable[[#This Row],[Date]], "ddd")</f>
        <v>Thu</v>
      </c>
      <c r="H80" s="8">
        <f>WEEKDAY(DateTable[[#This Row],[Date]])</f>
        <v>5</v>
      </c>
      <c r="I80" s="5">
        <f>INT(TEXT(DateTable[[#This Row],[Date]], "d"))</f>
        <v>19</v>
      </c>
      <c r="J80" s="5" t="str">
        <f>DateTable[[#This Row],[Year]] &amp;" " &amp; DateTable[[#This Row],[Quarter]]</f>
        <v>2020 Q1</v>
      </c>
      <c r="K80" s="5" t="str">
        <f>DateTable[[#This Row],[Year]] &amp;" " &amp; DateTable[[#This Row],[Month]]</f>
        <v>2020 Mar</v>
      </c>
      <c r="L80" s="8">
        <f>DateTable[[#This Row],[Year]] * 100  + DateTable[[#This Row],[Month Key]]</f>
        <v>202003</v>
      </c>
      <c r="M80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81" spans="1:13" ht="15">
      <c r="A81" s="12">
        <v>43910</v>
      </c>
      <c r="B81" s="15">
        <f>DateTable[[#This Row],[Year]]*10000 + DateTable[[#This Row],[Month Key]] * 100 +  DateTable[[#This Row],[Day Of Month]]</f>
        <v>20200320</v>
      </c>
      <c r="C81" s="5" t="str">
        <f>TEXT(DateTable[[#This Row],[Date]], "mmm")</f>
        <v>Mar</v>
      </c>
      <c r="D81" s="8">
        <f>INT(TEXT(DateTable[[#This Row],[Date]], "m"))</f>
        <v>3</v>
      </c>
      <c r="E81" s="6" t="str">
        <f xml:space="preserve"> "Q" &amp; ROUNDUP(DateTable[[#This Row],[Month Key]]/ 3, 0)</f>
        <v>Q1</v>
      </c>
      <c r="F81" s="5">
        <f>YEAR(DateTable[[#This Row],[Date]])</f>
        <v>2020</v>
      </c>
      <c r="G81" s="5" t="str">
        <f>TEXT(DateTable[[#This Row],[Date]], "ddd")</f>
        <v>Fri</v>
      </c>
      <c r="H81" s="8">
        <f>WEEKDAY(DateTable[[#This Row],[Date]])</f>
        <v>6</v>
      </c>
      <c r="I81" s="5">
        <f>INT(TEXT(DateTable[[#This Row],[Date]], "d"))</f>
        <v>20</v>
      </c>
      <c r="J81" s="5" t="str">
        <f>DateTable[[#This Row],[Year]] &amp;" " &amp; DateTable[[#This Row],[Quarter]]</f>
        <v>2020 Q1</v>
      </c>
      <c r="K81" s="5" t="str">
        <f>DateTable[[#This Row],[Year]] &amp;" " &amp; DateTable[[#This Row],[Month]]</f>
        <v>2020 Mar</v>
      </c>
      <c r="L81" s="8">
        <f>DateTable[[#This Row],[Year]] * 100  + DateTable[[#This Row],[Month Key]]</f>
        <v>202003</v>
      </c>
      <c r="M81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82" spans="1:13" ht="15">
      <c r="A82" s="11">
        <v>43911</v>
      </c>
      <c r="B82" s="15">
        <f>DateTable[[#This Row],[Year]]*10000 + DateTable[[#This Row],[Month Key]] * 100 +  DateTable[[#This Row],[Day Of Month]]</f>
        <v>20200321</v>
      </c>
      <c r="C82" s="5" t="str">
        <f>TEXT(DateTable[[#This Row],[Date]], "mmm")</f>
        <v>Mar</v>
      </c>
      <c r="D82" s="8">
        <f>INT(TEXT(DateTable[[#This Row],[Date]], "m"))</f>
        <v>3</v>
      </c>
      <c r="E82" s="6" t="str">
        <f xml:space="preserve"> "Q" &amp; ROUNDUP(DateTable[[#This Row],[Month Key]]/ 3, 0)</f>
        <v>Q1</v>
      </c>
      <c r="F82" s="5">
        <f>YEAR(DateTable[[#This Row],[Date]])</f>
        <v>2020</v>
      </c>
      <c r="G82" s="5" t="str">
        <f>TEXT(DateTable[[#This Row],[Date]], "ddd")</f>
        <v>Sat</v>
      </c>
      <c r="H82" s="8">
        <f>WEEKDAY(DateTable[[#This Row],[Date]])</f>
        <v>7</v>
      </c>
      <c r="I82" s="5">
        <f>INT(TEXT(DateTable[[#This Row],[Date]], "d"))</f>
        <v>21</v>
      </c>
      <c r="J82" s="5" t="str">
        <f>DateTable[[#This Row],[Year]] &amp;" " &amp; DateTable[[#This Row],[Quarter]]</f>
        <v>2020 Q1</v>
      </c>
      <c r="K82" s="5" t="str">
        <f>DateTable[[#This Row],[Year]] &amp;" " &amp; DateTable[[#This Row],[Month]]</f>
        <v>2020 Mar</v>
      </c>
      <c r="L82" s="8">
        <f>DateTable[[#This Row],[Year]] * 100  + DateTable[[#This Row],[Month Key]]</f>
        <v>202003</v>
      </c>
      <c r="M82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83" spans="1:13" ht="15">
      <c r="A83" s="12">
        <v>43912</v>
      </c>
      <c r="B83" s="15">
        <f>DateTable[[#This Row],[Year]]*10000 + DateTable[[#This Row],[Month Key]] * 100 +  DateTable[[#This Row],[Day Of Month]]</f>
        <v>20200322</v>
      </c>
      <c r="C83" s="5" t="str">
        <f>TEXT(DateTable[[#This Row],[Date]], "mmm")</f>
        <v>Mar</v>
      </c>
      <c r="D83" s="8">
        <f>INT(TEXT(DateTable[[#This Row],[Date]], "m"))</f>
        <v>3</v>
      </c>
      <c r="E83" s="6" t="str">
        <f xml:space="preserve"> "Q" &amp; ROUNDUP(DateTable[[#This Row],[Month Key]]/ 3, 0)</f>
        <v>Q1</v>
      </c>
      <c r="F83" s="5">
        <f>YEAR(DateTable[[#This Row],[Date]])</f>
        <v>2020</v>
      </c>
      <c r="G83" s="5" t="str">
        <f>TEXT(DateTable[[#This Row],[Date]], "ddd")</f>
        <v>Sun</v>
      </c>
      <c r="H83" s="8">
        <f>WEEKDAY(DateTable[[#This Row],[Date]])</f>
        <v>1</v>
      </c>
      <c r="I83" s="5">
        <f>INT(TEXT(DateTable[[#This Row],[Date]], "d"))</f>
        <v>22</v>
      </c>
      <c r="J83" s="5" t="str">
        <f>DateTable[[#This Row],[Year]] &amp;" " &amp; DateTable[[#This Row],[Quarter]]</f>
        <v>2020 Q1</v>
      </c>
      <c r="K83" s="5" t="str">
        <f>DateTable[[#This Row],[Year]] &amp;" " &amp; DateTable[[#This Row],[Month]]</f>
        <v>2020 Mar</v>
      </c>
      <c r="L83" s="8">
        <f>DateTable[[#This Row],[Year]] * 100  + DateTable[[#This Row],[Month Key]]</f>
        <v>202003</v>
      </c>
      <c r="M83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84" spans="1:13" ht="15">
      <c r="A84" s="11">
        <v>43913</v>
      </c>
      <c r="B84" s="15">
        <f>DateTable[[#This Row],[Year]]*10000 + DateTable[[#This Row],[Month Key]] * 100 +  DateTable[[#This Row],[Day Of Month]]</f>
        <v>20200323</v>
      </c>
      <c r="C84" s="5" t="str">
        <f>TEXT(DateTable[[#This Row],[Date]], "mmm")</f>
        <v>Mar</v>
      </c>
      <c r="D84" s="8">
        <f>INT(TEXT(DateTable[[#This Row],[Date]], "m"))</f>
        <v>3</v>
      </c>
      <c r="E84" s="6" t="str">
        <f xml:space="preserve"> "Q" &amp; ROUNDUP(DateTable[[#This Row],[Month Key]]/ 3, 0)</f>
        <v>Q1</v>
      </c>
      <c r="F84" s="5">
        <f>YEAR(DateTable[[#This Row],[Date]])</f>
        <v>2020</v>
      </c>
      <c r="G84" s="5" t="str">
        <f>TEXT(DateTable[[#This Row],[Date]], "ddd")</f>
        <v>Mon</v>
      </c>
      <c r="H84" s="8">
        <f>WEEKDAY(DateTable[[#This Row],[Date]])</f>
        <v>2</v>
      </c>
      <c r="I84" s="5">
        <f>INT(TEXT(DateTable[[#This Row],[Date]], "d"))</f>
        <v>23</v>
      </c>
      <c r="J84" s="5" t="str">
        <f>DateTable[[#This Row],[Year]] &amp;" " &amp; DateTable[[#This Row],[Quarter]]</f>
        <v>2020 Q1</v>
      </c>
      <c r="K84" s="5" t="str">
        <f>DateTable[[#This Row],[Year]] &amp;" " &amp; DateTable[[#This Row],[Month]]</f>
        <v>2020 Mar</v>
      </c>
      <c r="L84" s="8">
        <f>DateTable[[#This Row],[Year]] * 100  + DateTable[[#This Row],[Month Key]]</f>
        <v>202003</v>
      </c>
      <c r="M84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85" spans="1:13" ht="15">
      <c r="A85" s="12">
        <v>43914</v>
      </c>
      <c r="B85" s="15">
        <f>DateTable[[#This Row],[Year]]*10000 + DateTable[[#This Row],[Month Key]] * 100 +  DateTable[[#This Row],[Day Of Month]]</f>
        <v>20200324</v>
      </c>
      <c r="C85" s="5" t="str">
        <f>TEXT(DateTable[[#This Row],[Date]], "mmm")</f>
        <v>Mar</v>
      </c>
      <c r="D85" s="8">
        <f>INT(TEXT(DateTable[[#This Row],[Date]], "m"))</f>
        <v>3</v>
      </c>
      <c r="E85" s="6" t="str">
        <f xml:space="preserve"> "Q" &amp; ROUNDUP(DateTable[[#This Row],[Month Key]]/ 3, 0)</f>
        <v>Q1</v>
      </c>
      <c r="F85" s="5">
        <f>YEAR(DateTable[[#This Row],[Date]])</f>
        <v>2020</v>
      </c>
      <c r="G85" s="5" t="str">
        <f>TEXT(DateTable[[#This Row],[Date]], "ddd")</f>
        <v>Tue</v>
      </c>
      <c r="H85" s="8">
        <f>WEEKDAY(DateTable[[#This Row],[Date]])</f>
        <v>3</v>
      </c>
      <c r="I85" s="5">
        <f>INT(TEXT(DateTable[[#This Row],[Date]], "d"))</f>
        <v>24</v>
      </c>
      <c r="J85" s="5" t="str">
        <f>DateTable[[#This Row],[Year]] &amp;" " &amp; DateTable[[#This Row],[Quarter]]</f>
        <v>2020 Q1</v>
      </c>
      <c r="K85" s="5" t="str">
        <f>DateTable[[#This Row],[Year]] &amp;" " &amp; DateTable[[#This Row],[Month]]</f>
        <v>2020 Mar</v>
      </c>
      <c r="L85" s="8">
        <f>DateTable[[#This Row],[Year]] * 100  + DateTable[[#This Row],[Month Key]]</f>
        <v>202003</v>
      </c>
      <c r="M85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86" spans="1:13" ht="15">
      <c r="A86" s="11">
        <v>43915</v>
      </c>
      <c r="B86" s="15">
        <f>DateTable[[#This Row],[Year]]*10000 + DateTable[[#This Row],[Month Key]] * 100 +  DateTable[[#This Row],[Day Of Month]]</f>
        <v>20200325</v>
      </c>
      <c r="C86" s="5" t="str">
        <f>TEXT(DateTable[[#This Row],[Date]], "mmm")</f>
        <v>Mar</v>
      </c>
      <c r="D86" s="8">
        <f>INT(TEXT(DateTable[[#This Row],[Date]], "m"))</f>
        <v>3</v>
      </c>
      <c r="E86" s="6" t="str">
        <f xml:space="preserve"> "Q" &amp; ROUNDUP(DateTable[[#This Row],[Month Key]]/ 3, 0)</f>
        <v>Q1</v>
      </c>
      <c r="F86" s="5">
        <f>YEAR(DateTable[[#This Row],[Date]])</f>
        <v>2020</v>
      </c>
      <c r="G86" s="5" t="str">
        <f>TEXT(DateTable[[#This Row],[Date]], "ddd")</f>
        <v>Wed</v>
      </c>
      <c r="H86" s="8">
        <f>WEEKDAY(DateTable[[#This Row],[Date]])</f>
        <v>4</v>
      </c>
      <c r="I86" s="5">
        <f>INT(TEXT(DateTable[[#This Row],[Date]], "d"))</f>
        <v>25</v>
      </c>
      <c r="J86" s="5" t="str">
        <f>DateTable[[#This Row],[Year]] &amp;" " &amp; DateTable[[#This Row],[Quarter]]</f>
        <v>2020 Q1</v>
      </c>
      <c r="K86" s="5" t="str">
        <f>DateTable[[#This Row],[Year]] &amp;" " &amp; DateTable[[#This Row],[Month]]</f>
        <v>2020 Mar</v>
      </c>
      <c r="L86" s="8">
        <f>DateTable[[#This Row],[Year]] * 100  + DateTable[[#This Row],[Month Key]]</f>
        <v>202003</v>
      </c>
      <c r="M86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87" spans="1:13" ht="15">
      <c r="A87" s="12">
        <v>43916</v>
      </c>
      <c r="B87" s="15">
        <f>DateTable[[#This Row],[Year]]*10000 + DateTable[[#This Row],[Month Key]] * 100 +  DateTable[[#This Row],[Day Of Month]]</f>
        <v>20200326</v>
      </c>
      <c r="C87" s="5" t="str">
        <f>TEXT(DateTable[[#This Row],[Date]], "mmm")</f>
        <v>Mar</v>
      </c>
      <c r="D87" s="8">
        <f>INT(TEXT(DateTable[[#This Row],[Date]], "m"))</f>
        <v>3</v>
      </c>
      <c r="E87" s="6" t="str">
        <f xml:space="preserve"> "Q" &amp; ROUNDUP(DateTable[[#This Row],[Month Key]]/ 3, 0)</f>
        <v>Q1</v>
      </c>
      <c r="F87" s="5">
        <f>YEAR(DateTable[[#This Row],[Date]])</f>
        <v>2020</v>
      </c>
      <c r="G87" s="5" t="str">
        <f>TEXT(DateTable[[#This Row],[Date]], "ddd")</f>
        <v>Thu</v>
      </c>
      <c r="H87" s="8">
        <f>WEEKDAY(DateTable[[#This Row],[Date]])</f>
        <v>5</v>
      </c>
      <c r="I87" s="5">
        <f>INT(TEXT(DateTable[[#This Row],[Date]], "d"))</f>
        <v>26</v>
      </c>
      <c r="J87" s="5" t="str">
        <f>DateTable[[#This Row],[Year]] &amp;" " &amp; DateTable[[#This Row],[Quarter]]</f>
        <v>2020 Q1</v>
      </c>
      <c r="K87" s="5" t="str">
        <f>DateTable[[#This Row],[Year]] &amp;" " &amp; DateTable[[#This Row],[Month]]</f>
        <v>2020 Mar</v>
      </c>
      <c r="L87" s="8">
        <f>DateTable[[#This Row],[Year]] * 100  + DateTable[[#This Row],[Month Key]]</f>
        <v>202003</v>
      </c>
      <c r="M87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88" spans="1:13" ht="15">
      <c r="A88" s="11">
        <v>43917</v>
      </c>
      <c r="B88" s="15">
        <f>DateTable[[#This Row],[Year]]*10000 + DateTable[[#This Row],[Month Key]] * 100 +  DateTable[[#This Row],[Day Of Month]]</f>
        <v>20200327</v>
      </c>
      <c r="C88" s="5" t="str">
        <f>TEXT(DateTable[[#This Row],[Date]], "mmm")</f>
        <v>Mar</v>
      </c>
      <c r="D88" s="8">
        <f>INT(TEXT(DateTable[[#This Row],[Date]], "m"))</f>
        <v>3</v>
      </c>
      <c r="E88" s="6" t="str">
        <f xml:space="preserve"> "Q" &amp; ROUNDUP(DateTable[[#This Row],[Month Key]]/ 3, 0)</f>
        <v>Q1</v>
      </c>
      <c r="F88" s="5">
        <f>YEAR(DateTable[[#This Row],[Date]])</f>
        <v>2020</v>
      </c>
      <c r="G88" s="5" t="str">
        <f>TEXT(DateTable[[#This Row],[Date]], "ddd")</f>
        <v>Fri</v>
      </c>
      <c r="H88" s="8">
        <f>WEEKDAY(DateTable[[#This Row],[Date]])</f>
        <v>6</v>
      </c>
      <c r="I88" s="5">
        <f>INT(TEXT(DateTable[[#This Row],[Date]], "d"))</f>
        <v>27</v>
      </c>
      <c r="J88" s="5" t="str">
        <f>DateTable[[#This Row],[Year]] &amp;" " &amp; DateTable[[#This Row],[Quarter]]</f>
        <v>2020 Q1</v>
      </c>
      <c r="K88" s="5" t="str">
        <f>DateTable[[#This Row],[Year]] &amp;" " &amp; DateTable[[#This Row],[Month]]</f>
        <v>2020 Mar</v>
      </c>
      <c r="L88" s="8">
        <f>DateTable[[#This Row],[Year]] * 100  + DateTable[[#This Row],[Month Key]]</f>
        <v>202003</v>
      </c>
      <c r="M88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89" spans="1:13" ht="15">
      <c r="A89" s="12">
        <v>43918</v>
      </c>
      <c r="B89" s="15">
        <f>DateTable[[#This Row],[Year]]*10000 + DateTable[[#This Row],[Month Key]] * 100 +  DateTable[[#This Row],[Day Of Month]]</f>
        <v>20200328</v>
      </c>
      <c r="C89" s="5" t="str">
        <f>TEXT(DateTable[[#This Row],[Date]], "mmm")</f>
        <v>Mar</v>
      </c>
      <c r="D89" s="8">
        <f>INT(TEXT(DateTable[[#This Row],[Date]], "m"))</f>
        <v>3</v>
      </c>
      <c r="E89" s="6" t="str">
        <f xml:space="preserve"> "Q" &amp; ROUNDUP(DateTable[[#This Row],[Month Key]]/ 3, 0)</f>
        <v>Q1</v>
      </c>
      <c r="F89" s="5">
        <f>YEAR(DateTable[[#This Row],[Date]])</f>
        <v>2020</v>
      </c>
      <c r="G89" s="5" t="str">
        <f>TEXT(DateTable[[#This Row],[Date]], "ddd")</f>
        <v>Sat</v>
      </c>
      <c r="H89" s="8">
        <f>WEEKDAY(DateTable[[#This Row],[Date]])</f>
        <v>7</v>
      </c>
      <c r="I89" s="5">
        <f>INT(TEXT(DateTable[[#This Row],[Date]], "d"))</f>
        <v>28</v>
      </c>
      <c r="J89" s="5" t="str">
        <f>DateTable[[#This Row],[Year]] &amp;" " &amp; DateTable[[#This Row],[Quarter]]</f>
        <v>2020 Q1</v>
      </c>
      <c r="K89" s="5" t="str">
        <f>DateTable[[#This Row],[Year]] &amp;" " &amp; DateTable[[#This Row],[Month]]</f>
        <v>2020 Mar</v>
      </c>
      <c r="L89" s="8">
        <f>DateTable[[#This Row],[Year]] * 100  + DateTable[[#This Row],[Month Key]]</f>
        <v>202003</v>
      </c>
      <c r="M89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90" spans="1:13" ht="15">
      <c r="A90" s="11">
        <v>43919</v>
      </c>
      <c r="B90" s="15">
        <f>DateTable[[#This Row],[Year]]*10000 + DateTable[[#This Row],[Month Key]] * 100 +  DateTable[[#This Row],[Day Of Month]]</f>
        <v>20200329</v>
      </c>
      <c r="C90" s="5" t="str">
        <f>TEXT(DateTable[[#This Row],[Date]], "mmm")</f>
        <v>Mar</v>
      </c>
      <c r="D90" s="8">
        <f>INT(TEXT(DateTable[[#This Row],[Date]], "m"))</f>
        <v>3</v>
      </c>
      <c r="E90" s="6" t="str">
        <f xml:space="preserve"> "Q" &amp; ROUNDUP(DateTable[[#This Row],[Month Key]]/ 3, 0)</f>
        <v>Q1</v>
      </c>
      <c r="F90" s="5">
        <f>YEAR(DateTable[[#This Row],[Date]])</f>
        <v>2020</v>
      </c>
      <c r="G90" s="5" t="str">
        <f>TEXT(DateTable[[#This Row],[Date]], "ddd")</f>
        <v>Sun</v>
      </c>
      <c r="H90" s="8">
        <f>WEEKDAY(DateTable[[#This Row],[Date]])</f>
        <v>1</v>
      </c>
      <c r="I90" s="5">
        <f>INT(TEXT(DateTable[[#This Row],[Date]], "d"))</f>
        <v>29</v>
      </c>
      <c r="J90" s="5" t="str">
        <f>DateTable[[#This Row],[Year]] &amp;" " &amp; DateTable[[#This Row],[Quarter]]</f>
        <v>2020 Q1</v>
      </c>
      <c r="K90" s="5" t="str">
        <f>DateTable[[#This Row],[Year]] &amp;" " &amp; DateTable[[#This Row],[Month]]</f>
        <v>2020 Mar</v>
      </c>
      <c r="L90" s="8">
        <f>DateTable[[#This Row],[Year]] * 100  + DateTable[[#This Row],[Month Key]]</f>
        <v>202003</v>
      </c>
      <c r="M90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91" spans="1:13" ht="15">
      <c r="A91" s="12">
        <v>43920</v>
      </c>
      <c r="B91" s="15">
        <f>DateTable[[#This Row],[Year]]*10000 + DateTable[[#This Row],[Month Key]] * 100 +  DateTable[[#This Row],[Day Of Month]]</f>
        <v>20200330</v>
      </c>
      <c r="C91" s="5" t="str">
        <f>TEXT(DateTable[[#This Row],[Date]], "mmm")</f>
        <v>Mar</v>
      </c>
      <c r="D91" s="8">
        <f>INT(TEXT(DateTable[[#This Row],[Date]], "m"))</f>
        <v>3</v>
      </c>
      <c r="E91" s="6" t="str">
        <f xml:space="preserve"> "Q" &amp; ROUNDUP(DateTable[[#This Row],[Month Key]]/ 3, 0)</f>
        <v>Q1</v>
      </c>
      <c r="F91" s="5">
        <f>YEAR(DateTable[[#This Row],[Date]])</f>
        <v>2020</v>
      </c>
      <c r="G91" s="5" t="str">
        <f>TEXT(DateTable[[#This Row],[Date]], "ddd")</f>
        <v>Mon</v>
      </c>
      <c r="H91" s="8">
        <f>WEEKDAY(DateTable[[#This Row],[Date]])</f>
        <v>2</v>
      </c>
      <c r="I91" s="5">
        <f>INT(TEXT(DateTable[[#This Row],[Date]], "d"))</f>
        <v>30</v>
      </c>
      <c r="J91" s="5" t="str">
        <f>DateTable[[#This Row],[Year]] &amp;" " &amp; DateTable[[#This Row],[Quarter]]</f>
        <v>2020 Q1</v>
      </c>
      <c r="K91" s="5" t="str">
        <f>DateTable[[#This Row],[Year]] &amp;" " &amp; DateTable[[#This Row],[Month]]</f>
        <v>2020 Mar</v>
      </c>
      <c r="L91" s="8">
        <f>DateTable[[#This Row],[Year]] * 100  + DateTable[[#This Row],[Month Key]]</f>
        <v>202003</v>
      </c>
      <c r="M91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92" spans="1:13" ht="15">
      <c r="A92" s="11">
        <v>43921</v>
      </c>
      <c r="B92" s="15">
        <f>DateTable[[#This Row],[Year]]*10000 + DateTable[[#This Row],[Month Key]] * 100 +  DateTable[[#This Row],[Day Of Month]]</f>
        <v>20200331</v>
      </c>
      <c r="C92" s="5" t="str">
        <f>TEXT(DateTable[[#This Row],[Date]], "mmm")</f>
        <v>Mar</v>
      </c>
      <c r="D92" s="8">
        <f>INT(TEXT(DateTable[[#This Row],[Date]], "m"))</f>
        <v>3</v>
      </c>
      <c r="E92" s="6" t="str">
        <f xml:space="preserve"> "Q" &amp; ROUNDUP(DateTable[[#This Row],[Month Key]]/ 3, 0)</f>
        <v>Q1</v>
      </c>
      <c r="F92" s="5">
        <f>YEAR(DateTable[[#This Row],[Date]])</f>
        <v>2020</v>
      </c>
      <c r="G92" s="5" t="str">
        <f>TEXT(DateTable[[#This Row],[Date]], "ddd")</f>
        <v>Tue</v>
      </c>
      <c r="H92" s="8">
        <f>WEEKDAY(DateTable[[#This Row],[Date]])</f>
        <v>3</v>
      </c>
      <c r="I92" s="5">
        <f>INT(TEXT(DateTable[[#This Row],[Date]], "d"))</f>
        <v>31</v>
      </c>
      <c r="J92" s="5" t="str">
        <f>DateTable[[#This Row],[Year]] &amp;" " &amp; DateTable[[#This Row],[Quarter]]</f>
        <v>2020 Q1</v>
      </c>
      <c r="K92" s="5" t="str">
        <f>DateTable[[#This Row],[Year]] &amp;" " &amp; DateTable[[#This Row],[Month]]</f>
        <v>2020 Mar</v>
      </c>
      <c r="L92" s="8">
        <f>DateTable[[#This Row],[Year]] * 100  + DateTable[[#This Row],[Month Key]]</f>
        <v>202003</v>
      </c>
      <c r="M92" s="18" t="str">
        <f>IF(DateTable[[#This Row],[Month Key]]&lt;= 3, DateTable[[#This Row],[Year]]-1 &amp; "-" &amp; DateTable[[#This Row],[Year]],DateTable[[#This Row],[Year]] &amp; "-" &amp; DateTable[[#This Row],[Year]] + 1 )</f>
        <v>2019-2020</v>
      </c>
    </row>
    <row r="93" spans="1:13" s="24" customFormat="1" ht="15">
      <c r="A93" s="12">
        <v>43922</v>
      </c>
      <c r="B93" s="19">
        <f>DateTable[[#This Row],[Year]]*10000 + DateTable[[#This Row],[Month Key]] * 100 +  DateTable[[#This Row],[Day Of Month]]</f>
        <v>20200401</v>
      </c>
      <c r="C93" s="20" t="str">
        <f>TEXT(DateTable[[#This Row],[Date]], "mmm")</f>
        <v>Apr</v>
      </c>
      <c r="D93" s="21">
        <f>INT(TEXT(DateTable[[#This Row],[Date]], "m"))</f>
        <v>4</v>
      </c>
      <c r="E93" s="22" t="str">
        <f xml:space="preserve"> "Q" &amp; ROUNDUP(DateTable[[#This Row],[Month Key]]/ 3, 0)</f>
        <v>Q2</v>
      </c>
      <c r="F93" s="20">
        <f>YEAR(DateTable[[#This Row],[Date]])</f>
        <v>2020</v>
      </c>
      <c r="G93" s="20" t="str">
        <f>TEXT(DateTable[[#This Row],[Date]], "ddd")</f>
        <v>Wed</v>
      </c>
      <c r="H93" s="21">
        <f>WEEKDAY(DateTable[[#This Row],[Date]])</f>
        <v>4</v>
      </c>
      <c r="I93" s="20">
        <f>INT(TEXT(DateTable[[#This Row],[Date]], "d"))</f>
        <v>1</v>
      </c>
      <c r="J93" s="20" t="str">
        <f>DateTable[[#This Row],[Year]] &amp;" " &amp; DateTable[[#This Row],[Quarter]]</f>
        <v>2020 Q2</v>
      </c>
      <c r="K93" s="20" t="str">
        <f>DateTable[[#This Row],[Year]] &amp;" " &amp; DateTable[[#This Row],[Month]]</f>
        <v>2020 Apr</v>
      </c>
      <c r="L93" s="21">
        <f>DateTable[[#This Row],[Year]] * 100  + DateTable[[#This Row],[Month Key]]</f>
        <v>202004</v>
      </c>
      <c r="M93" s="23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94" spans="1:13" ht="15">
      <c r="A94" s="11">
        <v>43923</v>
      </c>
      <c r="B94" s="15">
        <f>DateTable[[#This Row],[Year]]*10000 + DateTable[[#This Row],[Month Key]] * 100 +  DateTable[[#This Row],[Day Of Month]]</f>
        <v>20200402</v>
      </c>
      <c r="C94" s="5" t="str">
        <f>TEXT(DateTable[[#This Row],[Date]], "mmm")</f>
        <v>Apr</v>
      </c>
      <c r="D94" s="8">
        <f>INT(TEXT(DateTable[[#This Row],[Date]], "m"))</f>
        <v>4</v>
      </c>
      <c r="E94" s="6" t="str">
        <f xml:space="preserve"> "Q" &amp; ROUNDUP(DateTable[[#This Row],[Month Key]]/ 3, 0)</f>
        <v>Q2</v>
      </c>
      <c r="F94" s="5">
        <f>YEAR(DateTable[[#This Row],[Date]])</f>
        <v>2020</v>
      </c>
      <c r="G94" s="5" t="str">
        <f>TEXT(DateTable[[#This Row],[Date]], "ddd")</f>
        <v>Thu</v>
      </c>
      <c r="H94" s="8">
        <f>WEEKDAY(DateTable[[#This Row],[Date]])</f>
        <v>5</v>
      </c>
      <c r="I94" s="5">
        <f>INT(TEXT(DateTable[[#This Row],[Date]], "d"))</f>
        <v>2</v>
      </c>
      <c r="J94" s="5" t="str">
        <f>DateTable[[#This Row],[Year]] &amp;" " &amp; DateTable[[#This Row],[Quarter]]</f>
        <v>2020 Q2</v>
      </c>
      <c r="K94" s="5" t="str">
        <f>DateTable[[#This Row],[Year]] &amp;" " &amp; DateTable[[#This Row],[Month]]</f>
        <v>2020 Apr</v>
      </c>
      <c r="L94" s="8">
        <f>DateTable[[#This Row],[Year]] * 100  + DateTable[[#This Row],[Month Key]]</f>
        <v>202004</v>
      </c>
      <c r="M9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95" spans="1:13" ht="15">
      <c r="A95" s="12">
        <v>43924</v>
      </c>
      <c r="B95" s="15">
        <f>DateTable[[#This Row],[Year]]*10000 + DateTable[[#This Row],[Month Key]] * 100 +  DateTable[[#This Row],[Day Of Month]]</f>
        <v>20200403</v>
      </c>
      <c r="C95" s="5" t="str">
        <f>TEXT(DateTable[[#This Row],[Date]], "mmm")</f>
        <v>Apr</v>
      </c>
      <c r="D95" s="8">
        <f>INT(TEXT(DateTable[[#This Row],[Date]], "m"))</f>
        <v>4</v>
      </c>
      <c r="E95" s="6" t="str">
        <f xml:space="preserve"> "Q" &amp; ROUNDUP(DateTable[[#This Row],[Month Key]]/ 3, 0)</f>
        <v>Q2</v>
      </c>
      <c r="F95" s="5">
        <f>YEAR(DateTable[[#This Row],[Date]])</f>
        <v>2020</v>
      </c>
      <c r="G95" s="5" t="str">
        <f>TEXT(DateTable[[#This Row],[Date]], "ddd")</f>
        <v>Fri</v>
      </c>
      <c r="H95" s="8">
        <f>WEEKDAY(DateTable[[#This Row],[Date]])</f>
        <v>6</v>
      </c>
      <c r="I95" s="5">
        <f>INT(TEXT(DateTable[[#This Row],[Date]], "d"))</f>
        <v>3</v>
      </c>
      <c r="J95" s="5" t="str">
        <f>DateTable[[#This Row],[Year]] &amp;" " &amp; DateTable[[#This Row],[Quarter]]</f>
        <v>2020 Q2</v>
      </c>
      <c r="K95" s="5" t="str">
        <f>DateTable[[#This Row],[Year]] &amp;" " &amp; DateTable[[#This Row],[Month]]</f>
        <v>2020 Apr</v>
      </c>
      <c r="L95" s="8">
        <f>DateTable[[#This Row],[Year]] * 100  + DateTable[[#This Row],[Month Key]]</f>
        <v>202004</v>
      </c>
      <c r="M9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96" spans="1:13" ht="15">
      <c r="A96" s="11">
        <v>43925</v>
      </c>
      <c r="B96" s="15">
        <f>DateTable[[#This Row],[Year]]*10000 + DateTable[[#This Row],[Month Key]] * 100 +  DateTable[[#This Row],[Day Of Month]]</f>
        <v>20200404</v>
      </c>
      <c r="C96" s="5" t="str">
        <f>TEXT(DateTable[[#This Row],[Date]], "mmm")</f>
        <v>Apr</v>
      </c>
      <c r="D96" s="8">
        <f>INT(TEXT(DateTable[[#This Row],[Date]], "m"))</f>
        <v>4</v>
      </c>
      <c r="E96" s="6" t="str">
        <f xml:space="preserve"> "Q" &amp; ROUNDUP(DateTable[[#This Row],[Month Key]]/ 3, 0)</f>
        <v>Q2</v>
      </c>
      <c r="F96" s="5">
        <f>YEAR(DateTable[[#This Row],[Date]])</f>
        <v>2020</v>
      </c>
      <c r="G96" s="5" t="str">
        <f>TEXT(DateTable[[#This Row],[Date]], "ddd")</f>
        <v>Sat</v>
      </c>
      <c r="H96" s="8">
        <f>WEEKDAY(DateTable[[#This Row],[Date]])</f>
        <v>7</v>
      </c>
      <c r="I96" s="5">
        <f>INT(TEXT(DateTable[[#This Row],[Date]], "d"))</f>
        <v>4</v>
      </c>
      <c r="J96" s="5" t="str">
        <f>DateTable[[#This Row],[Year]] &amp;" " &amp; DateTable[[#This Row],[Quarter]]</f>
        <v>2020 Q2</v>
      </c>
      <c r="K96" s="5" t="str">
        <f>DateTable[[#This Row],[Year]] &amp;" " &amp; DateTable[[#This Row],[Month]]</f>
        <v>2020 Apr</v>
      </c>
      <c r="L96" s="8">
        <f>DateTable[[#This Row],[Year]] * 100  + DateTable[[#This Row],[Month Key]]</f>
        <v>202004</v>
      </c>
      <c r="M9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97" spans="1:13" ht="15">
      <c r="A97" s="12">
        <v>43926</v>
      </c>
      <c r="B97" s="15">
        <f>DateTable[[#This Row],[Year]]*10000 + DateTable[[#This Row],[Month Key]] * 100 +  DateTable[[#This Row],[Day Of Month]]</f>
        <v>20200405</v>
      </c>
      <c r="C97" s="5" t="str">
        <f>TEXT(DateTable[[#This Row],[Date]], "mmm")</f>
        <v>Apr</v>
      </c>
      <c r="D97" s="8">
        <f>INT(TEXT(DateTable[[#This Row],[Date]], "m"))</f>
        <v>4</v>
      </c>
      <c r="E97" s="6" t="str">
        <f xml:space="preserve"> "Q" &amp; ROUNDUP(DateTable[[#This Row],[Month Key]]/ 3, 0)</f>
        <v>Q2</v>
      </c>
      <c r="F97" s="5">
        <f>YEAR(DateTable[[#This Row],[Date]])</f>
        <v>2020</v>
      </c>
      <c r="G97" s="5" t="str">
        <f>TEXT(DateTable[[#This Row],[Date]], "ddd")</f>
        <v>Sun</v>
      </c>
      <c r="H97" s="8">
        <f>WEEKDAY(DateTable[[#This Row],[Date]])</f>
        <v>1</v>
      </c>
      <c r="I97" s="5">
        <f>INT(TEXT(DateTable[[#This Row],[Date]], "d"))</f>
        <v>5</v>
      </c>
      <c r="J97" s="5" t="str">
        <f>DateTable[[#This Row],[Year]] &amp;" " &amp; DateTable[[#This Row],[Quarter]]</f>
        <v>2020 Q2</v>
      </c>
      <c r="K97" s="5" t="str">
        <f>DateTable[[#This Row],[Year]] &amp;" " &amp; DateTable[[#This Row],[Month]]</f>
        <v>2020 Apr</v>
      </c>
      <c r="L97" s="8">
        <f>DateTable[[#This Row],[Year]] * 100  + DateTable[[#This Row],[Month Key]]</f>
        <v>202004</v>
      </c>
      <c r="M9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98" spans="1:13" ht="15">
      <c r="A98" s="11">
        <v>43927</v>
      </c>
      <c r="B98" s="15">
        <f>DateTable[[#This Row],[Year]]*10000 + DateTable[[#This Row],[Month Key]] * 100 +  DateTable[[#This Row],[Day Of Month]]</f>
        <v>20200406</v>
      </c>
      <c r="C98" s="5" t="str">
        <f>TEXT(DateTable[[#This Row],[Date]], "mmm")</f>
        <v>Apr</v>
      </c>
      <c r="D98" s="8">
        <f>INT(TEXT(DateTable[[#This Row],[Date]], "m"))</f>
        <v>4</v>
      </c>
      <c r="E98" s="6" t="str">
        <f xml:space="preserve"> "Q" &amp; ROUNDUP(DateTable[[#This Row],[Month Key]]/ 3, 0)</f>
        <v>Q2</v>
      </c>
      <c r="F98" s="5">
        <f>YEAR(DateTable[[#This Row],[Date]])</f>
        <v>2020</v>
      </c>
      <c r="G98" s="5" t="str">
        <f>TEXT(DateTable[[#This Row],[Date]], "ddd")</f>
        <v>Mon</v>
      </c>
      <c r="H98" s="8">
        <f>WEEKDAY(DateTable[[#This Row],[Date]])</f>
        <v>2</v>
      </c>
      <c r="I98" s="5">
        <f>INT(TEXT(DateTable[[#This Row],[Date]], "d"))</f>
        <v>6</v>
      </c>
      <c r="J98" s="5" t="str">
        <f>DateTable[[#This Row],[Year]] &amp;" " &amp; DateTable[[#This Row],[Quarter]]</f>
        <v>2020 Q2</v>
      </c>
      <c r="K98" s="5" t="str">
        <f>DateTable[[#This Row],[Year]] &amp;" " &amp; DateTable[[#This Row],[Month]]</f>
        <v>2020 Apr</v>
      </c>
      <c r="L98" s="8">
        <f>DateTable[[#This Row],[Year]] * 100  + DateTable[[#This Row],[Month Key]]</f>
        <v>202004</v>
      </c>
      <c r="M9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99" spans="1:13" ht="15">
      <c r="A99" s="12">
        <v>43928</v>
      </c>
      <c r="B99" s="15">
        <f>DateTable[[#This Row],[Year]]*10000 + DateTable[[#This Row],[Month Key]] * 100 +  DateTable[[#This Row],[Day Of Month]]</f>
        <v>20200407</v>
      </c>
      <c r="C99" s="5" t="str">
        <f>TEXT(DateTable[[#This Row],[Date]], "mmm")</f>
        <v>Apr</v>
      </c>
      <c r="D99" s="8">
        <f>INT(TEXT(DateTable[[#This Row],[Date]], "m"))</f>
        <v>4</v>
      </c>
      <c r="E99" s="6" t="str">
        <f xml:space="preserve"> "Q" &amp; ROUNDUP(DateTable[[#This Row],[Month Key]]/ 3, 0)</f>
        <v>Q2</v>
      </c>
      <c r="F99" s="5">
        <f>YEAR(DateTable[[#This Row],[Date]])</f>
        <v>2020</v>
      </c>
      <c r="G99" s="5" t="str">
        <f>TEXT(DateTable[[#This Row],[Date]], "ddd")</f>
        <v>Tue</v>
      </c>
      <c r="H99" s="8">
        <f>WEEKDAY(DateTable[[#This Row],[Date]])</f>
        <v>3</v>
      </c>
      <c r="I99" s="5">
        <f>INT(TEXT(DateTable[[#This Row],[Date]], "d"))</f>
        <v>7</v>
      </c>
      <c r="J99" s="5" t="str">
        <f>DateTable[[#This Row],[Year]] &amp;" " &amp; DateTable[[#This Row],[Quarter]]</f>
        <v>2020 Q2</v>
      </c>
      <c r="K99" s="5" t="str">
        <f>DateTable[[#This Row],[Year]] &amp;" " &amp; DateTable[[#This Row],[Month]]</f>
        <v>2020 Apr</v>
      </c>
      <c r="L99" s="8">
        <f>DateTable[[#This Row],[Year]] * 100  + DateTable[[#This Row],[Month Key]]</f>
        <v>202004</v>
      </c>
      <c r="M9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00" spans="1:13" ht="15">
      <c r="A100" s="11">
        <v>43929</v>
      </c>
      <c r="B100" s="15">
        <f>DateTable[[#This Row],[Year]]*10000 + DateTable[[#This Row],[Month Key]] * 100 +  DateTable[[#This Row],[Day Of Month]]</f>
        <v>20200408</v>
      </c>
      <c r="C100" s="5" t="str">
        <f>TEXT(DateTable[[#This Row],[Date]], "mmm")</f>
        <v>Apr</v>
      </c>
      <c r="D100" s="8">
        <f>INT(TEXT(DateTable[[#This Row],[Date]], "m"))</f>
        <v>4</v>
      </c>
      <c r="E100" s="6" t="str">
        <f xml:space="preserve"> "Q" &amp; ROUNDUP(DateTable[[#This Row],[Month Key]]/ 3, 0)</f>
        <v>Q2</v>
      </c>
      <c r="F100" s="5">
        <f>YEAR(DateTable[[#This Row],[Date]])</f>
        <v>2020</v>
      </c>
      <c r="G100" s="5" t="str">
        <f>TEXT(DateTable[[#This Row],[Date]], "ddd")</f>
        <v>Wed</v>
      </c>
      <c r="H100" s="8">
        <f>WEEKDAY(DateTable[[#This Row],[Date]])</f>
        <v>4</v>
      </c>
      <c r="I100" s="5">
        <f>INT(TEXT(DateTable[[#This Row],[Date]], "d"))</f>
        <v>8</v>
      </c>
      <c r="J100" s="5" t="str">
        <f>DateTable[[#This Row],[Year]] &amp;" " &amp; DateTable[[#This Row],[Quarter]]</f>
        <v>2020 Q2</v>
      </c>
      <c r="K100" s="5" t="str">
        <f>DateTable[[#This Row],[Year]] &amp;" " &amp; DateTable[[#This Row],[Month]]</f>
        <v>2020 Apr</v>
      </c>
      <c r="L100" s="8">
        <f>DateTable[[#This Row],[Year]] * 100  + DateTable[[#This Row],[Month Key]]</f>
        <v>202004</v>
      </c>
      <c r="M10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01" spans="1:13" ht="15">
      <c r="A101" s="12">
        <v>43930</v>
      </c>
      <c r="B101" s="15">
        <f>DateTable[[#This Row],[Year]]*10000 + DateTable[[#This Row],[Month Key]] * 100 +  DateTable[[#This Row],[Day Of Month]]</f>
        <v>20200409</v>
      </c>
      <c r="C101" s="5" t="str">
        <f>TEXT(DateTable[[#This Row],[Date]], "mmm")</f>
        <v>Apr</v>
      </c>
      <c r="D101" s="8">
        <f>INT(TEXT(DateTable[[#This Row],[Date]], "m"))</f>
        <v>4</v>
      </c>
      <c r="E101" s="6" t="str">
        <f xml:space="preserve"> "Q" &amp; ROUNDUP(DateTable[[#This Row],[Month Key]]/ 3, 0)</f>
        <v>Q2</v>
      </c>
      <c r="F101" s="5">
        <f>YEAR(DateTable[[#This Row],[Date]])</f>
        <v>2020</v>
      </c>
      <c r="G101" s="5" t="str">
        <f>TEXT(DateTable[[#This Row],[Date]], "ddd")</f>
        <v>Thu</v>
      </c>
      <c r="H101" s="8">
        <f>WEEKDAY(DateTable[[#This Row],[Date]])</f>
        <v>5</v>
      </c>
      <c r="I101" s="5">
        <f>INT(TEXT(DateTable[[#This Row],[Date]], "d"))</f>
        <v>9</v>
      </c>
      <c r="J101" s="5" t="str">
        <f>DateTable[[#This Row],[Year]] &amp;" " &amp; DateTable[[#This Row],[Quarter]]</f>
        <v>2020 Q2</v>
      </c>
      <c r="K101" s="5" t="str">
        <f>DateTable[[#This Row],[Year]] &amp;" " &amp; DateTable[[#This Row],[Month]]</f>
        <v>2020 Apr</v>
      </c>
      <c r="L101" s="8">
        <f>DateTable[[#This Row],[Year]] * 100  + DateTable[[#This Row],[Month Key]]</f>
        <v>202004</v>
      </c>
      <c r="M10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02" spans="1:13" ht="15">
      <c r="A102" s="11">
        <v>43931</v>
      </c>
      <c r="B102" s="15">
        <f>DateTable[[#This Row],[Year]]*10000 + DateTable[[#This Row],[Month Key]] * 100 +  DateTable[[#This Row],[Day Of Month]]</f>
        <v>20200410</v>
      </c>
      <c r="C102" s="5" t="str">
        <f>TEXT(DateTable[[#This Row],[Date]], "mmm")</f>
        <v>Apr</v>
      </c>
      <c r="D102" s="8">
        <f>INT(TEXT(DateTable[[#This Row],[Date]], "m"))</f>
        <v>4</v>
      </c>
      <c r="E102" s="6" t="str">
        <f xml:space="preserve"> "Q" &amp; ROUNDUP(DateTable[[#This Row],[Month Key]]/ 3, 0)</f>
        <v>Q2</v>
      </c>
      <c r="F102" s="5">
        <f>YEAR(DateTable[[#This Row],[Date]])</f>
        <v>2020</v>
      </c>
      <c r="G102" s="5" t="str">
        <f>TEXT(DateTable[[#This Row],[Date]], "ddd")</f>
        <v>Fri</v>
      </c>
      <c r="H102" s="8">
        <f>WEEKDAY(DateTable[[#This Row],[Date]])</f>
        <v>6</v>
      </c>
      <c r="I102" s="5">
        <f>INT(TEXT(DateTable[[#This Row],[Date]], "d"))</f>
        <v>10</v>
      </c>
      <c r="J102" s="5" t="str">
        <f>DateTable[[#This Row],[Year]] &amp;" " &amp; DateTable[[#This Row],[Quarter]]</f>
        <v>2020 Q2</v>
      </c>
      <c r="K102" s="5" t="str">
        <f>DateTable[[#This Row],[Year]] &amp;" " &amp; DateTable[[#This Row],[Month]]</f>
        <v>2020 Apr</v>
      </c>
      <c r="L102" s="8">
        <f>DateTable[[#This Row],[Year]] * 100  + DateTable[[#This Row],[Month Key]]</f>
        <v>202004</v>
      </c>
      <c r="M10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03" spans="1:13" ht="15">
      <c r="A103" s="12">
        <v>43932</v>
      </c>
      <c r="B103" s="15">
        <f>DateTable[[#This Row],[Year]]*10000 + DateTable[[#This Row],[Month Key]] * 100 +  DateTable[[#This Row],[Day Of Month]]</f>
        <v>20200411</v>
      </c>
      <c r="C103" s="5" t="str">
        <f>TEXT(DateTable[[#This Row],[Date]], "mmm")</f>
        <v>Apr</v>
      </c>
      <c r="D103" s="8">
        <f>INT(TEXT(DateTable[[#This Row],[Date]], "m"))</f>
        <v>4</v>
      </c>
      <c r="E103" s="6" t="str">
        <f xml:space="preserve"> "Q" &amp; ROUNDUP(DateTable[[#This Row],[Month Key]]/ 3, 0)</f>
        <v>Q2</v>
      </c>
      <c r="F103" s="5">
        <f>YEAR(DateTable[[#This Row],[Date]])</f>
        <v>2020</v>
      </c>
      <c r="G103" s="5" t="str">
        <f>TEXT(DateTable[[#This Row],[Date]], "ddd")</f>
        <v>Sat</v>
      </c>
      <c r="H103" s="8">
        <f>WEEKDAY(DateTable[[#This Row],[Date]])</f>
        <v>7</v>
      </c>
      <c r="I103" s="5">
        <f>INT(TEXT(DateTable[[#This Row],[Date]], "d"))</f>
        <v>11</v>
      </c>
      <c r="J103" s="5" t="str">
        <f>DateTable[[#This Row],[Year]] &amp;" " &amp; DateTable[[#This Row],[Quarter]]</f>
        <v>2020 Q2</v>
      </c>
      <c r="K103" s="5" t="str">
        <f>DateTable[[#This Row],[Year]] &amp;" " &amp; DateTable[[#This Row],[Month]]</f>
        <v>2020 Apr</v>
      </c>
      <c r="L103" s="8">
        <f>DateTable[[#This Row],[Year]] * 100  + DateTable[[#This Row],[Month Key]]</f>
        <v>202004</v>
      </c>
      <c r="M10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04" spans="1:13" ht="15">
      <c r="A104" s="11">
        <v>43933</v>
      </c>
      <c r="B104" s="15">
        <f>DateTable[[#This Row],[Year]]*10000 + DateTable[[#This Row],[Month Key]] * 100 +  DateTable[[#This Row],[Day Of Month]]</f>
        <v>20200412</v>
      </c>
      <c r="C104" s="5" t="str">
        <f>TEXT(DateTable[[#This Row],[Date]], "mmm")</f>
        <v>Apr</v>
      </c>
      <c r="D104" s="8">
        <f>INT(TEXT(DateTable[[#This Row],[Date]], "m"))</f>
        <v>4</v>
      </c>
      <c r="E104" s="6" t="str">
        <f xml:space="preserve"> "Q" &amp; ROUNDUP(DateTable[[#This Row],[Month Key]]/ 3, 0)</f>
        <v>Q2</v>
      </c>
      <c r="F104" s="5">
        <f>YEAR(DateTable[[#This Row],[Date]])</f>
        <v>2020</v>
      </c>
      <c r="G104" s="5" t="str">
        <f>TEXT(DateTable[[#This Row],[Date]], "ddd")</f>
        <v>Sun</v>
      </c>
      <c r="H104" s="8">
        <f>WEEKDAY(DateTable[[#This Row],[Date]])</f>
        <v>1</v>
      </c>
      <c r="I104" s="5">
        <f>INT(TEXT(DateTable[[#This Row],[Date]], "d"))</f>
        <v>12</v>
      </c>
      <c r="J104" s="5" t="str">
        <f>DateTable[[#This Row],[Year]] &amp;" " &amp; DateTable[[#This Row],[Quarter]]</f>
        <v>2020 Q2</v>
      </c>
      <c r="K104" s="5" t="str">
        <f>DateTable[[#This Row],[Year]] &amp;" " &amp; DateTable[[#This Row],[Month]]</f>
        <v>2020 Apr</v>
      </c>
      <c r="L104" s="8">
        <f>DateTable[[#This Row],[Year]] * 100  + DateTable[[#This Row],[Month Key]]</f>
        <v>202004</v>
      </c>
      <c r="M10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05" spans="1:13" ht="15">
      <c r="A105" s="12">
        <v>43934</v>
      </c>
      <c r="B105" s="15">
        <f>DateTable[[#This Row],[Year]]*10000 + DateTable[[#This Row],[Month Key]] * 100 +  DateTable[[#This Row],[Day Of Month]]</f>
        <v>20200413</v>
      </c>
      <c r="C105" s="5" t="str">
        <f>TEXT(DateTable[[#This Row],[Date]], "mmm")</f>
        <v>Apr</v>
      </c>
      <c r="D105" s="8">
        <f>INT(TEXT(DateTable[[#This Row],[Date]], "m"))</f>
        <v>4</v>
      </c>
      <c r="E105" s="6" t="str">
        <f xml:space="preserve"> "Q" &amp; ROUNDUP(DateTable[[#This Row],[Month Key]]/ 3, 0)</f>
        <v>Q2</v>
      </c>
      <c r="F105" s="5">
        <f>YEAR(DateTable[[#This Row],[Date]])</f>
        <v>2020</v>
      </c>
      <c r="G105" s="5" t="str">
        <f>TEXT(DateTable[[#This Row],[Date]], "ddd")</f>
        <v>Mon</v>
      </c>
      <c r="H105" s="8">
        <f>WEEKDAY(DateTable[[#This Row],[Date]])</f>
        <v>2</v>
      </c>
      <c r="I105" s="5">
        <f>INT(TEXT(DateTable[[#This Row],[Date]], "d"))</f>
        <v>13</v>
      </c>
      <c r="J105" s="5" t="str">
        <f>DateTable[[#This Row],[Year]] &amp;" " &amp; DateTable[[#This Row],[Quarter]]</f>
        <v>2020 Q2</v>
      </c>
      <c r="K105" s="5" t="str">
        <f>DateTable[[#This Row],[Year]] &amp;" " &amp; DateTable[[#This Row],[Month]]</f>
        <v>2020 Apr</v>
      </c>
      <c r="L105" s="8">
        <f>DateTable[[#This Row],[Year]] * 100  + DateTable[[#This Row],[Month Key]]</f>
        <v>202004</v>
      </c>
      <c r="M10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06" spans="1:13" ht="15">
      <c r="A106" s="11">
        <v>43935</v>
      </c>
      <c r="B106" s="15">
        <f>DateTable[[#This Row],[Year]]*10000 + DateTable[[#This Row],[Month Key]] * 100 +  DateTable[[#This Row],[Day Of Month]]</f>
        <v>20200414</v>
      </c>
      <c r="C106" s="5" t="str">
        <f>TEXT(DateTable[[#This Row],[Date]], "mmm")</f>
        <v>Apr</v>
      </c>
      <c r="D106" s="8">
        <f>INT(TEXT(DateTable[[#This Row],[Date]], "m"))</f>
        <v>4</v>
      </c>
      <c r="E106" s="6" t="str">
        <f xml:space="preserve"> "Q" &amp; ROUNDUP(DateTable[[#This Row],[Month Key]]/ 3, 0)</f>
        <v>Q2</v>
      </c>
      <c r="F106" s="5">
        <f>YEAR(DateTable[[#This Row],[Date]])</f>
        <v>2020</v>
      </c>
      <c r="G106" s="5" t="str">
        <f>TEXT(DateTable[[#This Row],[Date]], "ddd")</f>
        <v>Tue</v>
      </c>
      <c r="H106" s="8">
        <f>WEEKDAY(DateTable[[#This Row],[Date]])</f>
        <v>3</v>
      </c>
      <c r="I106" s="5">
        <f>INT(TEXT(DateTable[[#This Row],[Date]], "d"))</f>
        <v>14</v>
      </c>
      <c r="J106" s="5" t="str">
        <f>DateTable[[#This Row],[Year]] &amp;" " &amp; DateTable[[#This Row],[Quarter]]</f>
        <v>2020 Q2</v>
      </c>
      <c r="K106" s="5" t="str">
        <f>DateTable[[#This Row],[Year]] &amp;" " &amp; DateTable[[#This Row],[Month]]</f>
        <v>2020 Apr</v>
      </c>
      <c r="L106" s="8">
        <f>DateTable[[#This Row],[Year]] * 100  + DateTable[[#This Row],[Month Key]]</f>
        <v>202004</v>
      </c>
      <c r="M10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07" spans="1:13" ht="15">
      <c r="A107" s="12">
        <v>43936</v>
      </c>
      <c r="B107" s="15">
        <f>DateTable[[#This Row],[Year]]*10000 + DateTable[[#This Row],[Month Key]] * 100 +  DateTable[[#This Row],[Day Of Month]]</f>
        <v>20200415</v>
      </c>
      <c r="C107" s="5" t="str">
        <f>TEXT(DateTable[[#This Row],[Date]], "mmm")</f>
        <v>Apr</v>
      </c>
      <c r="D107" s="8">
        <f>INT(TEXT(DateTable[[#This Row],[Date]], "m"))</f>
        <v>4</v>
      </c>
      <c r="E107" s="6" t="str">
        <f xml:space="preserve"> "Q" &amp; ROUNDUP(DateTable[[#This Row],[Month Key]]/ 3, 0)</f>
        <v>Q2</v>
      </c>
      <c r="F107" s="5">
        <f>YEAR(DateTable[[#This Row],[Date]])</f>
        <v>2020</v>
      </c>
      <c r="G107" s="5" t="str">
        <f>TEXT(DateTable[[#This Row],[Date]], "ddd")</f>
        <v>Wed</v>
      </c>
      <c r="H107" s="8">
        <f>WEEKDAY(DateTable[[#This Row],[Date]])</f>
        <v>4</v>
      </c>
      <c r="I107" s="5">
        <f>INT(TEXT(DateTable[[#This Row],[Date]], "d"))</f>
        <v>15</v>
      </c>
      <c r="J107" s="5" t="str">
        <f>DateTable[[#This Row],[Year]] &amp;" " &amp; DateTable[[#This Row],[Quarter]]</f>
        <v>2020 Q2</v>
      </c>
      <c r="K107" s="5" t="str">
        <f>DateTable[[#This Row],[Year]] &amp;" " &amp; DateTable[[#This Row],[Month]]</f>
        <v>2020 Apr</v>
      </c>
      <c r="L107" s="8">
        <f>DateTable[[#This Row],[Year]] * 100  + DateTable[[#This Row],[Month Key]]</f>
        <v>202004</v>
      </c>
      <c r="M10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08" spans="1:13" ht="15">
      <c r="A108" s="11">
        <v>43937</v>
      </c>
      <c r="B108" s="15">
        <f>DateTable[[#This Row],[Year]]*10000 + DateTable[[#This Row],[Month Key]] * 100 +  DateTable[[#This Row],[Day Of Month]]</f>
        <v>20200416</v>
      </c>
      <c r="C108" s="5" t="str">
        <f>TEXT(DateTable[[#This Row],[Date]], "mmm")</f>
        <v>Apr</v>
      </c>
      <c r="D108" s="8">
        <f>INT(TEXT(DateTable[[#This Row],[Date]], "m"))</f>
        <v>4</v>
      </c>
      <c r="E108" s="6" t="str">
        <f xml:space="preserve"> "Q" &amp; ROUNDUP(DateTable[[#This Row],[Month Key]]/ 3, 0)</f>
        <v>Q2</v>
      </c>
      <c r="F108" s="5">
        <f>YEAR(DateTable[[#This Row],[Date]])</f>
        <v>2020</v>
      </c>
      <c r="G108" s="5" t="str">
        <f>TEXT(DateTable[[#This Row],[Date]], "ddd")</f>
        <v>Thu</v>
      </c>
      <c r="H108" s="8">
        <f>WEEKDAY(DateTable[[#This Row],[Date]])</f>
        <v>5</v>
      </c>
      <c r="I108" s="5">
        <f>INT(TEXT(DateTable[[#This Row],[Date]], "d"))</f>
        <v>16</v>
      </c>
      <c r="J108" s="5" t="str">
        <f>DateTable[[#This Row],[Year]] &amp;" " &amp; DateTable[[#This Row],[Quarter]]</f>
        <v>2020 Q2</v>
      </c>
      <c r="K108" s="5" t="str">
        <f>DateTable[[#This Row],[Year]] &amp;" " &amp; DateTable[[#This Row],[Month]]</f>
        <v>2020 Apr</v>
      </c>
      <c r="L108" s="8">
        <f>DateTable[[#This Row],[Year]] * 100  + DateTable[[#This Row],[Month Key]]</f>
        <v>202004</v>
      </c>
      <c r="M10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09" spans="1:13" ht="15">
      <c r="A109" s="12">
        <v>43938</v>
      </c>
      <c r="B109" s="15">
        <f>DateTable[[#This Row],[Year]]*10000 + DateTable[[#This Row],[Month Key]] * 100 +  DateTable[[#This Row],[Day Of Month]]</f>
        <v>20200417</v>
      </c>
      <c r="C109" s="5" t="str">
        <f>TEXT(DateTable[[#This Row],[Date]], "mmm")</f>
        <v>Apr</v>
      </c>
      <c r="D109" s="8">
        <f>INT(TEXT(DateTable[[#This Row],[Date]], "m"))</f>
        <v>4</v>
      </c>
      <c r="E109" s="6" t="str">
        <f xml:space="preserve"> "Q" &amp; ROUNDUP(DateTable[[#This Row],[Month Key]]/ 3, 0)</f>
        <v>Q2</v>
      </c>
      <c r="F109" s="5">
        <f>YEAR(DateTable[[#This Row],[Date]])</f>
        <v>2020</v>
      </c>
      <c r="G109" s="5" t="str">
        <f>TEXT(DateTable[[#This Row],[Date]], "ddd")</f>
        <v>Fri</v>
      </c>
      <c r="H109" s="8">
        <f>WEEKDAY(DateTable[[#This Row],[Date]])</f>
        <v>6</v>
      </c>
      <c r="I109" s="5">
        <f>INT(TEXT(DateTable[[#This Row],[Date]], "d"))</f>
        <v>17</v>
      </c>
      <c r="J109" s="5" t="str">
        <f>DateTable[[#This Row],[Year]] &amp;" " &amp; DateTable[[#This Row],[Quarter]]</f>
        <v>2020 Q2</v>
      </c>
      <c r="K109" s="5" t="str">
        <f>DateTable[[#This Row],[Year]] &amp;" " &amp; DateTable[[#This Row],[Month]]</f>
        <v>2020 Apr</v>
      </c>
      <c r="L109" s="8">
        <f>DateTable[[#This Row],[Year]] * 100  + DateTable[[#This Row],[Month Key]]</f>
        <v>202004</v>
      </c>
      <c r="M10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10" spans="1:13" ht="15">
      <c r="A110" s="11">
        <v>43939</v>
      </c>
      <c r="B110" s="15">
        <f>DateTable[[#This Row],[Year]]*10000 + DateTable[[#This Row],[Month Key]] * 100 +  DateTable[[#This Row],[Day Of Month]]</f>
        <v>20200418</v>
      </c>
      <c r="C110" s="5" t="str">
        <f>TEXT(DateTable[[#This Row],[Date]], "mmm")</f>
        <v>Apr</v>
      </c>
      <c r="D110" s="8">
        <f>INT(TEXT(DateTable[[#This Row],[Date]], "m"))</f>
        <v>4</v>
      </c>
      <c r="E110" s="6" t="str">
        <f xml:space="preserve"> "Q" &amp; ROUNDUP(DateTable[[#This Row],[Month Key]]/ 3, 0)</f>
        <v>Q2</v>
      </c>
      <c r="F110" s="5">
        <f>YEAR(DateTable[[#This Row],[Date]])</f>
        <v>2020</v>
      </c>
      <c r="G110" s="5" t="str">
        <f>TEXT(DateTable[[#This Row],[Date]], "ddd")</f>
        <v>Sat</v>
      </c>
      <c r="H110" s="8">
        <f>WEEKDAY(DateTable[[#This Row],[Date]])</f>
        <v>7</v>
      </c>
      <c r="I110" s="5">
        <f>INT(TEXT(DateTable[[#This Row],[Date]], "d"))</f>
        <v>18</v>
      </c>
      <c r="J110" s="5" t="str">
        <f>DateTable[[#This Row],[Year]] &amp;" " &amp; DateTable[[#This Row],[Quarter]]</f>
        <v>2020 Q2</v>
      </c>
      <c r="K110" s="5" t="str">
        <f>DateTable[[#This Row],[Year]] &amp;" " &amp; DateTable[[#This Row],[Month]]</f>
        <v>2020 Apr</v>
      </c>
      <c r="L110" s="8">
        <f>DateTable[[#This Row],[Year]] * 100  + DateTable[[#This Row],[Month Key]]</f>
        <v>202004</v>
      </c>
      <c r="M11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11" spans="1:13" ht="15">
      <c r="A111" s="12">
        <v>43940</v>
      </c>
      <c r="B111" s="15">
        <f>DateTable[[#This Row],[Year]]*10000 + DateTable[[#This Row],[Month Key]] * 100 +  DateTable[[#This Row],[Day Of Month]]</f>
        <v>20200419</v>
      </c>
      <c r="C111" s="5" t="str">
        <f>TEXT(DateTable[[#This Row],[Date]], "mmm")</f>
        <v>Apr</v>
      </c>
      <c r="D111" s="8">
        <f>INT(TEXT(DateTable[[#This Row],[Date]], "m"))</f>
        <v>4</v>
      </c>
      <c r="E111" s="6" t="str">
        <f xml:space="preserve"> "Q" &amp; ROUNDUP(DateTable[[#This Row],[Month Key]]/ 3, 0)</f>
        <v>Q2</v>
      </c>
      <c r="F111" s="5">
        <f>YEAR(DateTable[[#This Row],[Date]])</f>
        <v>2020</v>
      </c>
      <c r="G111" s="5" t="str">
        <f>TEXT(DateTable[[#This Row],[Date]], "ddd")</f>
        <v>Sun</v>
      </c>
      <c r="H111" s="8">
        <f>WEEKDAY(DateTable[[#This Row],[Date]])</f>
        <v>1</v>
      </c>
      <c r="I111" s="5">
        <f>INT(TEXT(DateTable[[#This Row],[Date]], "d"))</f>
        <v>19</v>
      </c>
      <c r="J111" s="5" t="str">
        <f>DateTable[[#This Row],[Year]] &amp;" " &amp; DateTable[[#This Row],[Quarter]]</f>
        <v>2020 Q2</v>
      </c>
      <c r="K111" s="5" t="str">
        <f>DateTable[[#This Row],[Year]] &amp;" " &amp; DateTable[[#This Row],[Month]]</f>
        <v>2020 Apr</v>
      </c>
      <c r="L111" s="8">
        <f>DateTable[[#This Row],[Year]] * 100  + DateTable[[#This Row],[Month Key]]</f>
        <v>202004</v>
      </c>
      <c r="M11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12" spans="1:13" ht="15">
      <c r="A112" s="11">
        <v>43941</v>
      </c>
      <c r="B112" s="15">
        <f>DateTable[[#This Row],[Year]]*10000 + DateTable[[#This Row],[Month Key]] * 100 +  DateTable[[#This Row],[Day Of Month]]</f>
        <v>20200420</v>
      </c>
      <c r="C112" s="5" t="str">
        <f>TEXT(DateTable[[#This Row],[Date]], "mmm")</f>
        <v>Apr</v>
      </c>
      <c r="D112" s="8">
        <f>INT(TEXT(DateTable[[#This Row],[Date]], "m"))</f>
        <v>4</v>
      </c>
      <c r="E112" s="6" t="str">
        <f xml:space="preserve"> "Q" &amp; ROUNDUP(DateTable[[#This Row],[Month Key]]/ 3, 0)</f>
        <v>Q2</v>
      </c>
      <c r="F112" s="5">
        <f>YEAR(DateTable[[#This Row],[Date]])</f>
        <v>2020</v>
      </c>
      <c r="G112" s="5" t="str">
        <f>TEXT(DateTable[[#This Row],[Date]], "ddd")</f>
        <v>Mon</v>
      </c>
      <c r="H112" s="8">
        <f>WEEKDAY(DateTable[[#This Row],[Date]])</f>
        <v>2</v>
      </c>
      <c r="I112" s="5">
        <f>INT(TEXT(DateTable[[#This Row],[Date]], "d"))</f>
        <v>20</v>
      </c>
      <c r="J112" s="5" t="str">
        <f>DateTable[[#This Row],[Year]] &amp;" " &amp; DateTable[[#This Row],[Quarter]]</f>
        <v>2020 Q2</v>
      </c>
      <c r="K112" s="5" t="str">
        <f>DateTable[[#This Row],[Year]] &amp;" " &amp; DateTable[[#This Row],[Month]]</f>
        <v>2020 Apr</v>
      </c>
      <c r="L112" s="8">
        <f>DateTable[[#This Row],[Year]] * 100  + DateTable[[#This Row],[Month Key]]</f>
        <v>202004</v>
      </c>
      <c r="M11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13" spans="1:13" ht="15">
      <c r="A113" s="12">
        <v>43942</v>
      </c>
      <c r="B113" s="15">
        <f>DateTable[[#This Row],[Year]]*10000 + DateTable[[#This Row],[Month Key]] * 100 +  DateTable[[#This Row],[Day Of Month]]</f>
        <v>20200421</v>
      </c>
      <c r="C113" s="5" t="str">
        <f>TEXT(DateTable[[#This Row],[Date]], "mmm")</f>
        <v>Apr</v>
      </c>
      <c r="D113" s="8">
        <f>INT(TEXT(DateTable[[#This Row],[Date]], "m"))</f>
        <v>4</v>
      </c>
      <c r="E113" s="6" t="str">
        <f xml:space="preserve"> "Q" &amp; ROUNDUP(DateTable[[#This Row],[Month Key]]/ 3, 0)</f>
        <v>Q2</v>
      </c>
      <c r="F113" s="5">
        <f>YEAR(DateTable[[#This Row],[Date]])</f>
        <v>2020</v>
      </c>
      <c r="G113" s="5" t="str">
        <f>TEXT(DateTable[[#This Row],[Date]], "ddd")</f>
        <v>Tue</v>
      </c>
      <c r="H113" s="8">
        <f>WEEKDAY(DateTable[[#This Row],[Date]])</f>
        <v>3</v>
      </c>
      <c r="I113" s="5">
        <f>INT(TEXT(DateTable[[#This Row],[Date]], "d"))</f>
        <v>21</v>
      </c>
      <c r="J113" s="5" t="str">
        <f>DateTable[[#This Row],[Year]] &amp;" " &amp; DateTable[[#This Row],[Quarter]]</f>
        <v>2020 Q2</v>
      </c>
      <c r="K113" s="5" t="str">
        <f>DateTable[[#This Row],[Year]] &amp;" " &amp; DateTable[[#This Row],[Month]]</f>
        <v>2020 Apr</v>
      </c>
      <c r="L113" s="8">
        <f>DateTable[[#This Row],[Year]] * 100  + DateTable[[#This Row],[Month Key]]</f>
        <v>202004</v>
      </c>
      <c r="M11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14" spans="1:13" ht="15">
      <c r="A114" s="11">
        <v>43943</v>
      </c>
      <c r="B114" s="15">
        <f>DateTable[[#This Row],[Year]]*10000 + DateTable[[#This Row],[Month Key]] * 100 +  DateTable[[#This Row],[Day Of Month]]</f>
        <v>20200422</v>
      </c>
      <c r="C114" s="5" t="str">
        <f>TEXT(DateTable[[#This Row],[Date]], "mmm")</f>
        <v>Apr</v>
      </c>
      <c r="D114" s="8">
        <f>INT(TEXT(DateTable[[#This Row],[Date]], "m"))</f>
        <v>4</v>
      </c>
      <c r="E114" s="6" t="str">
        <f xml:space="preserve"> "Q" &amp; ROUNDUP(DateTable[[#This Row],[Month Key]]/ 3, 0)</f>
        <v>Q2</v>
      </c>
      <c r="F114" s="5">
        <f>YEAR(DateTable[[#This Row],[Date]])</f>
        <v>2020</v>
      </c>
      <c r="G114" s="5" t="str">
        <f>TEXT(DateTable[[#This Row],[Date]], "ddd")</f>
        <v>Wed</v>
      </c>
      <c r="H114" s="8">
        <f>WEEKDAY(DateTable[[#This Row],[Date]])</f>
        <v>4</v>
      </c>
      <c r="I114" s="5">
        <f>INT(TEXT(DateTable[[#This Row],[Date]], "d"))</f>
        <v>22</v>
      </c>
      <c r="J114" s="5" t="str">
        <f>DateTable[[#This Row],[Year]] &amp;" " &amp; DateTable[[#This Row],[Quarter]]</f>
        <v>2020 Q2</v>
      </c>
      <c r="K114" s="5" t="str">
        <f>DateTable[[#This Row],[Year]] &amp;" " &amp; DateTable[[#This Row],[Month]]</f>
        <v>2020 Apr</v>
      </c>
      <c r="L114" s="8">
        <f>DateTable[[#This Row],[Year]] * 100  + DateTable[[#This Row],[Month Key]]</f>
        <v>202004</v>
      </c>
      <c r="M11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15" spans="1:13" ht="15">
      <c r="A115" s="12">
        <v>43944</v>
      </c>
      <c r="B115" s="15">
        <f>DateTable[[#This Row],[Year]]*10000 + DateTable[[#This Row],[Month Key]] * 100 +  DateTable[[#This Row],[Day Of Month]]</f>
        <v>20200423</v>
      </c>
      <c r="C115" s="5" t="str">
        <f>TEXT(DateTable[[#This Row],[Date]], "mmm")</f>
        <v>Apr</v>
      </c>
      <c r="D115" s="8">
        <f>INT(TEXT(DateTable[[#This Row],[Date]], "m"))</f>
        <v>4</v>
      </c>
      <c r="E115" s="6" t="str">
        <f xml:space="preserve"> "Q" &amp; ROUNDUP(DateTable[[#This Row],[Month Key]]/ 3, 0)</f>
        <v>Q2</v>
      </c>
      <c r="F115" s="5">
        <f>YEAR(DateTable[[#This Row],[Date]])</f>
        <v>2020</v>
      </c>
      <c r="G115" s="5" t="str">
        <f>TEXT(DateTable[[#This Row],[Date]], "ddd")</f>
        <v>Thu</v>
      </c>
      <c r="H115" s="8">
        <f>WEEKDAY(DateTable[[#This Row],[Date]])</f>
        <v>5</v>
      </c>
      <c r="I115" s="5">
        <f>INT(TEXT(DateTable[[#This Row],[Date]], "d"))</f>
        <v>23</v>
      </c>
      <c r="J115" s="5" t="str">
        <f>DateTable[[#This Row],[Year]] &amp;" " &amp; DateTable[[#This Row],[Quarter]]</f>
        <v>2020 Q2</v>
      </c>
      <c r="K115" s="5" t="str">
        <f>DateTable[[#This Row],[Year]] &amp;" " &amp; DateTable[[#This Row],[Month]]</f>
        <v>2020 Apr</v>
      </c>
      <c r="L115" s="8">
        <f>DateTable[[#This Row],[Year]] * 100  + DateTable[[#This Row],[Month Key]]</f>
        <v>202004</v>
      </c>
      <c r="M11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16" spans="1:13" ht="15">
      <c r="A116" s="11">
        <v>43945</v>
      </c>
      <c r="B116" s="15">
        <f>DateTable[[#This Row],[Year]]*10000 + DateTable[[#This Row],[Month Key]] * 100 +  DateTable[[#This Row],[Day Of Month]]</f>
        <v>20200424</v>
      </c>
      <c r="C116" s="5" t="str">
        <f>TEXT(DateTable[[#This Row],[Date]], "mmm")</f>
        <v>Apr</v>
      </c>
      <c r="D116" s="8">
        <f>INT(TEXT(DateTable[[#This Row],[Date]], "m"))</f>
        <v>4</v>
      </c>
      <c r="E116" s="6" t="str">
        <f xml:space="preserve"> "Q" &amp; ROUNDUP(DateTable[[#This Row],[Month Key]]/ 3, 0)</f>
        <v>Q2</v>
      </c>
      <c r="F116" s="5">
        <f>YEAR(DateTable[[#This Row],[Date]])</f>
        <v>2020</v>
      </c>
      <c r="G116" s="5" t="str">
        <f>TEXT(DateTable[[#This Row],[Date]], "ddd")</f>
        <v>Fri</v>
      </c>
      <c r="H116" s="8">
        <f>WEEKDAY(DateTable[[#This Row],[Date]])</f>
        <v>6</v>
      </c>
      <c r="I116" s="5">
        <f>INT(TEXT(DateTable[[#This Row],[Date]], "d"))</f>
        <v>24</v>
      </c>
      <c r="J116" s="5" t="str">
        <f>DateTable[[#This Row],[Year]] &amp;" " &amp; DateTable[[#This Row],[Quarter]]</f>
        <v>2020 Q2</v>
      </c>
      <c r="K116" s="5" t="str">
        <f>DateTable[[#This Row],[Year]] &amp;" " &amp; DateTable[[#This Row],[Month]]</f>
        <v>2020 Apr</v>
      </c>
      <c r="L116" s="8">
        <f>DateTable[[#This Row],[Year]] * 100  + DateTable[[#This Row],[Month Key]]</f>
        <v>202004</v>
      </c>
      <c r="M11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17" spans="1:13" ht="15">
      <c r="A117" s="12">
        <v>43946</v>
      </c>
      <c r="B117" s="15">
        <f>DateTable[[#This Row],[Year]]*10000 + DateTable[[#This Row],[Month Key]] * 100 +  DateTable[[#This Row],[Day Of Month]]</f>
        <v>20200425</v>
      </c>
      <c r="C117" s="5" t="str">
        <f>TEXT(DateTable[[#This Row],[Date]], "mmm")</f>
        <v>Apr</v>
      </c>
      <c r="D117" s="8">
        <f>INT(TEXT(DateTable[[#This Row],[Date]], "m"))</f>
        <v>4</v>
      </c>
      <c r="E117" s="6" t="str">
        <f xml:space="preserve"> "Q" &amp; ROUNDUP(DateTable[[#This Row],[Month Key]]/ 3, 0)</f>
        <v>Q2</v>
      </c>
      <c r="F117" s="5">
        <f>YEAR(DateTable[[#This Row],[Date]])</f>
        <v>2020</v>
      </c>
      <c r="G117" s="5" t="str">
        <f>TEXT(DateTable[[#This Row],[Date]], "ddd")</f>
        <v>Sat</v>
      </c>
      <c r="H117" s="8">
        <f>WEEKDAY(DateTable[[#This Row],[Date]])</f>
        <v>7</v>
      </c>
      <c r="I117" s="5">
        <f>INT(TEXT(DateTable[[#This Row],[Date]], "d"))</f>
        <v>25</v>
      </c>
      <c r="J117" s="5" t="str">
        <f>DateTable[[#This Row],[Year]] &amp;" " &amp; DateTable[[#This Row],[Quarter]]</f>
        <v>2020 Q2</v>
      </c>
      <c r="K117" s="5" t="str">
        <f>DateTable[[#This Row],[Year]] &amp;" " &amp; DateTable[[#This Row],[Month]]</f>
        <v>2020 Apr</v>
      </c>
      <c r="L117" s="8">
        <f>DateTable[[#This Row],[Year]] * 100  + DateTable[[#This Row],[Month Key]]</f>
        <v>202004</v>
      </c>
      <c r="M11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18" spans="1:13" ht="15">
      <c r="A118" s="11">
        <v>43947</v>
      </c>
      <c r="B118" s="15">
        <f>DateTable[[#This Row],[Year]]*10000 + DateTable[[#This Row],[Month Key]] * 100 +  DateTable[[#This Row],[Day Of Month]]</f>
        <v>20200426</v>
      </c>
      <c r="C118" s="5" t="str">
        <f>TEXT(DateTable[[#This Row],[Date]], "mmm")</f>
        <v>Apr</v>
      </c>
      <c r="D118" s="8">
        <f>INT(TEXT(DateTable[[#This Row],[Date]], "m"))</f>
        <v>4</v>
      </c>
      <c r="E118" s="6" t="str">
        <f xml:space="preserve"> "Q" &amp; ROUNDUP(DateTable[[#This Row],[Month Key]]/ 3, 0)</f>
        <v>Q2</v>
      </c>
      <c r="F118" s="5">
        <f>YEAR(DateTable[[#This Row],[Date]])</f>
        <v>2020</v>
      </c>
      <c r="G118" s="5" t="str">
        <f>TEXT(DateTable[[#This Row],[Date]], "ddd")</f>
        <v>Sun</v>
      </c>
      <c r="H118" s="8">
        <f>WEEKDAY(DateTable[[#This Row],[Date]])</f>
        <v>1</v>
      </c>
      <c r="I118" s="5">
        <f>INT(TEXT(DateTable[[#This Row],[Date]], "d"))</f>
        <v>26</v>
      </c>
      <c r="J118" s="5" t="str">
        <f>DateTable[[#This Row],[Year]] &amp;" " &amp; DateTable[[#This Row],[Quarter]]</f>
        <v>2020 Q2</v>
      </c>
      <c r="K118" s="5" t="str">
        <f>DateTable[[#This Row],[Year]] &amp;" " &amp; DateTable[[#This Row],[Month]]</f>
        <v>2020 Apr</v>
      </c>
      <c r="L118" s="8">
        <f>DateTable[[#This Row],[Year]] * 100  + DateTable[[#This Row],[Month Key]]</f>
        <v>202004</v>
      </c>
      <c r="M11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19" spans="1:13" ht="15">
      <c r="A119" s="12">
        <v>43948</v>
      </c>
      <c r="B119" s="15">
        <f>DateTable[[#This Row],[Year]]*10000 + DateTable[[#This Row],[Month Key]] * 100 +  DateTable[[#This Row],[Day Of Month]]</f>
        <v>20200427</v>
      </c>
      <c r="C119" s="5" t="str">
        <f>TEXT(DateTable[[#This Row],[Date]], "mmm")</f>
        <v>Apr</v>
      </c>
      <c r="D119" s="8">
        <f>INT(TEXT(DateTable[[#This Row],[Date]], "m"))</f>
        <v>4</v>
      </c>
      <c r="E119" s="6" t="str">
        <f xml:space="preserve"> "Q" &amp; ROUNDUP(DateTable[[#This Row],[Month Key]]/ 3, 0)</f>
        <v>Q2</v>
      </c>
      <c r="F119" s="5">
        <f>YEAR(DateTable[[#This Row],[Date]])</f>
        <v>2020</v>
      </c>
      <c r="G119" s="5" t="str">
        <f>TEXT(DateTable[[#This Row],[Date]], "ddd")</f>
        <v>Mon</v>
      </c>
      <c r="H119" s="8">
        <f>WEEKDAY(DateTable[[#This Row],[Date]])</f>
        <v>2</v>
      </c>
      <c r="I119" s="5">
        <f>INT(TEXT(DateTable[[#This Row],[Date]], "d"))</f>
        <v>27</v>
      </c>
      <c r="J119" s="5" t="str">
        <f>DateTable[[#This Row],[Year]] &amp;" " &amp; DateTable[[#This Row],[Quarter]]</f>
        <v>2020 Q2</v>
      </c>
      <c r="K119" s="5" t="str">
        <f>DateTable[[#This Row],[Year]] &amp;" " &amp; DateTable[[#This Row],[Month]]</f>
        <v>2020 Apr</v>
      </c>
      <c r="L119" s="8">
        <f>DateTable[[#This Row],[Year]] * 100  + DateTable[[#This Row],[Month Key]]</f>
        <v>202004</v>
      </c>
      <c r="M11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20" spans="1:13" ht="15">
      <c r="A120" s="11">
        <v>43949</v>
      </c>
      <c r="B120" s="15">
        <f>DateTable[[#This Row],[Year]]*10000 + DateTable[[#This Row],[Month Key]] * 100 +  DateTable[[#This Row],[Day Of Month]]</f>
        <v>20200428</v>
      </c>
      <c r="C120" s="5" t="str">
        <f>TEXT(DateTable[[#This Row],[Date]], "mmm")</f>
        <v>Apr</v>
      </c>
      <c r="D120" s="8">
        <f>INT(TEXT(DateTable[[#This Row],[Date]], "m"))</f>
        <v>4</v>
      </c>
      <c r="E120" s="6" t="str">
        <f xml:space="preserve"> "Q" &amp; ROUNDUP(DateTable[[#This Row],[Month Key]]/ 3, 0)</f>
        <v>Q2</v>
      </c>
      <c r="F120" s="5">
        <f>YEAR(DateTable[[#This Row],[Date]])</f>
        <v>2020</v>
      </c>
      <c r="G120" s="5" t="str">
        <f>TEXT(DateTable[[#This Row],[Date]], "ddd")</f>
        <v>Tue</v>
      </c>
      <c r="H120" s="8">
        <f>WEEKDAY(DateTable[[#This Row],[Date]])</f>
        <v>3</v>
      </c>
      <c r="I120" s="5">
        <f>INT(TEXT(DateTable[[#This Row],[Date]], "d"))</f>
        <v>28</v>
      </c>
      <c r="J120" s="5" t="str">
        <f>DateTable[[#This Row],[Year]] &amp;" " &amp; DateTable[[#This Row],[Quarter]]</f>
        <v>2020 Q2</v>
      </c>
      <c r="K120" s="5" t="str">
        <f>DateTable[[#This Row],[Year]] &amp;" " &amp; DateTable[[#This Row],[Month]]</f>
        <v>2020 Apr</v>
      </c>
      <c r="L120" s="8">
        <f>DateTable[[#This Row],[Year]] * 100  + DateTable[[#This Row],[Month Key]]</f>
        <v>202004</v>
      </c>
      <c r="M12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21" spans="1:13" ht="15">
      <c r="A121" s="12">
        <v>43950</v>
      </c>
      <c r="B121" s="15">
        <f>DateTable[[#This Row],[Year]]*10000 + DateTable[[#This Row],[Month Key]] * 100 +  DateTable[[#This Row],[Day Of Month]]</f>
        <v>20200429</v>
      </c>
      <c r="C121" s="5" t="str">
        <f>TEXT(DateTable[[#This Row],[Date]], "mmm")</f>
        <v>Apr</v>
      </c>
      <c r="D121" s="8">
        <f>INT(TEXT(DateTable[[#This Row],[Date]], "m"))</f>
        <v>4</v>
      </c>
      <c r="E121" s="6" t="str">
        <f xml:space="preserve"> "Q" &amp; ROUNDUP(DateTable[[#This Row],[Month Key]]/ 3, 0)</f>
        <v>Q2</v>
      </c>
      <c r="F121" s="5">
        <f>YEAR(DateTable[[#This Row],[Date]])</f>
        <v>2020</v>
      </c>
      <c r="G121" s="5" t="str">
        <f>TEXT(DateTable[[#This Row],[Date]], "ddd")</f>
        <v>Wed</v>
      </c>
      <c r="H121" s="8">
        <f>WEEKDAY(DateTable[[#This Row],[Date]])</f>
        <v>4</v>
      </c>
      <c r="I121" s="5">
        <f>INT(TEXT(DateTable[[#This Row],[Date]], "d"))</f>
        <v>29</v>
      </c>
      <c r="J121" s="5" t="str">
        <f>DateTable[[#This Row],[Year]] &amp;" " &amp; DateTable[[#This Row],[Quarter]]</f>
        <v>2020 Q2</v>
      </c>
      <c r="K121" s="5" t="str">
        <f>DateTable[[#This Row],[Year]] &amp;" " &amp; DateTable[[#This Row],[Month]]</f>
        <v>2020 Apr</v>
      </c>
      <c r="L121" s="8">
        <f>DateTable[[#This Row],[Year]] * 100  + DateTable[[#This Row],[Month Key]]</f>
        <v>202004</v>
      </c>
      <c r="M12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22" spans="1:13" ht="15">
      <c r="A122" s="11">
        <v>43951</v>
      </c>
      <c r="B122" s="15">
        <f>DateTable[[#This Row],[Year]]*10000 + DateTable[[#This Row],[Month Key]] * 100 +  DateTable[[#This Row],[Day Of Month]]</f>
        <v>20200430</v>
      </c>
      <c r="C122" s="5" t="str">
        <f>TEXT(DateTable[[#This Row],[Date]], "mmm")</f>
        <v>Apr</v>
      </c>
      <c r="D122" s="8">
        <f>INT(TEXT(DateTable[[#This Row],[Date]], "m"))</f>
        <v>4</v>
      </c>
      <c r="E122" s="6" t="str">
        <f xml:space="preserve"> "Q" &amp; ROUNDUP(DateTable[[#This Row],[Month Key]]/ 3, 0)</f>
        <v>Q2</v>
      </c>
      <c r="F122" s="5">
        <f>YEAR(DateTable[[#This Row],[Date]])</f>
        <v>2020</v>
      </c>
      <c r="G122" s="5" t="str">
        <f>TEXT(DateTable[[#This Row],[Date]], "ddd")</f>
        <v>Thu</v>
      </c>
      <c r="H122" s="8">
        <f>WEEKDAY(DateTable[[#This Row],[Date]])</f>
        <v>5</v>
      </c>
      <c r="I122" s="5">
        <f>INT(TEXT(DateTable[[#This Row],[Date]], "d"))</f>
        <v>30</v>
      </c>
      <c r="J122" s="5" t="str">
        <f>DateTable[[#This Row],[Year]] &amp;" " &amp; DateTable[[#This Row],[Quarter]]</f>
        <v>2020 Q2</v>
      </c>
      <c r="K122" s="5" t="str">
        <f>DateTable[[#This Row],[Year]] &amp;" " &amp; DateTable[[#This Row],[Month]]</f>
        <v>2020 Apr</v>
      </c>
      <c r="L122" s="8">
        <f>DateTable[[#This Row],[Year]] * 100  + DateTable[[#This Row],[Month Key]]</f>
        <v>202004</v>
      </c>
      <c r="M12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23" spans="1:13" ht="15">
      <c r="A123" s="12">
        <v>43952</v>
      </c>
      <c r="B123" s="15">
        <f>DateTable[[#This Row],[Year]]*10000 + DateTable[[#This Row],[Month Key]] * 100 +  DateTable[[#This Row],[Day Of Month]]</f>
        <v>20200501</v>
      </c>
      <c r="C123" s="5" t="str">
        <f>TEXT(DateTable[[#This Row],[Date]], "mmm")</f>
        <v>May</v>
      </c>
      <c r="D123" s="8">
        <f>INT(TEXT(DateTable[[#This Row],[Date]], "m"))</f>
        <v>5</v>
      </c>
      <c r="E123" s="6" t="str">
        <f xml:space="preserve"> "Q" &amp; ROUNDUP(DateTable[[#This Row],[Month Key]]/ 3, 0)</f>
        <v>Q2</v>
      </c>
      <c r="F123" s="5">
        <f>YEAR(DateTable[[#This Row],[Date]])</f>
        <v>2020</v>
      </c>
      <c r="G123" s="5" t="str">
        <f>TEXT(DateTable[[#This Row],[Date]], "ddd")</f>
        <v>Fri</v>
      </c>
      <c r="H123" s="8">
        <f>WEEKDAY(DateTable[[#This Row],[Date]])</f>
        <v>6</v>
      </c>
      <c r="I123" s="5">
        <f>INT(TEXT(DateTable[[#This Row],[Date]], "d"))</f>
        <v>1</v>
      </c>
      <c r="J123" s="5" t="str">
        <f>DateTable[[#This Row],[Year]] &amp;" " &amp; DateTable[[#This Row],[Quarter]]</f>
        <v>2020 Q2</v>
      </c>
      <c r="K123" s="5" t="str">
        <f>DateTable[[#This Row],[Year]] &amp;" " &amp; DateTable[[#This Row],[Month]]</f>
        <v>2020 May</v>
      </c>
      <c r="L123" s="8">
        <f>DateTable[[#This Row],[Year]] * 100  + DateTable[[#This Row],[Month Key]]</f>
        <v>202005</v>
      </c>
      <c r="M12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24" spans="1:13" ht="15">
      <c r="A124" s="11">
        <v>43953</v>
      </c>
      <c r="B124" s="15">
        <f>DateTable[[#This Row],[Year]]*10000 + DateTable[[#This Row],[Month Key]] * 100 +  DateTable[[#This Row],[Day Of Month]]</f>
        <v>20200502</v>
      </c>
      <c r="C124" s="5" t="str">
        <f>TEXT(DateTable[[#This Row],[Date]], "mmm")</f>
        <v>May</v>
      </c>
      <c r="D124" s="8">
        <f>INT(TEXT(DateTable[[#This Row],[Date]], "m"))</f>
        <v>5</v>
      </c>
      <c r="E124" s="6" t="str">
        <f xml:space="preserve"> "Q" &amp; ROUNDUP(DateTable[[#This Row],[Month Key]]/ 3, 0)</f>
        <v>Q2</v>
      </c>
      <c r="F124" s="5">
        <f>YEAR(DateTable[[#This Row],[Date]])</f>
        <v>2020</v>
      </c>
      <c r="G124" s="5" t="str">
        <f>TEXT(DateTable[[#This Row],[Date]], "ddd")</f>
        <v>Sat</v>
      </c>
      <c r="H124" s="8">
        <f>WEEKDAY(DateTable[[#This Row],[Date]])</f>
        <v>7</v>
      </c>
      <c r="I124" s="5">
        <f>INT(TEXT(DateTable[[#This Row],[Date]], "d"))</f>
        <v>2</v>
      </c>
      <c r="J124" s="5" t="str">
        <f>DateTable[[#This Row],[Year]] &amp;" " &amp; DateTable[[#This Row],[Quarter]]</f>
        <v>2020 Q2</v>
      </c>
      <c r="K124" s="5" t="str">
        <f>DateTable[[#This Row],[Year]] &amp;" " &amp; DateTable[[#This Row],[Month]]</f>
        <v>2020 May</v>
      </c>
      <c r="L124" s="8">
        <f>DateTable[[#This Row],[Year]] * 100  + DateTable[[#This Row],[Month Key]]</f>
        <v>202005</v>
      </c>
      <c r="M12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25" spans="1:13" ht="15">
      <c r="A125" s="12">
        <v>43954</v>
      </c>
      <c r="B125" s="15">
        <f>DateTable[[#This Row],[Year]]*10000 + DateTable[[#This Row],[Month Key]] * 100 +  DateTable[[#This Row],[Day Of Month]]</f>
        <v>20200503</v>
      </c>
      <c r="C125" s="5" t="str">
        <f>TEXT(DateTable[[#This Row],[Date]], "mmm")</f>
        <v>May</v>
      </c>
      <c r="D125" s="8">
        <f>INT(TEXT(DateTable[[#This Row],[Date]], "m"))</f>
        <v>5</v>
      </c>
      <c r="E125" s="6" t="str">
        <f xml:space="preserve"> "Q" &amp; ROUNDUP(DateTable[[#This Row],[Month Key]]/ 3, 0)</f>
        <v>Q2</v>
      </c>
      <c r="F125" s="5">
        <f>YEAR(DateTable[[#This Row],[Date]])</f>
        <v>2020</v>
      </c>
      <c r="G125" s="5" t="str">
        <f>TEXT(DateTable[[#This Row],[Date]], "ddd")</f>
        <v>Sun</v>
      </c>
      <c r="H125" s="8">
        <f>WEEKDAY(DateTable[[#This Row],[Date]])</f>
        <v>1</v>
      </c>
      <c r="I125" s="5">
        <f>INT(TEXT(DateTable[[#This Row],[Date]], "d"))</f>
        <v>3</v>
      </c>
      <c r="J125" s="5" t="str">
        <f>DateTable[[#This Row],[Year]] &amp;" " &amp; DateTable[[#This Row],[Quarter]]</f>
        <v>2020 Q2</v>
      </c>
      <c r="K125" s="5" t="str">
        <f>DateTable[[#This Row],[Year]] &amp;" " &amp; DateTable[[#This Row],[Month]]</f>
        <v>2020 May</v>
      </c>
      <c r="L125" s="8">
        <f>DateTable[[#This Row],[Year]] * 100  + DateTable[[#This Row],[Month Key]]</f>
        <v>202005</v>
      </c>
      <c r="M12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26" spans="1:13" ht="15">
      <c r="A126" s="11">
        <v>43955</v>
      </c>
      <c r="B126" s="15">
        <f>DateTable[[#This Row],[Year]]*10000 + DateTable[[#This Row],[Month Key]] * 100 +  DateTable[[#This Row],[Day Of Month]]</f>
        <v>20200504</v>
      </c>
      <c r="C126" s="5" t="str">
        <f>TEXT(DateTable[[#This Row],[Date]], "mmm")</f>
        <v>May</v>
      </c>
      <c r="D126" s="8">
        <f>INT(TEXT(DateTable[[#This Row],[Date]], "m"))</f>
        <v>5</v>
      </c>
      <c r="E126" s="6" t="str">
        <f xml:space="preserve"> "Q" &amp; ROUNDUP(DateTable[[#This Row],[Month Key]]/ 3, 0)</f>
        <v>Q2</v>
      </c>
      <c r="F126" s="5">
        <f>YEAR(DateTable[[#This Row],[Date]])</f>
        <v>2020</v>
      </c>
      <c r="G126" s="5" t="str">
        <f>TEXT(DateTable[[#This Row],[Date]], "ddd")</f>
        <v>Mon</v>
      </c>
      <c r="H126" s="8">
        <f>WEEKDAY(DateTable[[#This Row],[Date]])</f>
        <v>2</v>
      </c>
      <c r="I126" s="5">
        <f>INT(TEXT(DateTable[[#This Row],[Date]], "d"))</f>
        <v>4</v>
      </c>
      <c r="J126" s="5" t="str">
        <f>DateTable[[#This Row],[Year]] &amp;" " &amp; DateTable[[#This Row],[Quarter]]</f>
        <v>2020 Q2</v>
      </c>
      <c r="K126" s="5" t="str">
        <f>DateTable[[#This Row],[Year]] &amp;" " &amp; DateTable[[#This Row],[Month]]</f>
        <v>2020 May</v>
      </c>
      <c r="L126" s="8">
        <f>DateTable[[#This Row],[Year]] * 100  + DateTable[[#This Row],[Month Key]]</f>
        <v>202005</v>
      </c>
      <c r="M12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27" spans="1:13" ht="15">
      <c r="A127" s="12">
        <v>43956</v>
      </c>
      <c r="B127" s="15">
        <f>DateTable[[#This Row],[Year]]*10000 + DateTable[[#This Row],[Month Key]] * 100 +  DateTable[[#This Row],[Day Of Month]]</f>
        <v>20200505</v>
      </c>
      <c r="C127" s="5" t="str">
        <f>TEXT(DateTable[[#This Row],[Date]], "mmm")</f>
        <v>May</v>
      </c>
      <c r="D127" s="8">
        <f>INT(TEXT(DateTable[[#This Row],[Date]], "m"))</f>
        <v>5</v>
      </c>
      <c r="E127" s="6" t="str">
        <f xml:space="preserve"> "Q" &amp; ROUNDUP(DateTable[[#This Row],[Month Key]]/ 3, 0)</f>
        <v>Q2</v>
      </c>
      <c r="F127" s="5">
        <f>YEAR(DateTable[[#This Row],[Date]])</f>
        <v>2020</v>
      </c>
      <c r="G127" s="5" t="str">
        <f>TEXT(DateTable[[#This Row],[Date]], "ddd")</f>
        <v>Tue</v>
      </c>
      <c r="H127" s="8">
        <f>WEEKDAY(DateTable[[#This Row],[Date]])</f>
        <v>3</v>
      </c>
      <c r="I127" s="5">
        <f>INT(TEXT(DateTable[[#This Row],[Date]], "d"))</f>
        <v>5</v>
      </c>
      <c r="J127" s="5" t="str">
        <f>DateTable[[#This Row],[Year]] &amp;" " &amp; DateTable[[#This Row],[Quarter]]</f>
        <v>2020 Q2</v>
      </c>
      <c r="K127" s="5" t="str">
        <f>DateTable[[#This Row],[Year]] &amp;" " &amp; DateTable[[#This Row],[Month]]</f>
        <v>2020 May</v>
      </c>
      <c r="L127" s="8">
        <f>DateTable[[#This Row],[Year]] * 100  + DateTable[[#This Row],[Month Key]]</f>
        <v>202005</v>
      </c>
      <c r="M12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28" spans="1:13" ht="15">
      <c r="A128" s="11">
        <v>43957</v>
      </c>
      <c r="B128" s="15">
        <f>DateTable[[#This Row],[Year]]*10000 + DateTable[[#This Row],[Month Key]] * 100 +  DateTable[[#This Row],[Day Of Month]]</f>
        <v>20200506</v>
      </c>
      <c r="C128" s="5" t="str">
        <f>TEXT(DateTable[[#This Row],[Date]], "mmm")</f>
        <v>May</v>
      </c>
      <c r="D128" s="8">
        <f>INT(TEXT(DateTable[[#This Row],[Date]], "m"))</f>
        <v>5</v>
      </c>
      <c r="E128" s="6" t="str">
        <f xml:space="preserve"> "Q" &amp; ROUNDUP(DateTable[[#This Row],[Month Key]]/ 3, 0)</f>
        <v>Q2</v>
      </c>
      <c r="F128" s="5">
        <f>YEAR(DateTable[[#This Row],[Date]])</f>
        <v>2020</v>
      </c>
      <c r="G128" s="5" t="str">
        <f>TEXT(DateTable[[#This Row],[Date]], "ddd")</f>
        <v>Wed</v>
      </c>
      <c r="H128" s="8">
        <f>WEEKDAY(DateTable[[#This Row],[Date]])</f>
        <v>4</v>
      </c>
      <c r="I128" s="5">
        <f>INT(TEXT(DateTable[[#This Row],[Date]], "d"))</f>
        <v>6</v>
      </c>
      <c r="J128" s="5" t="str">
        <f>DateTable[[#This Row],[Year]] &amp;" " &amp; DateTable[[#This Row],[Quarter]]</f>
        <v>2020 Q2</v>
      </c>
      <c r="K128" s="5" t="str">
        <f>DateTable[[#This Row],[Year]] &amp;" " &amp; DateTable[[#This Row],[Month]]</f>
        <v>2020 May</v>
      </c>
      <c r="L128" s="8">
        <f>DateTable[[#This Row],[Year]] * 100  + DateTable[[#This Row],[Month Key]]</f>
        <v>202005</v>
      </c>
      <c r="M12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29" spans="1:13" ht="15">
      <c r="A129" s="12">
        <v>43958</v>
      </c>
      <c r="B129" s="15">
        <f>DateTable[[#This Row],[Year]]*10000 + DateTable[[#This Row],[Month Key]] * 100 +  DateTable[[#This Row],[Day Of Month]]</f>
        <v>20200507</v>
      </c>
      <c r="C129" s="5" t="str">
        <f>TEXT(DateTable[[#This Row],[Date]], "mmm")</f>
        <v>May</v>
      </c>
      <c r="D129" s="8">
        <f>INT(TEXT(DateTable[[#This Row],[Date]], "m"))</f>
        <v>5</v>
      </c>
      <c r="E129" s="6" t="str">
        <f xml:space="preserve"> "Q" &amp; ROUNDUP(DateTable[[#This Row],[Month Key]]/ 3, 0)</f>
        <v>Q2</v>
      </c>
      <c r="F129" s="5">
        <f>YEAR(DateTable[[#This Row],[Date]])</f>
        <v>2020</v>
      </c>
      <c r="G129" s="5" t="str">
        <f>TEXT(DateTable[[#This Row],[Date]], "ddd")</f>
        <v>Thu</v>
      </c>
      <c r="H129" s="8">
        <f>WEEKDAY(DateTable[[#This Row],[Date]])</f>
        <v>5</v>
      </c>
      <c r="I129" s="5">
        <f>INT(TEXT(DateTable[[#This Row],[Date]], "d"))</f>
        <v>7</v>
      </c>
      <c r="J129" s="5" t="str">
        <f>DateTable[[#This Row],[Year]] &amp;" " &amp; DateTable[[#This Row],[Quarter]]</f>
        <v>2020 Q2</v>
      </c>
      <c r="K129" s="5" t="str">
        <f>DateTable[[#This Row],[Year]] &amp;" " &amp; DateTable[[#This Row],[Month]]</f>
        <v>2020 May</v>
      </c>
      <c r="L129" s="8">
        <f>DateTable[[#This Row],[Year]] * 100  + DateTable[[#This Row],[Month Key]]</f>
        <v>202005</v>
      </c>
      <c r="M12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30" spans="1:13" ht="15">
      <c r="A130" s="11">
        <v>43959</v>
      </c>
      <c r="B130" s="15">
        <f>DateTable[[#This Row],[Year]]*10000 + DateTable[[#This Row],[Month Key]] * 100 +  DateTable[[#This Row],[Day Of Month]]</f>
        <v>20200508</v>
      </c>
      <c r="C130" s="5" t="str">
        <f>TEXT(DateTable[[#This Row],[Date]], "mmm")</f>
        <v>May</v>
      </c>
      <c r="D130" s="8">
        <f>INT(TEXT(DateTable[[#This Row],[Date]], "m"))</f>
        <v>5</v>
      </c>
      <c r="E130" s="6" t="str">
        <f xml:space="preserve"> "Q" &amp; ROUNDUP(DateTable[[#This Row],[Month Key]]/ 3, 0)</f>
        <v>Q2</v>
      </c>
      <c r="F130" s="5">
        <f>YEAR(DateTable[[#This Row],[Date]])</f>
        <v>2020</v>
      </c>
      <c r="G130" s="5" t="str">
        <f>TEXT(DateTable[[#This Row],[Date]], "ddd")</f>
        <v>Fri</v>
      </c>
      <c r="H130" s="8">
        <f>WEEKDAY(DateTable[[#This Row],[Date]])</f>
        <v>6</v>
      </c>
      <c r="I130" s="5">
        <f>INT(TEXT(DateTable[[#This Row],[Date]], "d"))</f>
        <v>8</v>
      </c>
      <c r="J130" s="5" t="str">
        <f>DateTable[[#This Row],[Year]] &amp;" " &amp; DateTable[[#This Row],[Quarter]]</f>
        <v>2020 Q2</v>
      </c>
      <c r="K130" s="5" t="str">
        <f>DateTable[[#This Row],[Year]] &amp;" " &amp; DateTable[[#This Row],[Month]]</f>
        <v>2020 May</v>
      </c>
      <c r="L130" s="8">
        <f>DateTable[[#This Row],[Year]] * 100  + DateTable[[#This Row],[Month Key]]</f>
        <v>202005</v>
      </c>
      <c r="M13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31" spans="1:13" ht="15">
      <c r="A131" s="12">
        <v>43960</v>
      </c>
      <c r="B131" s="15">
        <f>DateTable[[#This Row],[Year]]*10000 + DateTable[[#This Row],[Month Key]] * 100 +  DateTable[[#This Row],[Day Of Month]]</f>
        <v>20200509</v>
      </c>
      <c r="C131" s="5" t="str">
        <f>TEXT(DateTable[[#This Row],[Date]], "mmm")</f>
        <v>May</v>
      </c>
      <c r="D131" s="8">
        <f>INT(TEXT(DateTable[[#This Row],[Date]], "m"))</f>
        <v>5</v>
      </c>
      <c r="E131" s="6" t="str">
        <f xml:space="preserve"> "Q" &amp; ROUNDUP(DateTable[[#This Row],[Month Key]]/ 3, 0)</f>
        <v>Q2</v>
      </c>
      <c r="F131" s="5">
        <f>YEAR(DateTable[[#This Row],[Date]])</f>
        <v>2020</v>
      </c>
      <c r="G131" s="5" t="str">
        <f>TEXT(DateTable[[#This Row],[Date]], "ddd")</f>
        <v>Sat</v>
      </c>
      <c r="H131" s="8">
        <f>WEEKDAY(DateTable[[#This Row],[Date]])</f>
        <v>7</v>
      </c>
      <c r="I131" s="5">
        <f>INT(TEXT(DateTable[[#This Row],[Date]], "d"))</f>
        <v>9</v>
      </c>
      <c r="J131" s="5" t="str">
        <f>DateTable[[#This Row],[Year]] &amp;" " &amp; DateTable[[#This Row],[Quarter]]</f>
        <v>2020 Q2</v>
      </c>
      <c r="K131" s="5" t="str">
        <f>DateTable[[#This Row],[Year]] &amp;" " &amp; DateTable[[#This Row],[Month]]</f>
        <v>2020 May</v>
      </c>
      <c r="L131" s="8">
        <f>DateTable[[#This Row],[Year]] * 100  + DateTable[[#This Row],[Month Key]]</f>
        <v>202005</v>
      </c>
      <c r="M13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32" spans="1:13" ht="15">
      <c r="A132" s="11">
        <v>43961</v>
      </c>
      <c r="B132" s="15">
        <f>DateTable[[#This Row],[Year]]*10000 + DateTable[[#This Row],[Month Key]] * 100 +  DateTable[[#This Row],[Day Of Month]]</f>
        <v>20200510</v>
      </c>
      <c r="C132" s="5" t="str">
        <f>TEXT(DateTable[[#This Row],[Date]], "mmm")</f>
        <v>May</v>
      </c>
      <c r="D132" s="8">
        <f>INT(TEXT(DateTable[[#This Row],[Date]], "m"))</f>
        <v>5</v>
      </c>
      <c r="E132" s="6" t="str">
        <f xml:space="preserve"> "Q" &amp; ROUNDUP(DateTable[[#This Row],[Month Key]]/ 3, 0)</f>
        <v>Q2</v>
      </c>
      <c r="F132" s="5">
        <f>YEAR(DateTable[[#This Row],[Date]])</f>
        <v>2020</v>
      </c>
      <c r="G132" s="5" t="str">
        <f>TEXT(DateTable[[#This Row],[Date]], "ddd")</f>
        <v>Sun</v>
      </c>
      <c r="H132" s="8">
        <f>WEEKDAY(DateTable[[#This Row],[Date]])</f>
        <v>1</v>
      </c>
      <c r="I132" s="5">
        <f>INT(TEXT(DateTable[[#This Row],[Date]], "d"))</f>
        <v>10</v>
      </c>
      <c r="J132" s="5" t="str">
        <f>DateTable[[#This Row],[Year]] &amp;" " &amp; DateTable[[#This Row],[Quarter]]</f>
        <v>2020 Q2</v>
      </c>
      <c r="K132" s="5" t="str">
        <f>DateTable[[#This Row],[Year]] &amp;" " &amp; DateTable[[#This Row],[Month]]</f>
        <v>2020 May</v>
      </c>
      <c r="L132" s="8">
        <f>DateTable[[#This Row],[Year]] * 100  + DateTable[[#This Row],[Month Key]]</f>
        <v>202005</v>
      </c>
      <c r="M13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33" spans="1:13" ht="15">
      <c r="A133" s="12">
        <v>43962</v>
      </c>
      <c r="B133" s="15">
        <f>DateTable[[#This Row],[Year]]*10000 + DateTable[[#This Row],[Month Key]] * 100 +  DateTable[[#This Row],[Day Of Month]]</f>
        <v>20200511</v>
      </c>
      <c r="C133" s="5" t="str">
        <f>TEXT(DateTable[[#This Row],[Date]], "mmm")</f>
        <v>May</v>
      </c>
      <c r="D133" s="8">
        <f>INT(TEXT(DateTable[[#This Row],[Date]], "m"))</f>
        <v>5</v>
      </c>
      <c r="E133" s="6" t="str">
        <f xml:space="preserve"> "Q" &amp; ROUNDUP(DateTable[[#This Row],[Month Key]]/ 3, 0)</f>
        <v>Q2</v>
      </c>
      <c r="F133" s="5">
        <f>YEAR(DateTable[[#This Row],[Date]])</f>
        <v>2020</v>
      </c>
      <c r="G133" s="5" t="str">
        <f>TEXT(DateTable[[#This Row],[Date]], "ddd")</f>
        <v>Mon</v>
      </c>
      <c r="H133" s="8">
        <f>WEEKDAY(DateTable[[#This Row],[Date]])</f>
        <v>2</v>
      </c>
      <c r="I133" s="5">
        <f>INT(TEXT(DateTable[[#This Row],[Date]], "d"))</f>
        <v>11</v>
      </c>
      <c r="J133" s="5" t="str">
        <f>DateTable[[#This Row],[Year]] &amp;" " &amp; DateTable[[#This Row],[Quarter]]</f>
        <v>2020 Q2</v>
      </c>
      <c r="K133" s="5" t="str">
        <f>DateTable[[#This Row],[Year]] &amp;" " &amp; DateTable[[#This Row],[Month]]</f>
        <v>2020 May</v>
      </c>
      <c r="L133" s="8">
        <f>DateTable[[#This Row],[Year]] * 100  + DateTable[[#This Row],[Month Key]]</f>
        <v>202005</v>
      </c>
      <c r="M13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34" spans="1:13" ht="15">
      <c r="A134" s="11">
        <v>43963</v>
      </c>
      <c r="B134" s="15">
        <f>DateTable[[#This Row],[Year]]*10000 + DateTable[[#This Row],[Month Key]] * 100 +  DateTable[[#This Row],[Day Of Month]]</f>
        <v>20200512</v>
      </c>
      <c r="C134" s="5" t="str">
        <f>TEXT(DateTable[[#This Row],[Date]], "mmm")</f>
        <v>May</v>
      </c>
      <c r="D134" s="8">
        <f>INT(TEXT(DateTable[[#This Row],[Date]], "m"))</f>
        <v>5</v>
      </c>
      <c r="E134" s="6" t="str">
        <f xml:space="preserve"> "Q" &amp; ROUNDUP(DateTable[[#This Row],[Month Key]]/ 3, 0)</f>
        <v>Q2</v>
      </c>
      <c r="F134" s="5">
        <f>YEAR(DateTable[[#This Row],[Date]])</f>
        <v>2020</v>
      </c>
      <c r="G134" s="5" t="str">
        <f>TEXT(DateTable[[#This Row],[Date]], "ddd")</f>
        <v>Tue</v>
      </c>
      <c r="H134" s="8">
        <f>WEEKDAY(DateTable[[#This Row],[Date]])</f>
        <v>3</v>
      </c>
      <c r="I134" s="5">
        <f>INT(TEXT(DateTable[[#This Row],[Date]], "d"))</f>
        <v>12</v>
      </c>
      <c r="J134" s="5" t="str">
        <f>DateTable[[#This Row],[Year]] &amp;" " &amp; DateTable[[#This Row],[Quarter]]</f>
        <v>2020 Q2</v>
      </c>
      <c r="K134" s="5" t="str">
        <f>DateTable[[#This Row],[Year]] &amp;" " &amp; DateTable[[#This Row],[Month]]</f>
        <v>2020 May</v>
      </c>
      <c r="L134" s="8">
        <f>DateTable[[#This Row],[Year]] * 100  + DateTable[[#This Row],[Month Key]]</f>
        <v>202005</v>
      </c>
      <c r="M13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35" spans="1:13" ht="15">
      <c r="A135" s="12">
        <v>43964</v>
      </c>
      <c r="B135" s="15">
        <f>DateTable[[#This Row],[Year]]*10000 + DateTable[[#This Row],[Month Key]] * 100 +  DateTable[[#This Row],[Day Of Month]]</f>
        <v>20200513</v>
      </c>
      <c r="C135" s="5" t="str">
        <f>TEXT(DateTable[[#This Row],[Date]], "mmm")</f>
        <v>May</v>
      </c>
      <c r="D135" s="8">
        <f>INT(TEXT(DateTable[[#This Row],[Date]], "m"))</f>
        <v>5</v>
      </c>
      <c r="E135" s="6" t="str">
        <f xml:space="preserve"> "Q" &amp; ROUNDUP(DateTable[[#This Row],[Month Key]]/ 3, 0)</f>
        <v>Q2</v>
      </c>
      <c r="F135" s="5">
        <f>YEAR(DateTable[[#This Row],[Date]])</f>
        <v>2020</v>
      </c>
      <c r="G135" s="5" t="str">
        <f>TEXT(DateTable[[#This Row],[Date]], "ddd")</f>
        <v>Wed</v>
      </c>
      <c r="H135" s="8">
        <f>WEEKDAY(DateTable[[#This Row],[Date]])</f>
        <v>4</v>
      </c>
      <c r="I135" s="5">
        <f>INT(TEXT(DateTable[[#This Row],[Date]], "d"))</f>
        <v>13</v>
      </c>
      <c r="J135" s="5" t="str">
        <f>DateTable[[#This Row],[Year]] &amp;" " &amp; DateTable[[#This Row],[Quarter]]</f>
        <v>2020 Q2</v>
      </c>
      <c r="K135" s="5" t="str">
        <f>DateTable[[#This Row],[Year]] &amp;" " &amp; DateTable[[#This Row],[Month]]</f>
        <v>2020 May</v>
      </c>
      <c r="L135" s="8">
        <f>DateTable[[#This Row],[Year]] * 100  + DateTable[[#This Row],[Month Key]]</f>
        <v>202005</v>
      </c>
      <c r="M13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36" spans="1:13" ht="15">
      <c r="A136" s="11">
        <v>43965</v>
      </c>
      <c r="B136" s="15">
        <f>DateTable[[#This Row],[Year]]*10000 + DateTable[[#This Row],[Month Key]] * 100 +  DateTable[[#This Row],[Day Of Month]]</f>
        <v>20200514</v>
      </c>
      <c r="C136" s="5" t="str">
        <f>TEXT(DateTable[[#This Row],[Date]], "mmm")</f>
        <v>May</v>
      </c>
      <c r="D136" s="8">
        <f>INT(TEXT(DateTable[[#This Row],[Date]], "m"))</f>
        <v>5</v>
      </c>
      <c r="E136" s="6" t="str">
        <f xml:space="preserve"> "Q" &amp; ROUNDUP(DateTable[[#This Row],[Month Key]]/ 3, 0)</f>
        <v>Q2</v>
      </c>
      <c r="F136" s="5">
        <f>YEAR(DateTable[[#This Row],[Date]])</f>
        <v>2020</v>
      </c>
      <c r="G136" s="5" t="str">
        <f>TEXT(DateTable[[#This Row],[Date]], "ddd")</f>
        <v>Thu</v>
      </c>
      <c r="H136" s="8">
        <f>WEEKDAY(DateTable[[#This Row],[Date]])</f>
        <v>5</v>
      </c>
      <c r="I136" s="5">
        <f>INT(TEXT(DateTable[[#This Row],[Date]], "d"))</f>
        <v>14</v>
      </c>
      <c r="J136" s="5" t="str">
        <f>DateTable[[#This Row],[Year]] &amp;" " &amp; DateTable[[#This Row],[Quarter]]</f>
        <v>2020 Q2</v>
      </c>
      <c r="K136" s="5" t="str">
        <f>DateTable[[#This Row],[Year]] &amp;" " &amp; DateTable[[#This Row],[Month]]</f>
        <v>2020 May</v>
      </c>
      <c r="L136" s="8">
        <f>DateTable[[#This Row],[Year]] * 100  + DateTable[[#This Row],[Month Key]]</f>
        <v>202005</v>
      </c>
      <c r="M13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37" spans="1:13" ht="15">
      <c r="A137" s="12">
        <v>43966</v>
      </c>
      <c r="B137" s="15">
        <f>DateTable[[#This Row],[Year]]*10000 + DateTable[[#This Row],[Month Key]] * 100 +  DateTable[[#This Row],[Day Of Month]]</f>
        <v>20200515</v>
      </c>
      <c r="C137" s="5" t="str">
        <f>TEXT(DateTable[[#This Row],[Date]], "mmm")</f>
        <v>May</v>
      </c>
      <c r="D137" s="8">
        <f>INT(TEXT(DateTable[[#This Row],[Date]], "m"))</f>
        <v>5</v>
      </c>
      <c r="E137" s="6" t="str">
        <f xml:space="preserve"> "Q" &amp; ROUNDUP(DateTable[[#This Row],[Month Key]]/ 3, 0)</f>
        <v>Q2</v>
      </c>
      <c r="F137" s="5">
        <f>YEAR(DateTable[[#This Row],[Date]])</f>
        <v>2020</v>
      </c>
      <c r="G137" s="5" t="str">
        <f>TEXT(DateTable[[#This Row],[Date]], "ddd")</f>
        <v>Fri</v>
      </c>
      <c r="H137" s="8">
        <f>WEEKDAY(DateTable[[#This Row],[Date]])</f>
        <v>6</v>
      </c>
      <c r="I137" s="5">
        <f>INT(TEXT(DateTable[[#This Row],[Date]], "d"))</f>
        <v>15</v>
      </c>
      <c r="J137" s="5" t="str">
        <f>DateTable[[#This Row],[Year]] &amp;" " &amp; DateTable[[#This Row],[Quarter]]</f>
        <v>2020 Q2</v>
      </c>
      <c r="K137" s="5" t="str">
        <f>DateTable[[#This Row],[Year]] &amp;" " &amp; DateTable[[#This Row],[Month]]</f>
        <v>2020 May</v>
      </c>
      <c r="L137" s="8">
        <f>DateTable[[#This Row],[Year]] * 100  + DateTable[[#This Row],[Month Key]]</f>
        <v>202005</v>
      </c>
      <c r="M13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38" spans="1:13" ht="15">
      <c r="A138" s="11">
        <v>43967</v>
      </c>
      <c r="B138" s="15">
        <f>DateTable[[#This Row],[Year]]*10000 + DateTable[[#This Row],[Month Key]] * 100 +  DateTable[[#This Row],[Day Of Month]]</f>
        <v>20200516</v>
      </c>
      <c r="C138" s="5" t="str">
        <f>TEXT(DateTable[[#This Row],[Date]], "mmm")</f>
        <v>May</v>
      </c>
      <c r="D138" s="8">
        <f>INT(TEXT(DateTable[[#This Row],[Date]], "m"))</f>
        <v>5</v>
      </c>
      <c r="E138" s="6" t="str">
        <f xml:space="preserve"> "Q" &amp; ROUNDUP(DateTable[[#This Row],[Month Key]]/ 3, 0)</f>
        <v>Q2</v>
      </c>
      <c r="F138" s="5">
        <f>YEAR(DateTable[[#This Row],[Date]])</f>
        <v>2020</v>
      </c>
      <c r="G138" s="5" t="str">
        <f>TEXT(DateTable[[#This Row],[Date]], "ddd")</f>
        <v>Sat</v>
      </c>
      <c r="H138" s="8">
        <f>WEEKDAY(DateTable[[#This Row],[Date]])</f>
        <v>7</v>
      </c>
      <c r="I138" s="5">
        <f>INT(TEXT(DateTable[[#This Row],[Date]], "d"))</f>
        <v>16</v>
      </c>
      <c r="J138" s="5" t="str">
        <f>DateTable[[#This Row],[Year]] &amp;" " &amp; DateTable[[#This Row],[Quarter]]</f>
        <v>2020 Q2</v>
      </c>
      <c r="K138" s="5" t="str">
        <f>DateTable[[#This Row],[Year]] &amp;" " &amp; DateTable[[#This Row],[Month]]</f>
        <v>2020 May</v>
      </c>
      <c r="L138" s="8">
        <f>DateTable[[#This Row],[Year]] * 100  + DateTable[[#This Row],[Month Key]]</f>
        <v>202005</v>
      </c>
      <c r="M13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39" spans="1:13" ht="15">
      <c r="A139" s="12">
        <v>43968</v>
      </c>
      <c r="B139" s="15">
        <f>DateTable[[#This Row],[Year]]*10000 + DateTable[[#This Row],[Month Key]] * 100 +  DateTable[[#This Row],[Day Of Month]]</f>
        <v>20200517</v>
      </c>
      <c r="C139" s="5" t="str">
        <f>TEXT(DateTable[[#This Row],[Date]], "mmm")</f>
        <v>May</v>
      </c>
      <c r="D139" s="8">
        <f>INT(TEXT(DateTable[[#This Row],[Date]], "m"))</f>
        <v>5</v>
      </c>
      <c r="E139" s="6" t="str">
        <f xml:space="preserve"> "Q" &amp; ROUNDUP(DateTable[[#This Row],[Month Key]]/ 3, 0)</f>
        <v>Q2</v>
      </c>
      <c r="F139" s="5">
        <f>YEAR(DateTable[[#This Row],[Date]])</f>
        <v>2020</v>
      </c>
      <c r="G139" s="5" t="str">
        <f>TEXT(DateTable[[#This Row],[Date]], "ddd")</f>
        <v>Sun</v>
      </c>
      <c r="H139" s="8">
        <f>WEEKDAY(DateTable[[#This Row],[Date]])</f>
        <v>1</v>
      </c>
      <c r="I139" s="5">
        <f>INT(TEXT(DateTable[[#This Row],[Date]], "d"))</f>
        <v>17</v>
      </c>
      <c r="J139" s="5" t="str">
        <f>DateTable[[#This Row],[Year]] &amp;" " &amp; DateTable[[#This Row],[Quarter]]</f>
        <v>2020 Q2</v>
      </c>
      <c r="K139" s="5" t="str">
        <f>DateTable[[#This Row],[Year]] &amp;" " &amp; DateTable[[#This Row],[Month]]</f>
        <v>2020 May</v>
      </c>
      <c r="L139" s="8">
        <f>DateTable[[#This Row],[Year]] * 100  + DateTable[[#This Row],[Month Key]]</f>
        <v>202005</v>
      </c>
      <c r="M13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40" spans="1:13" ht="15">
      <c r="A140" s="11">
        <v>43969</v>
      </c>
      <c r="B140" s="15">
        <f>DateTable[[#This Row],[Year]]*10000 + DateTable[[#This Row],[Month Key]] * 100 +  DateTable[[#This Row],[Day Of Month]]</f>
        <v>20200518</v>
      </c>
      <c r="C140" s="5" t="str">
        <f>TEXT(DateTable[[#This Row],[Date]], "mmm")</f>
        <v>May</v>
      </c>
      <c r="D140" s="8">
        <f>INT(TEXT(DateTable[[#This Row],[Date]], "m"))</f>
        <v>5</v>
      </c>
      <c r="E140" s="6" t="str">
        <f xml:space="preserve"> "Q" &amp; ROUNDUP(DateTable[[#This Row],[Month Key]]/ 3, 0)</f>
        <v>Q2</v>
      </c>
      <c r="F140" s="5">
        <f>YEAR(DateTable[[#This Row],[Date]])</f>
        <v>2020</v>
      </c>
      <c r="G140" s="5" t="str">
        <f>TEXT(DateTable[[#This Row],[Date]], "ddd")</f>
        <v>Mon</v>
      </c>
      <c r="H140" s="8">
        <f>WEEKDAY(DateTable[[#This Row],[Date]])</f>
        <v>2</v>
      </c>
      <c r="I140" s="5">
        <f>INT(TEXT(DateTable[[#This Row],[Date]], "d"))</f>
        <v>18</v>
      </c>
      <c r="J140" s="5" t="str">
        <f>DateTable[[#This Row],[Year]] &amp;" " &amp; DateTable[[#This Row],[Quarter]]</f>
        <v>2020 Q2</v>
      </c>
      <c r="K140" s="5" t="str">
        <f>DateTable[[#This Row],[Year]] &amp;" " &amp; DateTable[[#This Row],[Month]]</f>
        <v>2020 May</v>
      </c>
      <c r="L140" s="8">
        <f>DateTable[[#This Row],[Year]] * 100  + DateTable[[#This Row],[Month Key]]</f>
        <v>202005</v>
      </c>
      <c r="M14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41" spans="1:13" ht="15">
      <c r="A141" s="12">
        <v>43970</v>
      </c>
      <c r="B141" s="15">
        <f>DateTable[[#This Row],[Year]]*10000 + DateTable[[#This Row],[Month Key]] * 100 +  DateTable[[#This Row],[Day Of Month]]</f>
        <v>20200519</v>
      </c>
      <c r="C141" s="5" t="str">
        <f>TEXT(DateTable[[#This Row],[Date]], "mmm")</f>
        <v>May</v>
      </c>
      <c r="D141" s="8">
        <f>INT(TEXT(DateTable[[#This Row],[Date]], "m"))</f>
        <v>5</v>
      </c>
      <c r="E141" s="6" t="str">
        <f xml:space="preserve"> "Q" &amp; ROUNDUP(DateTable[[#This Row],[Month Key]]/ 3, 0)</f>
        <v>Q2</v>
      </c>
      <c r="F141" s="5">
        <f>YEAR(DateTable[[#This Row],[Date]])</f>
        <v>2020</v>
      </c>
      <c r="G141" s="5" t="str">
        <f>TEXT(DateTable[[#This Row],[Date]], "ddd")</f>
        <v>Tue</v>
      </c>
      <c r="H141" s="8">
        <f>WEEKDAY(DateTable[[#This Row],[Date]])</f>
        <v>3</v>
      </c>
      <c r="I141" s="5">
        <f>INT(TEXT(DateTable[[#This Row],[Date]], "d"))</f>
        <v>19</v>
      </c>
      <c r="J141" s="5" t="str">
        <f>DateTable[[#This Row],[Year]] &amp;" " &amp; DateTable[[#This Row],[Quarter]]</f>
        <v>2020 Q2</v>
      </c>
      <c r="K141" s="5" t="str">
        <f>DateTable[[#This Row],[Year]] &amp;" " &amp; DateTable[[#This Row],[Month]]</f>
        <v>2020 May</v>
      </c>
      <c r="L141" s="8">
        <f>DateTable[[#This Row],[Year]] * 100  + DateTable[[#This Row],[Month Key]]</f>
        <v>202005</v>
      </c>
      <c r="M14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42" spans="1:13" ht="15">
      <c r="A142" s="11">
        <v>43971</v>
      </c>
      <c r="B142" s="15">
        <f>DateTable[[#This Row],[Year]]*10000 + DateTable[[#This Row],[Month Key]] * 100 +  DateTable[[#This Row],[Day Of Month]]</f>
        <v>20200520</v>
      </c>
      <c r="C142" s="5" t="str">
        <f>TEXT(DateTable[[#This Row],[Date]], "mmm")</f>
        <v>May</v>
      </c>
      <c r="D142" s="8">
        <f>INT(TEXT(DateTable[[#This Row],[Date]], "m"))</f>
        <v>5</v>
      </c>
      <c r="E142" s="6" t="str">
        <f xml:space="preserve"> "Q" &amp; ROUNDUP(DateTable[[#This Row],[Month Key]]/ 3, 0)</f>
        <v>Q2</v>
      </c>
      <c r="F142" s="5">
        <f>YEAR(DateTable[[#This Row],[Date]])</f>
        <v>2020</v>
      </c>
      <c r="G142" s="5" t="str">
        <f>TEXT(DateTable[[#This Row],[Date]], "ddd")</f>
        <v>Wed</v>
      </c>
      <c r="H142" s="8">
        <f>WEEKDAY(DateTable[[#This Row],[Date]])</f>
        <v>4</v>
      </c>
      <c r="I142" s="5">
        <f>INT(TEXT(DateTable[[#This Row],[Date]], "d"))</f>
        <v>20</v>
      </c>
      <c r="J142" s="5" t="str">
        <f>DateTable[[#This Row],[Year]] &amp;" " &amp; DateTable[[#This Row],[Quarter]]</f>
        <v>2020 Q2</v>
      </c>
      <c r="K142" s="5" t="str">
        <f>DateTable[[#This Row],[Year]] &amp;" " &amp; DateTable[[#This Row],[Month]]</f>
        <v>2020 May</v>
      </c>
      <c r="L142" s="8">
        <f>DateTable[[#This Row],[Year]] * 100  + DateTable[[#This Row],[Month Key]]</f>
        <v>202005</v>
      </c>
      <c r="M14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43" spans="1:13" ht="15">
      <c r="A143" s="12">
        <v>43972</v>
      </c>
      <c r="B143" s="15">
        <f>DateTable[[#This Row],[Year]]*10000 + DateTable[[#This Row],[Month Key]] * 100 +  DateTable[[#This Row],[Day Of Month]]</f>
        <v>20200521</v>
      </c>
      <c r="C143" s="5" t="str">
        <f>TEXT(DateTable[[#This Row],[Date]], "mmm")</f>
        <v>May</v>
      </c>
      <c r="D143" s="8">
        <f>INT(TEXT(DateTable[[#This Row],[Date]], "m"))</f>
        <v>5</v>
      </c>
      <c r="E143" s="6" t="str">
        <f xml:space="preserve"> "Q" &amp; ROUNDUP(DateTable[[#This Row],[Month Key]]/ 3, 0)</f>
        <v>Q2</v>
      </c>
      <c r="F143" s="5">
        <f>YEAR(DateTable[[#This Row],[Date]])</f>
        <v>2020</v>
      </c>
      <c r="G143" s="5" t="str">
        <f>TEXT(DateTable[[#This Row],[Date]], "ddd")</f>
        <v>Thu</v>
      </c>
      <c r="H143" s="8">
        <f>WEEKDAY(DateTable[[#This Row],[Date]])</f>
        <v>5</v>
      </c>
      <c r="I143" s="5">
        <f>INT(TEXT(DateTable[[#This Row],[Date]], "d"))</f>
        <v>21</v>
      </c>
      <c r="J143" s="5" t="str">
        <f>DateTable[[#This Row],[Year]] &amp;" " &amp; DateTable[[#This Row],[Quarter]]</f>
        <v>2020 Q2</v>
      </c>
      <c r="K143" s="5" t="str">
        <f>DateTable[[#This Row],[Year]] &amp;" " &amp; DateTable[[#This Row],[Month]]</f>
        <v>2020 May</v>
      </c>
      <c r="L143" s="8">
        <f>DateTable[[#This Row],[Year]] * 100  + DateTable[[#This Row],[Month Key]]</f>
        <v>202005</v>
      </c>
      <c r="M14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44" spans="1:13" ht="15">
      <c r="A144" s="11">
        <v>43973</v>
      </c>
      <c r="B144" s="15">
        <f>DateTable[[#This Row],[Year]]*10000 + DateTable[[#This Row],[Month Key]] * 100 +  DateTable[[#This Row],[Day Of Month]]</f>
        <v>20200522</v>
      </c>
      <c r="C144" s="5" t="str">
        <f>TEXT(DateTable[[#This Row],[Date]], "mmm")</f>
        <v>May</v>
      </c>
      <c r="D144" s="8">
        <f>INT(TEXT(DateTable[[#This Row],[Date]], "m"))</f>
        <v>5</v>
      </c>
      <c r="E144" s="6" t="str">
        <f xml:space="preserve"> "Q" &amp; ROUNDUP(DateTable[[#This Row],[Month Key]]/ 3, 0)</f>
        <v>Q2</v>
      </c>
      <c r="F144" s="5">
        <f>YEAR(DateTable[[#This Row],[Date]])</f>
        <v>2020</v>
      </c>
      <c r="G144" s="5" t="str">
        <f>TEXT(DateTable[[#This Row],[Date]], "ddd")</f>
        <v>Fri</v>
      </c>
      <c r="H144" s="8">
        <f>WEEKDAY(DateTable[[#This Row],[Date]])</f>
        <v>6</v>
      </c>
      <c r="I144" s="5">
        <f>INT(TEXT(DateTable[[#This Row],[Date]], "d"))</f>
        <v>22</v>
      </c>
      <c r="J144" s="5" t="str">
        <f>DateTable[[#This Row],[Year]] &amp;" " &amp; DateTable[[#This Row],[Quarter]]</f>
        <v>2020 Q2</v>
      </c>
      <c r="K144" s="5" t="str">
        <f>DateTable[[#This Row],[Year]] &amp;" " &amp; DateTable[[#This Row],[Month]]</f>
        <v>2020 May</v>
      </c>
      <c r="L144" s="8">
        <f>DateTable[[#This Row],[Year]] * 100  + DateTable[[#This Row],[Month Key]]</f>
        <v>202005</v>
      </c>
      <c r="M14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45" spans="1:13" ht="15">
      <c r="A145" s="12">
        <v>43974</v>
      </c>
      <c r="B145" s="15">
        <f>DateTable[[#This Row],[Year]]*10000 + DateTable[[#This Row],[Month Key]] * 100 +  DateTable[[#This Row],[Day Of Month]]</f>
        <v>20200523</v>
      </c>
      <c r="C145" s="5" t="str">
        <f>TEXT(DateTable[[#This Row],[Date]], "mmm")</f>
        <v>May</v>
      </c>
      <c r="D145" s="8">
        <f>INT(TEXT(DateTable[[#This Row],[Date]], "m"))</f>
        <v>5</v>
      </c>
      <c r="E145" s="6" t="str">
        <f xml:space="preserve"> "Q" &amp; ROUNDUP(DateTable[[#This Row],[Month Key]]/ 3, 0)</f>
        <v>Q2</v>
      </c>
      <c r="F145" s="5">
        <f>YEAR(DateTable[[#This Row],[Date]])</f>
        <v>2020</v>
      </c>
      <c r="G145" s="5" t="str">
        <f>TEXT(DateTable[[#This Row],[Date]], "ddd")</f>
        <v>Sat</v>
      </c>
      <c r="H145" s="8">
        <f>WEEKDAY(DateTable[[#This Row],[Date]])</f>
        <v>7</v>
      </c>
      <c r="I145" s="5">
        <f>INT(TEXT(DateTable[[#This Row],[Date]], "d"))</f>
        <v>23</v>
      </c>
      <c r="J145" s="5" t="str">
        <f>DateTable[[#This Row],[Year]] &amp;" " &amp; DateTable[[#This Row],[Quarter]]</f>
        <v>2020 Q2</v>
      </c>
      <c r="K145" s="5" t="str">
        <f>DateTable[[#This Row],[Year]] &amp;" " &amp; DateTable[[#This Row],[Month]]</f>
        <v>2020 May</v>
      </c>
      <c r="L145" s="8">
        <f>DateTable[[#This Row],[Year]] * 100  + DateTable[[#This Row],[Month Key]]</f>
        <v>202005</v>
      </c>
      <c r="M14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46" spans="1:13" ht="15">
      <c r="A146" s="11">
        <v>43975</v>
      </c>
      <c r="B146" s="15">
        <f>DateTable[[#This Row],[Year]]*10000 + DateTable[[#This Row],[Month Key]] * 100 +  DateTable[[#This Row],[Day Of Month]]</f>
        <v>20200524</v>
      </c>
      <c r="C146" s="5" t="str">
        <f>TEXT(DateTable[[#This Row],[Date]], "mmm")</f>
        <v>May</v>
      </c>
      <c r="D146" s="8">
        <f>INT(TEXT(DateTable[[#This Row],[Date]], "m"))</f>
        <v>5</v>
      </c>
      <c r="E146" s="6" t="str">
        <f xml:space="preserve"> "Q" &amp; ROUNDUP(DateTable[[#This Row],[Month Key]]/ 3, 0)</f>
        <v>Q2</v>
      </c>
      <c r="F146" s="5">
        <f>YEAR(DateTable[[#This Row],[Date]])</f>
        <v>2020</v>
      </c>
      <c r="G146" s="5" t="str">
        <f>TEXT(DateTable[[#This Row],[Date]], "ddd")</f>
        <v>Sun</v>
      </c>
      <c r="H146" s="8">
        <f>WEEKDAY(DateTable[[#This Row],[Date]])</f>
        <v>1</v>
      </c>
      <c r="I146" s="5">
        <f>INT(TEXT(DateTable[[#This Row],[Date]], "d"))</f>
        <v>24</v>
      </c>
      <c r="J146" s="5" t="str">
        <f>DateTable[[#This Row],[Year]] &amp;" " &amp; DateTable[[#This Row],[Quarter]]</f>
        <v>2020 Q2</v>
      </c>
      <c r="K146" s="5" t="str">
        <f>DateTable[[#This Row],[Year]] &amp;" " &amp; DateTable[[#This Row],[Month]]</f>
        <v>2020 May</v>
      </c>
      <c r="L146" s="8">
        <f>DateTable[[#This Row],[Year]] * 100  + DateTable[[#This Row],[Month Key]]</f>
        <v>202005</v>
      </c>
      <c r="M14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47" spans="1:13" ht="15">
      <c r="A147" s="12">
        <v>43976</v>
      </c>
      <c r="B147" s="15">
        <f>DateTable[[#This Row],[Year]]*10000 + DateTable[[#This Row],[Month Key]] * 100 +  DateTable[[#This Row],[Day Of Month]]</f>
        <v>20200525</v>
      </c>
      <c r="C147" s="5" t="str">
        <f>TEXT(DateTable[[#This Row],[Date]], "mmm")</f>
        <v>May</v>
      </c>
      <c r="D147" s="8">
        <f>INT(TEXT(DateTable[[#This Row],[Date]], "m"))</f>
        <v>5</v>
      </c>
      <c r="E147" s="6" t="str">
        <f xml:space="preserve"> "Q" &amp; ROUNDUP(DateTable[[#This Row],[Month Key]]/ 3, 0)</f>
        <v>Q2</v>
      </c>
      <c r="F147" s="5">
        <f>YEAR(DateTable[[#This Row],[Date]])</f>
        <v>2020</v>
      </c>
      <c r="G147" s="5" t="str">
        <f>TEXT(DateTable[[#This Row],[Date]], "ddd")</f>
        <v>Mon</v>
      </c>
      <c r="H147" s="8">
        <f>WEEKDAY(DateTable[[#This Row],[Date]])</f>
        <v>2</v>
      </c>
      <c r="I147" s="5">
        <f>INT(TEXT(DateTable[[#This Row],[Date]], "d"))</f>
        <v>25</v>
      </c>
      <c r="J147" s="5" t="str">
        <f>DateTable[[#This Row],[Year]] &amp;" " &amp; DateTable[[#This Row],[Quarter]]</f>
        <v>2020 Q2</v>
      </c>
      <c r="K147" s="5" t="str">
        <f>DateTable[[#This Row],[Year]] &amp;" " &amp; DateTable[[#This Row],[Month]]</f>
        <v>2020 May</v>
      </c>
      <c r="L147" s="8">
        <f>DateTable[[#This Row],[Year]] * 100  + DateTable[[#This Row],[Month Key]]</f>
        <v>202005</v>
      </c>
      <c r="M14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48" spans="1:13" ht="15">
      <c r="A148" s="11">
        <v>43977</v>
      </c>
      <c r="B148" s="15">
        <f>DateTable[[#This Row],[Year]]*10000 + DateTable[[#This Row],[Month Key]] * 100 +  DateTable[[#This Row],[Day Of Month]]</f>
        <v>20200526</v>
      </c>
      <c r="C148" s="5" t="str">
        <f>TEXT(DateTable[[#This Row],[Date]], "mmm")</f>
        <v>May</v>
      </c>
      <c r="D148" s="8">
        <f>INT(TEXT(DateTable[[#This Row],[Date]], "m"))</f>
        <v>5</v>
      </c>
      <c r="E148" s="6" t="str">
        <f xml:space="preserve"> "Q" &amp; ROUNDUP(DateTable[[#This Row],[Month Key]]/ 3, 0)</f>
        <v>Q2</v>
      </c>
      <c r="F148" s="5">
        <f>YEAR(DateTable[[#This Row],[Date]])</f>
        <v>2020</v>
      </c>
      <c r="G148" s="5" t="str">
        <f>TEXT(DateTable[[#This Row],[Date]], "ddd")</f>
        <v>Tue</v>
      </c>
      <c r="H148" s="8">
        <f>WEEKDAY(DateTable[[#This Row],[Date]])</f>
        <v>3</v>
      </c>
      <c r="I148" s="5">
        <f>INT(TEXT(DateTable[[#This Row],[Date]], "d"))</f>
        <v>26</v>
      </c>
      <c r="J148" s="5" t="str">
        <f>DateTable[[#This Row],[Year]] &amp;" " &amp; DateTable[[#This Row],[Quarter]]</f>
        <v>2020 Q2</v>
      </c>
      <c r="K148" s="5" t="str">
        <f>DateTable[[#This Row],[Year]] &amp;" " &amp; DateTable[[#This Row],[Month]]</f>
        <v>2020 May</v>
      </c>
      <c r="L148" s="8">
        <f>DateTable[[#This Row],[Year]] * 100  + DateTable[[#This Row],[Month Key]]</f>
        <v>202005</v>
      </c>
      <c r="M14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49" spans="1:13" ht="15">
      <c r="A149" s="12">
        <v>43978</v>
      </c>
      <c r="B149" s="15">
        <f>DateTable[[#This Row],[Year]]*10000 + DateTable[[#This Row],[Month Key]] * 100 +  DateTable[[#This Row],[Day Of Month]]</f>
        <v>20200527</v>
      </c>
      <c r="C149" s="5" t="str">
        <f>TEXT(DateTable[[#This Row],[Date]], "mmm")</f>
        <v>May</v>
      </c>
      <c r="D149" s="8">
        <f>INT(TEXT(DateTable[[#This Row],[Date]], "m"))</f>
        <v>5</v>
      </c>
      <c r="E149" s="6" t="str">
        <f xml:space="preserve"> "Q" &amp; ROUNDUP(DateTable[[#This Row],[Month Key]]/ 3, 0)</f>
        <v>Q2</v>
      </c>
      <c r="F149" s="5">
        <f>YEAR(DateTable[[#This Row],[Date]])</f>
        <v>2020</v>
      </c>
      <c r="G149" s="5" t="str">
        <f>TEXT(DateTable[[#This Row],[Date]], "ddd")</f>
        <v>Wed</v>
      </c>
      <c r="H149" s="8">
        <f>WEEKDAY(DateTable[[#This Row],[Date]])</f>
        <v>4</v>
      </c>
      <c r="I149" s="5">
        <f>INT(TEXT(DateTable[[#This Row],[Date]], "d"))</f>
        <v>27</v>
      </c>
      <c r="J149" s="5" t="str">
        <f>DateTable[[#This Row],[Year]] &amp;" " &amp; DateTable[[#This Row],[Quarter]]</f>
        <v>2020 Q2</v>
      </c>
      <c r="K149" s="5" t="str">
        <f>DateTable[[#This Row],[Year]] &amp;" " &amp; DateTable[[#This Row],[Month]]</f>
        <v>2020 May</v>
      </c>
      <c r="L149" s="8">
        <f>DateTable[[#This Row],[Year]] * 100  + DateTable[[#This Row],[Month Key]]</f>
        <v>202005</v>
      </c>
      <c r="M14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50" spans="1:13" ht="15">
      <c r="A150" s="11">
        <v>43979</v>
      </c>
      <c r="B150" s="15">
        <f>DateTable[[#This Row],[Year]]*10000 + DateTable[[#This Row],[Month Key]] * 100 +  DateTable[[#This Row],[Day Of Month]]</f>
        <v>20200528</v>
      </c>
      <c r="C150" s="5" t="str">
        <f>TEXT(DateTable[[#This Row],[Date]], "mmm")</f>
        <v>May</v>
      </c>
      <c r="D150" s="8">
        <f>INT(TEXT(DateTable[[#This Row],[Date]], "m"))</f>
        <v>5</v>
      </c>
      <c r="E150" s="6" t="str">
        <f xml:space="preserve"> "Q" &amp; ROUNDUP(DateTable[[#This Row],[Month Key]]/ 3, 0)</f>
        <v>Q2</v>
      </c>
      <c r="F150" s="5">
        <f>YEAR(DateTable[[#This Row],[Date]])</f>
        <v>2020</v>
      </c>
      <c r="G150" s="5" t="str">
        <f>TEXT(DateTable[[#This Row],[Date]], "ddd")</f>
        <v>Thu</v>
      </c>
      <c r="H150" s="8">
        <f>WEEKDAY(DateTable[[#This Row],[Date]])</f>
        <v>5</v>
      </c>
      <c r="I150" s="5">
        <f>INT(TEXT(DateTable[[#This Row],[Date]], "d"))</f>
        <v>28</v>
      </c>
      <c r="J150" s="5" t="str">
        <f>DateTable[[#This Row],[Year]] &amp;" " &amp; DateTable[[#This Row],[Quarter]]</f>
        <v>2020 Q2</v>
      </c>
      <c r="K150" s="5" t="str">
        <f>DateTable[[#This Row],[Year]] &amp;" " &amp; DateTable[[#This Row],[Month]]</f>
        <v>2020 May</v>
      </c>
      <c r="L150" s="8">
        <f>DateTable[[#This Row],[Year]] * 100  + DateTable[[#This Row],[Month Key]]</f>
        <v>202005</v>
      </c>
      <c r="M15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51" spans="1:13" ht="15">
      <c r="A151" s="12">
        <v>43980</v>
      </c>
      <c r="B151" s="15">
        <f>DateTable[[#This Row],[Year]]*10000 + DateTable[[#This Row],[Month Key]] * 100 +  DateTable[[#This Row],[Day Of Month]]</f>
        <v>20200529</v>
      </c>
      <c r="C151" s="5" t="str">
        <f>TEXT(DateTable[[#This Row],[Date]], "mmm")</f>
        <v>May</v>
      </c>
      <c r="D151" s="8">
        <f>INT(TEXT(DateTable[[#This Row],[Date]], "m"))</f>
        <v>5</v>
      </c>
      <c r="E151" s="6" t="str">
        <f xml:space="preserve"> "Q" &amp; ROUNDUP(DateTable[[#This Row],[Month Key]]/ 3, 0)</f>
        <v>Q2</v>
      </c>
      <c r="F151" s="5">
        <f>YEAR(DateTable[[#This Row],[Date]])</f>
        <v>2020</v>
      </c>
      <c r="G151" s="5" t="str">
        <f>TEXT(DateTable[[#This Row],[Date]], "ddd")</f>
        <v>Fri</v>
      </c>
      <c r="H151" s="8">
        <f>WEEKDAY(DateTable[[#This Row],[Date]])</f>
        <v>6</v>
      </c>
      <c r="I151" s="5">
        <f>INT(TEXT(DateTable[[#This Row],[Date]], "d"))</f>
        <v>29</v>
      </c>
      <c r="J151" s="5" t="str">
        <f>DateTable[[#This Row],[Year]] &amp;" " &amp; DateTable[[#This Row],[Quarter]]</f>
        <v>2020 Q2</v>
      </c>
      <c r="K151" s="5" t="str">
        <f>DateTable[[#This Row],[Year]] &amp;" " &amp; DateTable[[#This Row],[Month]]</f>
        <v>2020 May</v>
      </c>
      <c r="L151" s="8">
        <f>DateTable[[#This Row],[Year]] * 100  + DateTable[[#This Row],[Month Key]]</f>
        <v>202005</v>
      </c>
      <c r="M15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52" spans="1:13" ht="15">
      <c r="A152" s="11">
        <v>43981</v>
      </c>
      <c r="B152" s="15">
        <f>DateTable[[#This Row],[Year]]*10000 + DateTable[[#This Row],[Month Key]] * 100 +  DateTable[[#This Row],[Day Of Month]]</f>
        <v>20200530</v>
      </c>
      <c r="C152" s="5" t="str">
        <f>TEXT(DateTable[[#This Row],[Date]], "mmm")</f>
        <v>May</v>
      </c>
      <c r="D152" s="8">
        <f>INT(TEXT(DateTable[[#This Row],[Date]], "m"))</f>
        <v>5</v>
      </c>
      <c r="E152" s="6" t="str">
        <f xml:space="preserve"> "Q" &amp; ROUNDUP(DateTable[[#This Row],[Month Key]]/ 3, 0)</f>
        <v>Q2</v>
      </c>
      <c r="F152" s="5">
        <f>YEAR(DateTable[[#This Row],[Date]])</f>
        <v>2020</v>
      </c>
      <c r="G152" s="5" t="str">
        <f>TEXT(DateTable[[#This Row],[Date]], "ddd")</f>
        <v>Sat</v>
      </c>
      <c r="H152" s="8">
        <f>WEEKDAY(DateTable[[#This Row],[Date]])</f>
        <v>7</v>
      </c>
      <c r="I152" s="5">
        <f>INT(TEXT(DateTable[[#This Row],[Date]], "d"))</f>
        <v>30</v>
      </c>
      <c r="J152" s="5" t="str">
        <f>DateTable[[#This Row],[Year]] &amp;" " &amp; DateTable[[#This Row],[Quarter]]</f>
        <v>2020 Q2</v>
      </c>
      <c r="K152" s="5" t="str">
        <f>DateTable[[#This Row],[Year]] &amp;" " &amp; DateTable[[#This Row],[Month]]</f>
        <v>2020 May</v>
      </c>
      <c r="L152" s="8">
        <f>DateTable[[#This Row],[Year]] * 100  + DateTable[[#This Row],[Month Key]]</f>
        <v>202005</v>
      </c>
      <c r="M15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53" spans="1:13" ht="15">
      <c r="A153" s="12">
        <v>43982</v>
      </c>
      <c r="B153" s="15">
        <f>DateTable[[#This Row],[Year]]*10000 + DateTable[[#This Row],[Month Key]] * 100 +  DateTable[[#This Row],[Day Of Month]]</f>
        <v>20200531</v>
      </c>
      <c r="C153" s="5" t="str">
        <f>TEXT(DateTable[[#This Row],[Date]], "mmm")</f>
        <v>May</v>
      </c>
      <c r="D153" s="8">
        <f>INT(TEXT(DateTable[[#This Row],[Date]], "m"))</f>
        <v>5</v>
      </c>
      <c r="E153" s="6" t="str">
        <f xml:space="preserve"> "Q" &amp; ROUNDUP(DateTable[[#This Row],[Month Key]]/ 3, 0)</f>
        <v>Q2</v>
      </c>
      <c r="F153" s="5">
        <f>YEAR(DateTable[[#This Row],[Date]])</f>
        <v>2020</v>
      </c>
      <c r="G153" s="5" t="str">
        <f>TEXT(DateTable[[#This Row],[Date]], "ddd")</f>
        <v>Sun</v>
      </c>
      <c r="H153" s="8">
        <f>WEEKDAY(DateTable[[#This Row],[Date]])</f>
        <v>1</v>
      </c>
      <c r="I153" s="5">
        <f>INT(TEXT(DateTable[[#This Row],[Date]], "d"))</f>
        <v>31</v>
      </c>
      <c r="J153" s="5" t="str">
        <f>DateTable[[#This Row],[Year]] &amp;" " &amp; DateTable[[#This Row],[Quarter]]</f>
        <v>2020 Q2</v>
      </c>
      <c r="K153" s="5" t="str">
        <f>DateTable[[#This Row],[Year]] &amp;" " &amp; DateTable[[#This Row],[Month]]</f>
        <v>2020 May</v>
      </c>
      <c r="L153" s="8">
        <f>DateTable[[#This Row],[Year]] * 100  + DateTable[[#This Row],[Month Key]]</f>
        <v>202005</v>
      </c>
      <c r="M15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54" spans="1:13" ht="15">
      <c r="A154" s="11">
        <v>43983</v>
      </c>
      <c r="B154" s="15">
        <f>DateTable[[#This Row],[Year]]*10000 + DateTable[[#This Row],[Month Key]] * 100 +  DateTable[[#This Row],[Day Of Month]]</f>
        <v>20200601</v>
      </c>
      <c r="C154" s="5" t="str">
        <f>TEXT(DateTable[[#This Row],[Date]], "mmm")</f>
        <v>Jun</v>
      </c>
      <c r="D154" s="8">
        <f>INT(TEXT(DateTable[[#This Row],[Date]], "m"))</f>
        <v>6</v>
      </c>
      <c r="E154" s="6" t="str">
        <f xml:space="preserve"> "Q" &amp; ROUNDUP(DateTable[[#This Row],[Month Key]]/ 3, 0)</f>
        <v>Q2</v>
      </c>
      <c r="F154" s="5">
        <f>YEAR(DateTable[[#This Row],[Date]])</f>
        <v>2020</v>
      </c>
      <c r="G154" s="5" t="str">
        <f>TEXT(DateTable[[#This Row],[Date]], "ddd")</f>
        <v>Mon</v>
      </c>
      <c r="H154" s="8">
        <f>WEEKDAY(DateTable[[#This Row],[Date]])</f>
        <v>2</v>
      </c>
      <c r="I154" s="5">
        <f>INT(TEXT(DateTable[[#This Row],[Date]], "d"))</f>
        <v>1</v>
      </c>
      <c r="J154" s="5" t="str">
        <f>DateTable[[#This Row],[Year]] &amp;" " &amp; DateTable[[#This Row],[Quarter]]</f>
        <v>2020 Q2</v>
      </c>
      <c r="K154" s="5" t="str">
        <f>DateTable[[#This Row],[Year]] &amp;" " &amp; DateTable[[#This Row],[Month]]</f>
        <v>2020 Jun</v>
      </c>
      <c r="L154" s="8">
        <f>DateTable[[#This Row],[Year]] * 100  + DateTable[[#This Row],[Month Key]]</f>
        <v>202006</v>
      </c>
      <c r="M15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55" spans="1:13" ht="15">
      <c r="A155" s="12">
        <v>43984</v>
      </c>
      <c r="B155" s="15">
        <f>DateTable[[#This Row],[Year]]*10000 + DateTable[[#This Row],[Month Key]] * 100 +  DateTable[[#This Row],[Day Of Month]]</f>
        <v>20200602</v>
      </c>
      <c r="C155" s="5" t="str">
        <f>TEXT(DateTable[[#This Row],[Date]], "mmm")</f>
        <v>Jun</v>
      </c>
      <c r="D155" s="8">
        <f>INT(TEXT(DateTable[[#This Row],[Date]], "m"))</f>
        <v>6</v>
      </c>
      <c r="E155" s="6" t="str">
        <f xml:space="preserve"> "Q" &amp; ROUNDUP(DateTable[[#This Row],[Month Key]]/ 3, 0)</f>
        <v>Q2</v>
      </c>
      <c r="F155" s="5">
        <f>YEAR(DateTable[[#This Row],[Date]])</f>
        <v>2020</v>
      </c>
      <c r="G155" s="5" t="str">
        <f>TEXT(DateTable[[#This Row],[Date]], "ddd")</f>
        <v>Tue</v>
      </c>
      <c r="H155" s="8">
        <f>WEEKDAY(DateTable[[#This Row],[Date]])</f>
        <v>3</v>
      </c>
      <c r="I155" s="5">
        <f>INT(TEXT(DateTable[[#This Row],[Date]], "d"))</f>
        <v>2</v>
      </c>
      <c r="J155" s="5" t="str">
        <f>DateTable[[#This Row],[Year]] &amp;" " &amp; DateTable[[#This Row],[Quarter]]</f>
        <v>2020 Q2</v>
      </c>
      <c r="K155" s="5" t="str">
        <f>DateTable[[#This Row],[Year]] &amp;" " &amp; DateTable[[#This Row],[Month]]</f>
        <v>2020 Jun</v>
      </c>
      <c r="L155" s="8">
        <f>DateTable[[#This Row],[Year]] * 100  + DateTable[[#This Row],[Month Key]]</f>
        <v>202006</v>
      </c>
      <c r="M15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56" spans="1:13" ht="15">
      <c r="A156" s="11">
        <v>43985</v>
      </c>
      <c r="B156" s="15">
        <f>DateTable[[#This Row],[Year]]*10000 + DateTable[[#This Row],[Month Key]] * 100 +  DateTable[[#This Row],[Day Of Month]]</f>
        <v>20200603</v>
      </c>
      <c r="C156" s="5" t="str">
        <f>TEXT(DateTable[[#This Row],[Date]], "mmm")</f>
        <v>Jun</v>
      </c>
      <c r="D156" s="8">
        <f>INT(TEXT(DateTable[[#This Row],[Date]], "m"))</f>
        <v>6</v>
      </c>
      <c r="E156" s="6" t="str">
        <f xml:space="preserve"> "Q" &amp; ROUNDUP(DateTable[[#This Row],[Month Key]]/ 3, 0)</f>
        <v>Q2</v>
      </c>
      <c r="F156" s="5">
        <f>YEAR(DateTable[[#This Row],[Date]])</f>
        <v>2020</v>
      </c>
      <c r="G156" s="5" t="str">
        <f>TEXT(DateTable[[#This Row],[Date]], "ddd")</f>
        <v>Wed</v>
      </c>
      <c r="H156" s="8">
        <f>WEEKDAY(DateTable[[#This Row],[Date]])</f>
        <v>4</v>
      </c>
      <c r="I156" s="5">
        <f>INT(TEXT(DateTable[[#This Row],[Date]], "d"))</f>
        <v>3</v>
      </c>
      <c r="J156" s="5" t="str">
        <f>DateTable[[#This Row],[Year]] &amp;" " &amp; DateTable[[#This Row],[Quarter]]</f>
        <v>2020 Q2</v>
      </c>
      <c r="K156" s="5" t="str">
        <f>DateTable[[#This Row],[Year]] &amp;" " &amp; DateTable[[#This Row],[Month]]</f>
        <v>2020 Jun</v>
      </c>
      <c r="L156" s="8">
        <f>DateTable[[#This Row],[Year]] * 100  + DateTable[[#This Row],[Month Key]]</f>
        <v>202006</v>
      </c>
      <c r="M15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57" spans="1:13" ht="15">
      <c r="A157" s="12">
        <v>43986</v>
      </c>
      <c r="B157" s="15">
        <f>DateTable[[#This Row],[Year]]*10000 + DateTable[[#This Row],[Month Key]] * 100 +  DateTable[[#This Row],[Day Of Month]]</f>
        <v>20200604</v>
      </c>
      <c r="C157" s="5" t="str">
        <f>TEXT(DateTable[[#This Row],[Date]], "mmm")</f>
        <v>Jun</v>
      </c>
      <c r="D157" s="8">
        <f>INT(TEXT(DateTable[[#This Row],[Date]], "m"))</f>
        <v>6</v>
      </c>
      <c r="E157" s="6" t="str">
        <f xml:space="preserve"> "Q" &amp; ROUNDUP(DateTable[[#This Row],[Month Key]]/ 3, 0)</f>
        <v>Q2</v>
      </c>
      <c r="F157" s="5">
        <f>YEAR(DateTable[[#This Row],[Date]])</f>
        <v>2020</v>
      </c>
      <c r="G157" s="5" t="str">
        <f>TEXT(DateTable[[#This Row],[Date]], "ddd")</f>
        <v>Thu</v>
      </c>
      <c r="H157" s="8">
        <f>WEEKDAY(DateTable[[#This Row],[Date]])</f>
        <v>5</v>
      </c>
      <c r="I157" s="5">
        <f>INT(TEXT(DateTable[[#This Row],[Date]], "d"))</f>
        <v>4</v>
      </c>
      <c r="J157" s="5" t="str">
        <f>DateTable[[#This Row],[Year]] &amp;" " &amp; DateTable[[#This Row],[Quarter]]</f>
        <v>2020 Q2</v>
      </c>
      <c r="K157" s="5" t="str">
        <f>DateTable[[#This Row],[Year]] &amp;" " &amp; DateTable[[#This Row],[Month]]</f>
        <v>2020 Jun</v>
      </c>
      <c r="L157" s="8">
        <f>DateTable[[#This Row],[Year]] * 100  + DateTable[[#This Row],[Month Key]]</f>
        <v>202006</v>
      </c>
      <c r="M15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58" spans="1:13" ht="15">
      <c r="A158" s="11">
        <v>43987</v>
      </c>
      <c r="B158" s="15">
        <f>DateTable[[#This Row],[Year]]*10000 + DateTable[[#This Row],[Month Key]] * 100 +  DateTable[[#This Row],[Day Of Month]]</f>
        <v>20200605</v>
      </c>
      <c r="C158" s="5" t="str">
        <f>TEXT(DateTable[[#This Row],[Date]], "mmm")</f>
        <v>Jun</v>
      </c>
      <c r="D158" s="8">
        <f>INT(TEXT(DateTable[[#This Row],[Date]], "m"))</f>
        <v>6</v>
      </c>
      <c r="E158" s="6" t="str">
        <f xml:space="preserve"> "Q" &amp; ROUNDUP(DateTable[[#This Row],[Month Key]]/ 3, 0)</f>
        <v>Q2</v>
      </c>
      <c r="F158" s="5">
        <f>YEAR(DateTable[[#This Row],[Date]])</f>
        <v>2020</v>
      </c>
      <c r="G158" s="5" t="str">
        <f>TEXT(DateTable[[#This Row],[Date]], "ddd")</f>
        <v>Fri</v>
      </c>
      <c r="H158" s="8">
        <f>WEEKDAY(DateTable[[#This Row],[Date]])</f>
        <v>6</v>
      </c>
      <c r="I158" s="5">
        <f>INT(TEXT(DateTable[[#This Row],[Date]], "d"))</f>
        <v>5</v>
      </c>
      <c r="J158" s="5" t="str">
        <f>DateTable[[#This Row],[Year]] &amp;" " &amp; DateTable[[#This Row],[Quarter]]</f>
        <v>2020 Q2</v>
      </c>
      <c r="K158" s="5" t="str">
        <f>DateTable[[#This Row],[Year]] &amp;" " &amp; DateTable[[#This Row],[Month]]</f>
        <v>2020 Jun</v>
      </c>
      <c r="L158" s="8">
        <f>DateTable[[#This Row],[Year]] * 100  + DateTable[[#This Row],[Month Key]]</f>
        <v>202006</v>
      </c>
      <c r="M15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59" spans="1:13" ht="15">
      <c r="A159" s="12">
        <v>43988</v>
      </c>
      <c r="B159" s="15">
        <f>DateTable[[#This Row],[Year]]*10000 + DateTable[[#This Row],[Month Key]] * 100 +  DateTable[[#This Row],[Day Of Month]]</f>
        <v>20200606</v>
      </c>
      <c r="C159" s="5" t="str">
        <f>TEXT(DateTable[[#This Row],[Date]], "mmm")</f>
        <v>Jun</v>
      </c>
      <c r="D159" s="8">
        <f>INT(TEXT(DateTable[[#This Row],[Date]], "m"))</f>
        <v>6</v>
      </c>
      <c r="E159" s="6" t="str">
        <f xml:space="preserve"> "Q" &amp; ROUNDUP(DateTable[[#This Row],[Month Key]]/ 3, 0)</f>
        <v>Q2</v>
      </c>
      <c r="F159" s="5">
        <f>YEAR(DateTable[[#This Row],[Date]])</f>
        <v>2020</v>
      </c>
      <c r="G159" s="5" t="str">
        <f>TEXT(DateTable[[#This Row],[Date]], "ddd")</f>
        <v>Sat</v>
      </c>
      <c r="H159" s="8">
        <f>WEEKDAY(DateTable[[#This Row],[Date]])</f>
        <v>7</v>
      </c>
      <c r="I159" s="5">
        <f>INT(TEXT(DateTable[[#This Row],[Date]], "d"))</f>
        <v>6</v>
      </c>
      <c r="J159" s="5" t="str">
        <f>DateTable[[#This Row],[Year]] &amp;" " &amp; DateTable[[#This Row],[Quarter]]</f>
        <v>2020 Q2</v>
      </c>
      <c r="K159" s="5" t="str">
        <f>DateTable[[#This Row],[Year]] &amp;" " &amp; DateTable[[#This Row],[Month]]</f>
        <v>2020 Jun</v>
      </c>
      <c r="L159" s="8">
        <f>DateTable[[#This Row],[Year]] * 100  + DateTable[[#This Row],[Month Key]]</f>
        <v>202006</v>
      </c>
      <c r="M15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60" spans="1:13" ht="15">
      <c r="A160" s="11">
        <v>43989</v>
      </c>
      <c r="B160" s="15">
        <f>DateTable[[#This Row],[Year]]*10000 + DateTable[[#This Row],[Month Key]] * 100 +  DateTable[[#This Row],[Day Of Month]]</f>
        <v>20200607</v>
      </c>
      <c r="C160" s="5" t="str">
        <f>TEXT(DateTable[[#This Row],[Date]], "mmm")</f>
        <v>Jun</v>
      </c>
      <c r="D160" s="8">
        <f>INT(TEXT(DateTable[[#This Row],[Date]], "m"))</f>
        <v>6</v>
      </c>
      <c r="E160" s="6" t="str">
        <f xml:space="preserve"> "Q" &amp; ROUNDUP(DateTable[[#This Row],[Month Key]]/ 3, 0)</f>
        <v>Q2</v>
      </c>
      <c r="F160" s="5">
        <f>YEAR(DateTable[[#This Row],[Date]])</f>
        <v>2020</v>
      </c>
      <c r="G160" s="5" t="str">
        <f>TEXT(DateTable[[#This Row],[Date]], "ddd")</f>
        <v>Sun</v>
      </c>
      <c r="H160" s="8">
        <f>WEEKDAY(DateTable[[#This Row],[Date]])</f>
        <v>1</v>
      </c>
      <c r="I160" s="5">
        <f>INT(TEXT(DateTable[[#This Row],[Date]], "d"))</f>
        <v>7</v>
      </c>
      <c r="J160" s="5" t="str">
        <f>DateTable[[#This Row],[Year]] &amp;" " &amp; DateTable[[#This Row],[Quarter]]</f>
        <v>2020 Q2</v>
      </c>
      <c r="K160" s="5" t="str">
        <f>DateTable[[#This Row],[Year]] &amp;" " &amp; DateTable[[#This Row],[Month]]</f>
        <v>2020 Jun</v>
      </c>
      <c r="L160" s="8">
        <f>DateTable[[#This Row],[Year]] * 100  + DateTable[[#This Row],[Month Key]]</f>
        <v>202006</v>
      </c>
      <c r="M16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61" spans="1:13" ht="15">
      <c r="A161" s="12">
        <v>43990</v>
      </c>
      <c r="B161" s="15">
        <f>DateTable[[#This Row],[Year]]*10000 + DateTable[[#This Row],[Month Key]] * 100 +  DateTable[[#This Row],[Day Of Month]]</f>
        <v>20200608</v>
      </c>
      <c r="C161" s="5" t="str">
        <f>TEXT(DateTable[[#This Row],[Date]], "mmm")</f>
        <v>Jun</v>
      </c>
      <c r="D161" s="8">
        <f>INT(TEXT(DateTable[[#This Row],[Date]], "m"))</f>
        <v>6</v>
      </c>
      <c r="E161" s="6" t="str">
        <f xml:space="preserve"> "Q" &amp; ROUNDUP(DateTable[[#This Row],[Month Key]]/ 3, 0)</f>
        <v>Q2</v>
      </c>
      <c r="F161" s="5">
        <f>YEAR(DateTable[[#This Row],[Date]])</f>
        <v>2020</v>
      </c>
      <c r="G161" s="5" t="str">
        <f>TEXT(DateTable[[#This Row],[Date]], "ddd")</f>
        <v>Mon</v>
      </c>
      <c r="H161" s="8">
        <f>WEEKDAY(DateTable[[#This Row],[Date]])</f>
        <v>2</v>
      </c>
      <c r="I161" s="5">
        <f>INT(TEXT(DateTable[[#This Row],[Date]], "d"))</f>
        <v>8</v>
      </c>
      <c r="J161" s="5" t="str">
        <f>DateTable[[#This Row],[Year]] &amp;" " &amp; DateTable[[#This Row],[Quarter]]</f>
        <v>2020 Q2</v>
      </c>
      <c r="K161" s="5" t="str">
        <f>DateTable[[#This Row],[Year]] &amp;" " &amp; DateTable[[#This Row],[Month]]</f>
        <v>2020 Jun</v>
      </c>
      <c r="L161" s="8">
        <f>DateTable[[#This Row],[Year]] * 100  + DateTable[[#This Row],[Month Key]]</f>
        <v>202006</v>
      </c>
      <c r="M16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62" spans="1:13" ht="15">
      <c r="A162" s="11">
        <v>43991</v>
      </c>
      <c r="B162" s="15">
        <f>DateTable[[#This Row],[Year]]*10000 + DateTable[[#This Row],[Month Key]] * 100 +  DateTable[[#This Row],[Day Of Month]]</f>
        <v>20200609</v>
      </c>
      <c r="C162" s="5" t="str">
        <f>TEXT(DateTable[[#This Row],[Date]], "mmm")</f>
        <v>Jun</v>
      </c>
      <c r="D162" s="8">
        <f>INT(TEXT(DateTable[[#This Row],[Date]], "m"))</f>
        <v>6</v>
      </c>
      <c r="E162" s="6" t="str">
        <f xml:space="preserve"> "Q" &amp; ROUNDUP(DateTable[[#This Row],[Month Key]]/ 3, 0)</f>
        <v>Q2</v>
      </c>
      <c r="F162" s="5">
        <f>YEAR(DateTable[[#This Row],[Date]])</f>
        <v>2020</v>
      </c>
      <c r="G162" s="5" t="str">
        <f>TEXT(DateTable[[#This Row],[Date]], "ddd")</f>
        <v>Tue</v>
      </c>
      <c r="H162" s="8">
        <f>WEEKDAY(DateTable[[#This Row],[Date]])</f>
        <v>3</v>
      </c>
      <c r="I162" s="5">
        <f>INT(TEXT(DateTable[[#This Row],[Date]], "d"))</f>
        <v>9</v>
      </c>
      <c r="J162" s="5" t="str">
        <f>DateTable[[#This Row],[Year]] &amp;" " &amp; DateTable[[#This Row],[Quarter]]</f>
        <v>2020 Q2</v>
      </c>
      <c r="K162" s="5" t="str">
        <f>DateTable[[#This Row],[Year]] &amp;" " &amp; DateTable[[#This Row],[Month]]</f>
        <v>2020 Jun</v>
      </c>
      <c r="L162" s="8">
        <f>DateTable[[#This Row],[Year]] * 100  + DateTable[[#This Row],[Month Key]]</f>
        <v>202006</v>
      </c>
      <c r="M16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63" spans="1:13" ht="15">
      <c r="A163" s="12">
        <v>43992</v>
      </c>
      <c r="B163" s="15">
        <f>DateTable[[#This Row],[Year]]*10000 + DateTable[[#This Row],[Month Key]] * 100 +  DateTable[[#This Row],[Day Of Month]]</f>
        <v>20200610</v>
      </c>
      <c r="C163" s="5" t="str">
        <f>TEXT(DateTable[[#This Row],[Date]], "mmm")</f>
        <v>Jun</v>
      </c>
      <c r="D163" s="8">
        <f>INT(TEXT(DateTable[[#This Row],[Date]], "m"))</f>
        <v>6</v>
      </c>
      <c r="E163" s="6" t="str">
        <f xml:space="preserve"> "Q" &amp; ROUNDUP(DateTable[[#This Row],[Month Key]]/ 3, 0)</f>
        <v>Q2</v>
      </c>
      <c r="F163" s="5">
        <f>YEAR(DateTable[[#This Row],[Date]])</f>
        <v>2020</v>
      </c>
      <c r="G163" s="5" t="str">
        <f>TEXT(DateTable[[#This Row],[Date]], "ddd")</f>
        <v>Wed</v>
      </c>
      <c r="H163" s="8">
        <f>WEEKDAY(DateTable[[#This Row],[Date]])</f>
        <v>4</v>
      </c>
      <c r="I163" s="5">
        <f>INT(TEXT(DateTable[[#This Row],[Date]], "d"))</f>
        <v>10</v>
      </c>
      <c r="J163" s="5" t="str">
        <f>DateTable[[#This Row],[Year]] &amp;" " &amp; DateTable[[#This Row],[Quarter]]</f>
        <v>2020 Q2</v>
      </c>
      <c r="K163" s="5" t="str">
        <f>DateTable[[#This Row],[Year]] &amp;" " &amp; DateTable[[#This Row],[Month]]</f>
        <v>2020 Jun</v>
      </c>
      <c r="L163" s="8">
        <f>DateTable[[#This Row],[Year]] * 100  + DateTable[[#This Row],[Month Key]]</f>
        <v>202006</v>
      </c>
      <c r="M16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64" spans="1:13" ht="15">
      <c r="A164" s="11">
        <v>43993</v>
      </c>
      <c r="B164" s="15">
        <f>DateTable[[#This Row],[Year]]*10000 + DateTable[[#This Row],[Month Key]] * 100 +  DateTable[[#This Row],[Day Of Month]]</f>
        <v>20200611</v>
      </c>
      <c r="C164" s="5" t="str">
        <f>TEXT(DateTable[[#This Row],[Date]], "mmm")</f>
        <v>Jun</v>
      </c>
      <c r="D164" s="8">
        <f>INT(TEXT(DateTable[[#This Row],[Date]], "m"))</f>
        <v>6</v>
      </c>
      <c r="E164" s="6" t="str">
        <f xml:space="preserve"> "Q" &amp; ROUNDUP(DateTable[[#This Row],[Month Key]]/ 3, 0)</f>
        <v>Q2</v>
      </c>
      <c r="F164" s="5">
        <f>YEAR(DateTable[[#This Row],[Date]])</f>
        <v>2020</v>
      </c>
      <c r="G164" s="5" t="str">
        <f>TEXT(DateTable[[#This Row],[Date]], "ddd")</f>
        <v>Thu</v>
      </c>
      <c r="H164" s="8">
        <f>WEEKDAY(DateTable[[#This Row],[Date]])</f>
        <v>5</v>
      </c>
      <c r="I164" s="5">
        <f>INT(TEXT(DateTable[[#This Row],[Date]], "d"))</f>
        <v>11</v>
      </c>
      <c r="J164" s="5" t="str">
        <f>DateTable[[#This Row],[Year]] &amp;" " &amp; DateTable[[#This Row],[Quarter]]</f>
        <v>2020 Q2</v>
      </c>
      <c r="K164" s="5" t="str">
        <f>DateTable[[#This Row],[Year]] &amp;" " &amp; DateTable[[#This Row],[Month]]</f>
        <v>2020 Jun</v>
      </c>
      <c r="L164" s="8">
        <f>DateTable[[#This Row],[Year]] * 100  + DateTable[[#This Row],[Month Key]]</f>
        <v>202006</v>
      </c>
      <c r="M16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65" spans="1:13" ht="15">
      <c r="A165" s="12">
        <v>43994</v>
      </c>
      <c r="B165" s="15">
        <f>DateTable[[#This Row],[Year]]*10000 + DateTable[[#This Row],[Month Key]] * 100 +  DateTable[[#This Row],[Day Of Month]]</f>
        <v>20200612</v>
      </c>
      <c r="C165" s="5" t="str">
        <f>TEXT(DateTable[[#This Row],[Date]], "mmm")</f>
        <v>Jun</v>
      </c>
      <c r="D165" s="8">
        <f>INT(TEXT(DateTable[[#This Row],[Date]], "m"))</f>
        <v>6</v>
      </c>
      <c r="E165" s="6" t="str">
        <f xml:space="preserve"> "Q" &amp; ROUNDUP(DateTable[[#This Row],[Month Key]]/ 3, 0)</f>
        <v>Q2</v>
      </c>
      <c r="F165" s="5">
        <f>YEAR(DateTable[[#This Row],[Date]])</f>
        <v>2020</v>
      </c>
      <c r="G165" s="5" t="str">
        <f>TEXT(DateTable[[#This Row],[Date]], "ddd")</f>
        <v>Fri</v>
      </c>
      <c r="H165" s="8">
        <f>WEEKDAY(DateTable[[#This Row],[Date]])</f>
        <v>6</v>
      </c>
      <c r="I165" s="5">
        <f>INT(TEXT(DateTable[[#This Row],[Date]], "d"))</f>
        <v>12</v>
      </c>
      <c r="J165" s="5" t="str">
        <f>DateTable[[#This Row],[Year]] &amp;" " &amp; DateTable[[#This Row],[Quarter]]</f>
        <v>2020 Q2</v>
      </c>
      <c r="K165" s="5" t="str">
        <f>DateTable[[#This Row],[Year]] &amp;" " &amp; DateTable[[#This Row],[Month]]</f>
        <v>2020 Jun</v>
      </c>
      <c r="L165" s="8">
        <f>DateTable[[#This Row],[Year]] * 100  + DateTable[[#This Row],[Month Key]]</f>
        <v>202006</v>
      </c>
      <c r="M16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66" spans="1:13" ht="15">
      <c r="A166" s="11">
        <v>43995</v>
      </c>
      <c r="B166" s="15">
        <f>DateTable[[#This Row],[Year]]*10000 + DateTable[[#This Row],[Month Key]] * 100 +  DateTable[[#This Row],[Day Of Month]]</f>
        <v>20200613</v>
      </c>
      <c r="C166" s="5" t="str">
        <f>TEXT(DateTable[[#This Row],[Date]], "mmm")</f>
        <v>Jun</v>
      </c>
      <c r="D166" s="8">
        <f>INT(TEXT(DateTable[[#This Row],[Date]], "m"))</f>
        <v>6</v>
      </c>
      <c r="E166" s="6" t="str">
        <f xml:space="preserve"> "Q" &amp; ROUNDUP(DateTable[[#This Row],[Month Key]]/ 3, 0)</f>
        <v>Q2</v>
      </c>
      <c r="F166" s="5">
        <f>YEAR(DateTable[[#This Row],[Date]])</f>
        <v>2020</v>
      </c>
      <c r="G166" s="5" t="str">
        <f>TEXT(DateTable[[#This Row],[Date]], "ddd")</f>
        <v>Sat</v>
      </c>
      <c r="H166" s="8">
        <f>WEEKDAY(DateTable[[#This Row],[Date]])</f>
        <v>7</v>
      </c>
      <c r="I166" s="5">
        <f>INT(TEXT(DateTable[[#This Row],[Date]], "d"))</f>
        <v>13</v>
      </c>
      <c r="J166" s="5" t="str">
        <f>DateTable[[#This Row],[Year]] &amp;" " &amp; DateTable[[#This Row],[Quarter]]</f>
        <v>2020 Q2</v>
      </c>
      <c r="K166" s="5" t="str">
        <f>DateTable[[#This Row],[Year]] &amp;" " &amp; DateTable[[#This Row],[Month]]</f>
        <v>2020 Jun</v>
      </c>
      <c r="L166" s="8">
        <f>DateTable[[#This Row],[Year]] * 100  + DateTable[[#This Row],[Month Key]]</f>
        <v>202006</v>
      </c>
      <c r="M16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67" spans="1:13" ht="15">
      <c r="A167" s="12">
        <v>43996</v>
      </c>
      <c r="B167" s="15">
        <f>DateTable[[#This Row],[Year]]*10000 + DateTable[[#This Row],[Month Key]] * 100 +  DateTable[[#This Row],[Day Of Month]]</f>
        <v>20200614</v>
      </c>
      <c r="C167" s="5" t="str">
        <f>TEXT(DateTable[[#This Row],[Date]], "mmm")</f>
        <v>Jun</v>
      </c>
      <c r="D167" s="8">
        <f>INT(TEXT(DateTable[[#This Row],[Date]], "m"))</f>
        <v>6</v>
      </c>
      <c r="E167" s="6" t="str">
        <f xml:space="preserve"> "Q" &amp; ROUNDUP(DateTable[[#This Row],[Month Key]]/ 3, 0)</f>
        <v>Q2</v>
      </c>
      <c r="F167" s="5">
        <f>YEAR(DateTable[[#This Row],[Date]])</f>
        <v>2020</v>
      </c>
      <c r="G167" s="5" t="str">
        <f>TEXT(DateTable[[#This Row],[Date]], "ddd")</f>
        <v>Sun</v>
      </c>
      <c r="H167" s="8">
        <f>WEEKDAY(DateTable[[#This Row],[Date]])</f>
        <v>1</v>
      </c>
      <c r="I167" s="5">
        <f>INT(TEXT(DateTable[[#This Row],[Date]], "d"))</f>
        <v>14</v>
      </c>
      <c r="J167" s="5" t="str">
        <f>DateTable[[#This Row],[Year]] &amp;" " &amp; DateTable[[#This Row],[Quarter]]</f>
        <v>2020 Q2</v>
      </c>
      <c r="K167" s="5" t="str">
        <f>DateTable[[#This Row],[Year]] &amp;" " &amp; DateTable[[#This Row],[Month]]</f>
        <v>2020 Jun</v>
      </c>
      <c r="L167" s="8">
        <f>DateTable[[#This Row],[Year]] * 100  + DateTable[[#This Row],[Month Key]]</f>
        <v>202006</v>
      </c>
      <c r="M16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68" spans="1:13" ht="15">
      <c r="A168" s="11">
        <v>43997</v>
      </c>
      <c r="B168" s="15">
        <f>DateTable[[#This Row],[Year]]*10000 + DateTable[[#This Row],[Month Key]] * 100 +  DateTable[[#This Row],[Day Of Month]]</f>
        <v>20200615</v>
      </c>
      <c r="C168" s="5" t="str">
        <f>TEXT(DateTable[[#This Row],[Date]], "mmm")</f>
        <v>Jun</v>
      </c>
      <c r="D168" s="8">
        <f>INT(TEXT(DateTable[[#This Row],[Date]], "m"))</f>
        <v>6</v>
      </c>
      <c r="E168" s="6" t="str">
        <f xml:space="preserve"> "Q" &amp; ROUNDUP(DateTable[[#This Row],[Month Key]]/ 3, 0)</f>
        <v>Q2</v>
      </c>
      <c r="F168" s="5">
        <f>YEAR(DateTable[[#This Row],[Date]])</f>
        <v>2020</v>
      </c>
      <c r="G168" s="5" t="str">
        <f>TEXT(DateTable[[#This Row],[Date]], "ddd")</f>
        <v>Mon</v>
      </c>
      <c r="H168" s="8">
        <f>WEEKDAY(DateTable[[#This Row],[Date]])</f>
        <v>2</v>
      </c>
      <c r="I168" s="5">
        <f>INT(TEXT(DateTable[[#This Row],[Date]], "d"))</f>
        <v>15</v>
      </c>
      <c r="J168" s="5" t="str">
        <f>DateTable[[#This Row],[Year]] &amp;" " &amp; DateTable[[#This Row],[Quarter]]</f>
        <v>2020 Q2</v>
      </c>
      <c r="K168" s="5" t="str">
        <f>DateTable[[#This Row],[Year]] &amp;" " &amp; DateTable[[#This Row],[Month]]</f>
        <v>2020 Jun</v>
      </c>
      <c r="L168" s="8">
        <f>DateTable[[#This Row],[Year]] * 100  + DateTable[[#This Row],[Month Key]]</f>
        <v>202006</v>
      </c>
      <c r="M16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69" spans="1:13" ht="15">
      <c r="A169" s="12">
        <v>43998</v>
      </c>
      <c r="B169" s="15">
        <f>DateTable[[#This Row],[Year]]*10000 + DateTable[[#This Row],[Month Key]] * 100 +  DateTable[[#This Row],[Day Of Month]]</f>
        <v>20200616</v>
      </c>
      <c r="C169" s="5" t="str">
        <f>TEXT(DateTable[[#This Row],[Date]], "mmm")</f>
        <v>Jun</v>
      </c>
      <c r="D169" s="8">
        <f>INT(TEXT(DateTable[[#This Row],[Date]], "m"))</f>
        <v>6</v>
      </c>
      <c r="E169" s="6" t="str">
        <f xml:space="preserve"> "Q" &amp; ROUNDUP(DateTable[[#This Row],[Month Key]]/ 3, 0)</f>
        <v>Q2</v>
      </c>
      <c r="F169" s="5">
        <f>YEAR(DateTable[[#This Row],[Date]])</f>
        <v>2020</v>
      </c>
      <c r="G169" s="5" t="str">
        <f>TEXT(DateTable[[#This Row],[Date]], "ddd")</f>
        <v>Tue</v>
      </c>
      <c r="H169" s="8">
        <f>WEEKDAY(DateTable[[#This Row],[Date]])</f>
        <v>3</v>
      </c>
      <c r="I169" s="5">
        <f>INT(TEXT(DateTable[[#This Row],[Date]], "d"))</f>
        <v>16</v>
      </c>
      <c r="J169" s="5" t="str">
        <f>DateTable[[#This Row],[Year]] &amp;" " &amp; DateTable[[#This Row],[Quarter]]</f>
        <v>2020 Q2</v>
      </c>
      <c r="K169" s="5" t="str">
        <f>DateTable[[#This Row],[Year]] &amp;" " &amp; DateTable[[#This Row],[Month]]</f>
        <v>2020 Jun</v>
      </c>
      <c r="L169" s="8">
        <f>DateTable[[#This Row],[Year]] * 100  + DateTable[[#This Row],[Month Key]]</f>
        <v>202006</v>
      </c>
      <c r="M16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70" spans="1:13" ht="15">
      <c r="A170" s="11">
        <v>43999</v>
      </c>
      <c r="B170" s="15">
        <f>DateTable[[#This Row],[Year]]*10000 + DateTable[[#This Row],[Month Key]] * 100 +  DateTable[[#This Row],[Day Of Month]]</f>
        <v>20200617</v>
      </c>
      <c r="C170" s="5" t="str">
        <f>TEXT(DateTable[[#This Row],[Date]], "mmm")</f>
        <v>Jun</v>
      </c>
      <c r="D170" s="8">
        <f>INT(TEXT(DateTable[[#This Row],[Date]], "m"))</f>
        <v>6</v>
      </c>
      <c r="E170" s="6" t="str">
        <f xml:space="preserve"> "Q" &amp; ROUNDUP(DateTable[[#This Row],[Month Key]]/ 3, 0)</f>
        <v>Q2</v>
      </c>
      <c r="F170" s="5">
        <f>YEAR(DateTable[[#This Row],[Date]])</f>
        <v>2020</v>
      </c>
      <c r="G170" s="5" t="str">
        <f>TEXT(DateTable[[#This Row],[Date]], "ddd")</f>
        <v>Wed</v>
      </c>
      <c r="H170" s="8">
        <f>WEEKDAY(DateTable[[#This Row],[Date]])</f>
        <v>4</v>
      </c>
      <c r="I170" s="5">
        <f>INT(TEXT(DateTable[[#This Row],[Date]], "d"))</f>
        <v>17</v>
      </c>
      <c r="J170" s="5" t="str">
        <f>DateTable[[#This Row],[Year]] &amp;" " &amp; DateTable[[#This Row],[Quarter]]</f>
        <v>2020 Q2</v>
      </c>
      <c r="K170" s="5" t="str">
        <f>DateTable[[#This Row],[Year]] &amp;" " &amp; DateTable[[#This Row],[Month]]</f>
        <v>2020 Jun</v>
      </c>
      <c r="L170" s="8">
        <f>DateTable[[#This Row],[Year]] * 100  + DateTable[[#This Row],[Month Key]]</f>
        <v>202006</v>
      </c>
      <c r="M17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71" spans="1:13" ht="15">
      <c r="A171" s="12">
        <v>44000</v>
      </c>
      <c r="B171" s="15">
        <f>DateTable[[#This Row],[Year]]*10000 + DateTable[[#This Row],[Month Key]] * 100 +  DateTable[[#This Row],[Day Of Month]]</f>
        <v>20200618</v>
      </c>
      <c r="C171" s="5" t="str">
        <f>TEXT(DateTable[[#This Row],[Date]], "mmm")</f>
        <v>Jun</v>
      </c>
      <c r="D171" s="8">
        <f>INT(TEXT(DateTable[[#This Row],[Date]], "m"))</f>
        <v>6</v>
      </c>
      <c r="E171" s="6" t="str">
        <f xml:space="preserve"> "Q" &amp; ROUNDUP(DateTable[[#This Row],[Month Key]]/ 3, 0)</f>
        <v>Q2</v>
      </c>
      <c r="F171" s="5">
        <f>YEAR(DateTable[[#This Row],[Date]])</f>
        <v>2020</v>
      </c>
      <c r="G171" s="5" t="str">
        <f>TEXT(DateTable[[#This Row],[Date]], "ddd")</f>
        <v>Thu</v>
      </c>
      <c r="H171" s="8">
        <f>WEEKDAY(DateTable[[#This Row],[Date]])</f>
        <v>5</v>
      </c>
      <c r="I171" s="5">
        <f>INT(TEXT(DateTable[[#This Row],[Date]], "d"))</f>
        <v>18</v>
      </c>
      <c r="J171" s="5" t="str">
        <f>DateTable[[#This Row],[Year]] &amp;" " &amp; DateTable[[#This Row],[Quarter]]</f>
        <v>2020 Q2</v>
      </c>
      <c r="K171" s="5" t="str">
        <f>DateTable[[#This Row],[Year]] &amp;" " &amp; DateTable[[#This Row],[Month]]</f>
        <v>2020 Jun</v>
      </c>
      <c r="L171" s="8">
        <f>DateTable[[#This Row],[Year]] * 100  + DateTable[[#This Row],[Month Key]]</f>
        <v>202006</v>
      </c>
      <c r="M17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72" spans="1:13" ht="15">
      <c r="A172" s="11">
        <v>44001</v>
      </c>
      <c r="B172" s="15">
        <f>DateTable[[#This Row],[Year]]*10000 + DateTable[[#This Row],[Month Key]] * 100 +  DateTable[[#This Row],[Day Of Month]]</f>
        <v>20200619</v>
      </c>
      <c r="C172" s="5" t="str">
        <f>TEXT(DateTable[[#This Row],[Date]], "mmm")</f>
        <v>Jun</v>
      </c>
      <c r="D172" s="8">
        <f>INT(TEXT(DateTable[[#This Row],[Date]], "m"))</f>
        <v>6</v>
      </c>
      <c r="E172" s="6" t="str">
        <f xml:space="preserve"> "Q" &amp; ROUNDUP(DateTable[[#This Row],[Month Key]]/ 3, 0)</f>
        <v>Q2</v>
      </c>
      <c r="F172" s="5">
        <f>YEAR(DateTable[[#This Row],[Date]])</f>
        <v>2020</v>
      </c>
      <c r="G172" s="5" t="str">
        <f>TEXT(DateTable[[#This Row],[Date]], "ddd")</f>
        <v>Fri</v>
      </c>
      <c r="H172" s="8">
        <f>WEEKDAY(DateTable[[#This Row],[Date]])</f>
        <v>6</v>
      </c>
      <c r="I172" s="5">
        <f>INT(TEXT(DateTable[[#This Row],[Date]], "d"))</f>
        <v>19</v>
      </c>
      <c r="J172" s="5" t="str">
        <f>DateTable[[#This Row],[Year]] &amp;" " &amp; DateTable[[#This Row],[Quarter]]</f>
        <v>2020 Q2</v>
      </c>
      <c r="K172" s="5" t="str">
        <f>DateTable[[#This Row],[Year]] &amp;" " &amp; DateTable[[#This Row],[Month]]</f>
        <v>2020 Jun</v>
      </c>
      <c r="L172" s="8">
        <f>DateTable[[#This Row],[Year]] * 100  + DateTable[[#This Row],[Month Key]]</f>
        <v>202006</v>
      </c>
      <c r="M17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73" spans="1:13" ht="15">
      <c r="A173" s="12">
        <v>44002</v>
      </c>
      <c r="B173" s="15">
        <f>DateTable[[#This Row],[Year]]*10000 + DateTable[[#This Row],[Month Key]] * 100 +  DateTable[[#This Row],[Day Of Month]]</f>
        <v>20200620</v>
      </c>
      <c r="C173" s="5" t="str">
        <f>TEXT(DateTable[[#This Row],[Date]], "mmm")</f>
        <v>Jun</v>
      </c>
      <c r="D173" s="8">
        <f>INT(TEXT(DateTable[[#This Row],[Date]], "m"))</f>
        <v>6</v>
      </c>
      <c r="E173" s="6" t="str">
        <f xml:space="preserve"> "Q" &amp; ROUNDUP(DateTable[[#This Row],[Month Key]]/ 3, 0)</f>
        <v>Q2</v>
      </c>
      <c r="F173" s="5">
        <f>YEAR(DateTable[[#This Row],[Date]])</f>
        <v>2020</v>
      </c>
      <c r="G173" s="5" t="str">
        <f>TEXT(DateTable[[#This Row],[Date]], "ddd")</f>
        <v>Sat</v>
      </c>
      <c r="H173" s="8">
        <f>WEEKDAY(DateTable[[#This Row],[Date]])</f>
        <v>7</v>
      </c>
      <c r="I173" s="5">
        <f>INT(TEXT(DateTable[[#This Row],[Date]], "d"))</f>
        <v>20</v>
      </c>
      <c r="J173" s="5" t="str">
        <f>DateTable[[#This Row],[Year]] &amp;" " &amp; DateTable[[#This Row],[Quarter]]</f>
        <v>2020 Q2</v>
      </c>
      <c r="K173" s="5" t="str">
        <f>DateTable[[#This Row],[Year]] &amp;" " &amp; DateTable[[#This Row],[Month]]</f>
        <v>2020 Jun</v>
      </c>
      <c r="L173" s="8">
        <f>DateTable[[#This Row],[Year]] * 100  + DateTable[[#This Row],[Month Key]]</f>
        <v>202006</v>
      </c>
      <c r="M17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74" spans="1:13" ht="15">
      <c r="A174" s="11">
        <v>44003</v>
      </c>
      <c r="B174" s="15">
        <f>DateTable[[#This Row],[Year]]*10000 + DateTable[[#This Row],[Month Key]] * 100 +  DateTable[[#This Row],[Day Of Month]]</f>
        <v>20200621</v>
      </c>
      <c r="C174" s="5" t="str">
        <f>TEXT(DateTable[[#This Row],[Date]], "mmm")</f>
        <v>Jun</v>
      </c>
      <c r="D174" s="8">
        <f>INT(TEXT(DateTable[[#This Row],[Date]], "m"))</f>
        <v>6</v>
      </c>
      <c r="E174" s="6" t="str">
        <f xml:space="preserve"> "Q" &amp; ROUNDUP(DateTable[[#This Row],[Month Key]]/ 3, 0)</f>
        <v>Q2</v>
      </c>
      <c r="F174" s="5">
        <f>YEAR(DateTable[[#This Row],[Date]])</f>
        <v>2020</v>
      </c>
      <c r="G174" s="5" t="str">
        <f>TEXT(DateTable[[#This Row],[Date]], "ddd")</f>
        <v>Sun</v>
      </c>
      <c r="H174" s="8">
        <f>WEEKDAY(DateTable[[#This Row],[Date]])</f>
        <v>1</v>
      </c>
      <c r="I174" s="5">
        <f>INT(TEXT(DateTable[[#This Row],[Date]], "d"))</f>
        <v>21</v>
      </c>
      <c r="J174" s="5" t="str">
        <f>DateTable[[#This Row],[Year]] &amp;" " &amp; DateTable[[#This Row],[Quarter]]</f>
        <v>2020 Q2</v>
      </c>
      <c r="K174" s="5" t="str">
        <f>DateTable[[#This Row],[Year]] &amp;" " &amp; DateTable[[#This Row],[Month]]</f>
        <v>2020 Jun</v>
      </c>
      <c r="L174" s="8">
        <f>DateTable[[#This Row],[Year]] * 100  + DateTable[[#This Row],[Month Key]]</f>
        <v>202006</v>
      </c>
      <c r="M17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75" spans="1:13" ht="15">
      <c r="A175" s="12">
        <v>44004</v>
      </c>
      <c r="B175" s="15">
        <f>DateTable[[#This Row],[Year]]*10000 + DateTable[[#This Row],[Month Key]] * 100 +  DateTable[[#This Row],[Day Of Month]]</f>
        <v>20200622</v>
      </c>
      <c r="C175" s="5" t="str">
        <f>TEXT(DateTable[[#This Row],[Date]], "mmm")</f>
        <v>Jun</v>
      </c>
      <c r="D175" s="8">
        <f>INT(TEXT(DateTable[[#This Row],[Date]], "m"))</f>
        <v>6</v>
      </c>
      <c r="E175" s="6" t="str">
        <f xml:space="preserve"> "Q" &amp; ROUNDUP(DateTable[[#This Row],[Month Key]]/ 3, 0)</f>
        <v>Q2</v>
      </c>
      <c r="F175" s="5">
        <f>YEAR(DateTable[[#This Row],[Date]])</f>
        <v>2020</v>
      </c>
      <c r="G175" s="5" t="str">
        <f>TEXT(DateTable[[#This Row],[Date]], "ddd")</f>
        <v>Mon</v>
      </c>
      <c r="H175" s="8">
        <f>WEEKDAY(DateTable[[#This Row],[Date]])</f>
        <v>2</v>
      </c>
      <c r="I175" s="5">
        <f>INT(TEXT(DateTable[[#This Row],[Date]], "d"))</f>
        <v>22</v>
      </c>
      <c r="J175" s="5" t="str">
        <f>DateTable[[#This Row],[Year]] &amp;" " &amp; DateTable[[#This Row],[Quarter]]</f>
        <v>2020 Q2</v>
      </c>
      <c r="K175" s="5" t="str">
        <f>DateTable[[#This Row],[Year]] &amp;" " &amp; DateTable[[#This Row],[Month]]</f>
        <v>2020 Jun</v>
      </c>
      <c r="L175" s="8">
        <f>DateTable[[#This Row],[Year]] * 100  + DateTable[[#This Row],[Month Key]]</f>
        <v>202006</v>
      </c>
      <c r="M17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76" spans="1:13" ht="15">
      <c r="A176" s="11">
        <v>44005</v>
      </c>
      <c r="B176" s="15">
        <f>DateTable[[#This Row],[Year]]*10000 + DateTable[[#This Row],[Month Key]] * 100 +  DateTable[[#This Row],[Day Of Month]]</f>
        <v>20200623</v>
      </c>
      <c r="C176" s="5" t="str">
        <f>TEXT(DateTable[[#This Row],[Date]], "mmm")</f>
        <v>Jun</v>
      </c>
      <c r="D176" s="8">
        <f>INT(TEXT(DateTable[[#This Row],[Date]], "m"))</f>
        <v>6</v>
      </c>
      <c r="E176" s="6" t="str">
        <f xml:space="preserve"> "Q" &amp; ROUNDUP(DateTable[[#This Row],[Month Key]]/ 3, 0)</f>
        <v>Q2</v>
      </c>
      <c r="F176" s="5">
        <f>YEAR(DateTable[[#This Row],[Date]])</f>
        <v>2020</v>
      </c>
      <c r="G176" s="5" t="str">
        <f>TEXT(DateTable[[#This Row],[Date]], "ddd")</f>
        <v>Tue</v>
      </c>
      <c r="H176" s="8">
        <f>WEEKDAY(DateTable[[#This Row],[Date]])</f>
        <v>3</v>
      </c>
      <c r="I176" s="5">
        <f>INT(TEXT(DateTable[[#This Row],[Date]], "d"))</f>
        <v>23</v>
      </c>
      <c r="J176" s="5" t="str">
        <f>DateTable[[#This Row],[Year]] &amp;" " &amp; DateTable[[#This Row],[Quarter]]</f>
        <v>2020 Q2</v>
      </c>
      <c r="K176" s="5" t="str">
        <f>DateTable[[#This Row],[Year]] &amp;" " &amp; DateTable[[#This Row],[Month]]</f>
        <v>2020 Jun</v>
      </c>
      <c r="L176" s="8">
        <f>DateTable[[#This Row],[Year]] * 100  + DateTable[[#This Row],[Month Key]]</f>
        <v>202006</v>
      </c>
      <c r="M17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77" spans="1:13" ht="15">
      <c r="A177" s="12">
        <v>44006</v>
      </c>
      <c r="B177" s="15">
        <f>DateTable[[#This Row],[Year]]*10000 + DateTable[[#This Row],[Month Key]] * 100 +  DateTable[[#This Row],[Day Of Month]]</f>
        <v>20200624</v>
      </c>
      <c r="C177" s="5" t="str">
        <f>TEXT(DateTable[[#This Row],[Date]], "mmm")</f>
        <v>Jun</v>
      </c>
      <c r="D177" s="8">
        <f>INT(TEXT(DateTable[[#This Row],[Date]], "m"))</f>
        <v>6</v>
      </c>
      <c r="E177" s="6" t="str">
        <f xml:space="preserve"> "Q" &amp; ROUNDUP(DateTable[[#This Row],[Month Key]]/ 3, 0)</f>
        <v>Q2</v>
      </c>
      <c r="F177" s="5">
        <f>YEAR(DateTable[[#This Row],[Date]])</f>
        <v>2020</v>
      </c>
      <c r="G177" s="5" t="str">
        <f>TEXT(DateTable[[#This Row],[Date]], "ddd")</f>
        <v>Wed</v>
      </c>
      <c r="H177" s="8">
        <f>WEEKDAY(DateTable[[#This Row],[Date]])</f>
        <v>4</v>
      </c>
      <c r="I177" s="5">
        <f>INT(TEXT(DateTable[[#This Row],[Date]], "d"))</f>
        <v>24</v>
      </c>
      <c r="J177" s="5" t="str">
        <f>DateTable[[#This Row],[Year]] &amp;" " &amp; DateTable[[#This Row],[Quarter]]</f>
        <v>2020 Q2</v>
      </c>
      <c r="K177" s="5" t="str">
        <f>DateTable[[#This Row],[Year]] &amp;" " &amp; DateTable[[#This Row],[Month]]</f>
        <v>2020 Jun</v>
      </c>
      <c r="L177" s="8">
        <f>DateTable[[#This Row],[Year]] * 100  + DateTable[[#This Row],[Month Key]]</f>
        <v>202006</v>
      </c>
      <c r="M17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78" spans="1:13" ht="15">
      <c r="A178" s="11">
        <v>44007</v>
      </c>
      <c r="B178" s="15">
        <f>DateTable[[#This Row],[Year]]*10000 + DateTable[[#This Row],[Month Key]] * 100 +  DateTable[[#This Row],[Day Of Month]]</f>
        <v>20200625</v>
      </c>
      <c r="C178" s="5" t="str">
        <f>TEXT(DateTable[[#This Row],[Date]], "mmm")</f>
        <v>Jun</v>
      </c>
      <c r="D178" s="8">
        <f>INT(TEXT(DateTable[[#This Row],[Date]], "m"))</f>
        <v>6</v>
      </c>
      <c r="E178" s="6" t="str">
        <f xml:space="preserve"> "Q" &amp; ROUNDUP(DateTable[[#This Row],[Month Key]]/ 3, 0)</f>
        <v>Q2</v>
      </c>
      <c r="F178" s="5">
        <f>YEAR(DateTable[[#This Row],[Date]])</f>
        <v>2020</v>
      </c>
      <c r="G178" s="5" t="str">
        <f>TEXT(DateTable[[#This Row],[Date]], "ddd")</f>
        <v>Thu</v>
      </c>
      <c r="H178" s="8">
        <f>WEEKDAY(DateTable[[#This Row],[Date]])</f>
        <v>5</v>
      </c>
      <c r="I178" s="5">
        <f>INT(TEXT(DateTable[[#This Row],[Date]], "d"))</f>
        <v>25</v>
      </c>
      <c r="J178" s="5" t="str">
        <f>DateTable[[#This Row],[Year]] &amp;" " &amp; DateTable[[#This Row],[Quarter]]</f>
        <v>2020 Q2</v>
      </c>
      <c r="K178" s="5" t="str">
        <f>DateTable[[#This Row],[Year]] &amp;" " &amp; DateTable[[#This Row],[Month]]</f>
        <v>2020 Jun</v>
      </c>
      <c r="L178" s="8">
        <f>DateTable[[#This Row],[Year]] * 100  + DateTable[[#This Row],[Month Key]]</f>
        <v>202006</v>
      </c>
      <c r="M17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79" spans="1:13" ht="15">
      <c r="A179" s="12">
        <v>44008</v>
      </c>
      <c r="B179" s="15">
        <f>DateTable[[#This Row],[Year]]*10000 + DateTable[[#This Row],[Month Key]] * 100 +  DateTable[[#This Row],[Day Of Month]]</f>
        <v>20200626</v>
      </c>
      <c r="C179" s="5" t="str">
        <f>TEXT(DateTable[[#This Row],[Date]], "mmm")</f>
        <v>Jun</v>
      </c>
      <c r="D179" s="8">
        <f>INT(TEXT(DateTable[[#This Row],[Date]], "m"))</f>
        <v>6</v>
      </c>
      <c r="E179" s="6" t="str">
        <f xml:space="preserve"> "Q" &amp; ROUNDUP(DateTable[[#This Row],[Month Key]]/ 3, 0)</f>
        <v>Q2</v>
      </c>
      <c r="F179" s="5">
        <f>YEAR(DateTable[[#This Row],[Date]])</f>
        <v>2020</v>
      </c>
      <c r="G179" s="5" t="str">
        <f>TEXT(DateTable[[#This Row],[Date]], "ddd")</f>
        <v>Fri</v>
      </c>
      <c r="H179" s="8">
        <f>WEEKDAY(DateTable[[#This Row],[Date]])</f>
        <v>6</v>
      </c>
      <c r="I179" s="5">
        <f>INT(TEXT(DateTable[[#This Row],[Date]], "d"))</f>
        <v>26</v>
      </c>
      <c r="J179" s="5" t="str">
        <f>DateTable[[#This Row],[Year]] &amp;" " &amp; DateTable[[#This Row],[Quarter]]</f>
        <v>2020 Q2</v>
      </c>
      <c r="K179" s="5" t="str">
        <f>DateTable[[#This Row],[Year]] &amp;" " &amp; DateTable[[#This Row],[Month]]</f>
        <v>2020 Jun</v>
      </c>
      <c r="L179" s="8">
        <f>DateTable[[#This Row],[Year]] * 100  + DateTable[[#This Row],[Month Key]]</f>
        <v>202006</v>
      </c>
      <c r="M17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80" spans="1:13" ht="15">
      <c r="A180" s="11">
        <v>44009</v>
      </c>
      <c r="B180" s="15">
        <f>DateTable[[#This Row],[Year]]*10000 + DateTable[[#This Row],[Month Key]] * 100 +  DateTable[[#This Row],[Day Of Month]]</f>
        <v>20200627</v>
      </c>
      <c r="C180" s="5" t="str">
        <f>TEXT(DateTable[[#This Row],[Date]], "mmm")</f>
        <v>Jun</v>
      </c>
      <c r="D180" s="8">
        <f>INT(TEXT(DateTable[[#This Row],[Date]], "m"))</f>
        <v>6</v>
      </c>
      <c r="E180" s="6" t="str">
        <f xml:space="preserve"> "Q" &amp; ROUNDUP(DateTable[[#This Row],[Month Key]]/ 3, 0)</f>
        <v>Q2</v>
      </c>
      <c r="F180" s="5">
        <f>YEAR(DateTable[[#This Row],[Date]])</f>
        <v>2020</v>
      </c>
      <c r="G180" s="5" t="str">
        <f>TEXT(DateTable[[#This Row],[Date]], "ddd")</f>
        <v>Sat</v>
      </c>
      <c r="H180" s="8">
        <f>WEEKDAY(DateTable[[#This Row],[Date]])</f>
        <v>7</v>
      </c>
      <c r="I180" s="5">
        <f>INT(TEXT(DateTable[[#This Row],[Date]], "d"))</f>
        <v>27</v>
      </c>
      <c r="J180" s="5" t="str">
        <f>DateTable[[#This Row],[Year]] &amp;" " &amp; DateTable[[#This Row],[Quarter]]</f>
        <v>2020 Q2</v>
      </c>
      <c r="K180" s="5" t="str">
        <f>DateTable[[#This Row],[Year]] &amp;" " &amp; DateTable[[#This Row],[Month]]</f>
        <v>2020 Jun</v>
      </c>
      <c r="L180" s="8">
        <f>DateTable[[#This Row],[Year]] * 100  + DateTable[[#This Row],[Month Key]]</f>
        <v>202006</v>
      </c>
      <c r="M18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81" spans="1:13" ht="15">
      <c r="A181" s="12">
        <v>44010</v>
      </c>
      <c r="B181" s="15">
        <f>DateTable[[#This Row],[Year]]*10000 + DateTable[[#This Row],[Month Key]] * 100 +  DateTable[[#This Row],[Day Of Month]]</f>
        <v>20200628</v>
      </c>
      <c r="C181" s="5" t="str">
        <f>TEXT(DateTable[[#This Row],[Date]], "mmm")</f>
        <v>Jun</v>
      </c>
      <c r="D181" s="8">
        <f>INT(TEXT(DateTable[[#This Row],[Date]], "m"))</f>
        <v>6</v>
      </c>
      <c r="E181" s="6" t="str">
        <f xml:space="preserve"> "Q" &amp; ROUNDUP(DateTable[[#This Row],[Month Key]]/ 3, 0)</f>
        <v>Q2</v>
      </c>
      <c r="F181" s="5">
        <f>YEAR(DateTable[[#This Row],[Date]])</f>
        <v>2020</v>
      </c>
      <c r="G181" s="5" t="str">
        <f>TEXT(DateTable[[#This Row],[Date]], "ddd")</f>
        <v>Sun</v>
      </c>
      <c r="H181" s="8">
        <f>WEEKDAY(DateTable[[#This Row],[Date]])</f>
        <v>1</v>
      </c>
      <c r="I181" s="5">
        <f>INT(TEXT(DateTable[[#This Row],[Date]], "d"))</f>
        <v>28</v>
      </c>
      <c r="J181" s="5" t="str">
        <f>DateTable[[#This Row],[Year]] &amp;" " &amp; DateTable[[#This Row],[Quarter]]</f>
        <v>2020 Q2</v>
      </c>
      <c r="K181" s="5" t="str">
        <f>DateTable[[#This Row],[Year]] &amp;" " &amp; DateTable[[#This Row],[Month]]</f>
        <v>2020 Jun</v>
      </c>
      <c r="L181" s="8">
        <f>DateTable[[#This Row],[Year]] * 100  + DateTable[[#This Row],[Month Key]]</f>
        <v>202006</v>
      </c>
      <c r="M18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82" spans="1:13" ht="15">
      <c r="A182" s="11">
        <v>44011</v>
      </c>
      <c r="B182" s="15">
        <f>DateTable[[#This Row],[Year]]*10000 + DateTable[[#This Row],[Month Key]] * 100 +  DateTable[[#This Row],[Day Of Month]]</f>
        <v>20200629</v>
      </c>
      <c r="C182" s="5" t="str">
        <f>TEXT(DateTable[[#This Row],[Date]], "mmm")</f>
        <v>Jun</v>
      </c>
      <c r="D182" s="8">
        <f>INT(TEXT(DateTable[[#This Row],[Date]], "m"))</f>
        <v>6</v>
      </c>
      <c r="E182" s="6" t="str">
        <f xml:space="preserve"> "Q" &amp; ROUNDUP(DateTable[[#This Row],[Month Key]]/ 3, 0)</f>
        <v>Q2</v>
      </c>
      <c r="F182" s="5">
        <f>YEAR(DateTable[[#This Row],[Date]])</f>
        <v>2020</v>
      </c>
      <c r="G182" s="5" t="str">
        <f>TEXT(DateTable[[#This Row],[Date]], "ddd")</f>
        <v>Mon</v>
      </c>
      <c r="H182" s="8">
        <f>WEEKDAY(DateTable[[#This Row],[Date]])</f>
        <v>2</v>
      </c>
      <c r="I182" s="5">
        <f>INT(TEXT(DateTable[[#This Row],[Date]], "d"))</f>
        <v>29</v>
      </c>
      <c r="J182" s="5" t="str">
        <f>DateTable[[#This Row],[Year]] &amp;" " &amp; DateTable[[#This Row],[Quarter]]</f>
        <v>2020 Q2</v>
      </c>
      <c r="K182" s="5" t="str">
        <f>DateTable[[#This Row],[Year]] &amp;" " &amp; DateTable[[#This Row],[Month]]</f>
        <v>2020 Jun</v>
      </c>
      <c r="L182" s="8">
        <f>DateTable[[#This Row],[Year]] * 100  + DateTable[[#This Row],[Month Key]]</f>
        <v>202006</v>
      </c>
      <c r="M18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83" spans="1:13" ht="15">
      <c r="A183" s="12">
        <v>44012</v>
      </c>
      <c r="B183" s="15">
        <f>DateTable[[#This Row],[Year]]*10000 + DateTable[[#This Row],[Month Key]] * 100 +  DateTable[[#This Row],[Day Of Month]]</f>
        <v>20200630</v>
      </c>
      <c r="C183" s="5" t="str">
        <f>TEXT(DateTable[[#This Row],[Date]], "mmm")</f>
        <v>Jun</v>
      </c>
      <c r="D183" s="8">
        <f>INT(TEXT(DateTable[[#This Row],[Date]], "m"))</f>
        <v>6</v>
      </c>
      <c r="E183" s="6" t="str">
        <f xml:space="preserve"> "Q" &amp; ROUNDUP(DateTable[[#This Row],[Month Key]]/ 3, 0)</f>
        <v>Q2</v>
      </c>
      <c r="F183" s="5">
        <f>YEAR(DateTable[[#This Row],[Date]])</f>
        <v>2020</v>
      </c>
      <c r="G183" s="5" t="str">
        <f>TEXT(DateTable[[#This Row],[Date]], "ddd")</f>
        <v>Tue</v>
      </c>
      <c r="H183" s="8">
        <f>WEEKDAY(DateTable[[#This Row],[Date]])</f>
        <v>3</v>
      </c>
      <c r="I183" s="5">
        <f>INT(TEXT(DateTable[[#This Row],[Date]], "d"))</f>
        <v>30</v>
      </c>
      <c r="J183" s="5" t="str">
        <f>DateTable[[#This Row],[Year]] &amp;" " &amp; DateTable[[#This Row],[Quarter]]</f>
        <v>2020 Q2</v>
      </c>
      <c r="K183" s="5" t="str">
        <f>DateTable[[#This Row],[Year]] &amp;" " &amp; DateTable[[#This Row],[Month]]</f>
        <v>2020 Jun</v>
      </c>
      <c r="L183" s="8">
        <f>DateTable[[#This Row],[Year]] * 100  + DateTable[[#This Row],[Month Key]]</f>
        <v>202006</v>
      </c>
      <c r="M18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84" spans="1:13" ht="15">
      <c r="A184" s="11">
        <v>44013</v>
      </c>
      <c r="B184" s="15">
        <f>DateTable[[#This Row],[Year]]*10000 + DateTable[[#This Row],[Month Key]] * 100 +  DateTable[[#This Row],[Day Of Month]]</f>
        <v>20200701</v>
      </c>
      <c r="C184" s="5" t="str">
        <f>TEXT(DateTable[[#This Row],[Date]], "mmm")</f>
        <v>Jul</v>
      </c>
      <c r="D184" s="8">
        <f>INT(TEXT(DateTable[[#This Row],[Date]], "m"))</f>
        <v>7</v>
      </c>
      <c r="E184" s="6" t="str">
        <f xml:space="preserve"> "Q" &amp; ROUNDUP(DateTable[[#This Row],[Month Key]]/ 3, 0)</f>
        <v>Q3</v>
      </c>
      <c r="F184" s="5">
        <f>YEAR(DateTable[[#This Row],[Date]])</f>
        <v>2020</v>
      </c>
      <c r="G184" s="5" t="str">
        <f>TEXT(DateTable[[#This Row],[Date]], "ddd")</f>
        <v>Wed</v>
      </c>
      <c r="H184" s="8">
        <f>WEEKDAY(DateTable[[#This Row],[Date]])</f>
        <v>4</v>
      </c>
      <c r="I184" s="5">
        <f>INT(TEXT(DateTable[[#This Row],[Date]], "d"))</f>
        <v>1</v>
      </c>
      <c r="J184" s="5" t="str">
        <f>DateTable[[#This Row],[Year]] &amp;" " &amp; DateTable[[#This Row],[Quarter]]</f>
        <v>2020 Q3</v>
      </c>
      <c r="K184" s="5" t="str">
        <f>DateTable[[#This Row],[Year]] &amp;" " &amp; DateTable[[#This Row],[Month]]</f>
        <v>2020 Jul</v>
      </c>
      <c r="L184" s="8">
        <f>DateTable[[#This Row],[Year]] * 100  + DateTable[[#This Row],[Month Key]]</f>
        <v>202007</v>
      </c>
      <c r="M18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85" spans="1:13" ht="15">
      <c r="A185" s="12">
        <v>44014</v>
      </c>
      <c r="B185" s="15">
        <f>DateTable[[#This Row],[Year]]*10000 + DateTable[[#This Row],[Month Key]] * 100 +  DateTable[[#This Row],[Day Of Month]]</f>
        <v>20200702</v>
      </c>
      <c r="C185" s="5" t="str">
        <f>TEXT(DateTable[[#This Row],[Date]], "mmm")</f>
        <v>Jul</v>
      </c>
      <c r="D185" s="8">
        <f>INT(TEXT(DateTable[[#This Row],[Date]], "m"))</f>
        <v>7</v>
      </c>
      <c r="E185" s="6" t="str">
        <f xml:space="preserve"> "Q" &amp; ROUNDUP(DateTable[[#This Row],[Month Key]]/ 3, 0)</f>
        <v>Q3</v>
      </c>
      <c r="F185" s="5">
        <f>YEAR(DateTable[[#This Row],[Date]])</f>
        <v>2020</v>
      </c>
      <c r="G185" s="5" t="str">
        <f>TEXT(DateTable[[#This Row],[Date]], "ddd")</f>
        <v>Thu</v>
      </c>
      <c r="H185" s="8">
        <f>WEEKDAY(DateTable[[#This Row],[Date]])</f>
        <v>5</v>
      </c>
      <c r="I185" s="5">
        <f>INT(TEXT(DateTable[[#This Row],[Date]], "d"))</f>
        <v>2</v>
      </c>
      <c r="J185" s="5" t="str">
        <f>DateTable[[#This Row],[Year]] &amp;" " &amp; DateTable[[#This Row],[Quarter]]</f>
        <v>2020 Q3</v>
      </c>
      <c r="K185" s="5" t="str">
        <f>DateTable[[#This Row],[Year]] &amp;" " &amp; DateTable[[#This Row],[Month]]</f>
        <v>2020 Jul</v>
      </c>
      <c r="L185" s="8">
        <f>DateTable[[#This Row],[Year]] * 100  + DateTable[[#This Row],[Month Key]]</f>
        <v>202007</v>
      </c>
      <c r="M18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86" spans="1:13" ht="15">
      <c r="A186" s="11">
        <v>44015</v>
      </c>
      <c r="B186" s="15">
        <f>DateTable[[#This Row],[Year]]*10000 + DateTable[[#This Row],[Month Key]] * 100 +  DateTable[[#This Row],[Day Of Month]]</f>
        <v>20200703</v>
      </c>
      <c r="C186" s="5" t="str">
        <f>TEXT(DateTable[[#This Row],[Date]], "mmm")</f>
        <v>Jul</v>
      </c>
      <c r="D186" s="8">
        <f>INT(TEXT(DateTable[[#This Row],[Date]], "m"))</f>
        <v>7</v>
      </c>
      <c r="E186" s="6" t="str">
        <f xml:space="preserve"> "Q" &amp; ROUNDUP(DateTable[[#This Row],[Month Key]]/ 3, 0)</f>
        <v>Q3</v>
      </c>
      <c r="F186" s="5">
        <f>YEAR(DateTable[[#This Row],[Date]])</f>
        <v>2020</v>
      </c>
      <c r="G186" s="5" t="str">
        <f>TEXT(DateTable[[#This Row],[Date]], "ddd")</f>
        <v>Fri</v>
      </c>
      <c r="H186" s="8">
        <f>WEEKDAY(DateTable[[#This Row],[Date]])</f>
        <v>6</v>
      </c>
      <c r="I186" s="5">
        <f>INT(TEXT(DateTable[[#This Row],[Date]], "d"))</f>
        <v>3</v>
      </c>
      <c r="J186" s="5" t="str">
        <f>DateTable[[#This Row],[Year]] &amp;" " &amp; DateTable[[#This Row],[Quarter]]</f>
        <v>2020 Q3</v>
      </c>
      <c r="K186" s="5" t="str">
        <f>DateTable[[#This Row],[Year]] &amp;" " &amp; DateTable[[#This Row],[Month]]</f>
        <v>2020 Jul</v>
      </c>
      <c r="L186" s="8">
        <f>DateTable[[#This Row],[Year]] * 100  + DateTable[[#This Row],[Month Key]]</f>
        <v>202007</v>
      </c>
      <c r="M18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87" spans="1:13" ht="15">
      <c r="A187" s="12">
        <v>44016</v>
      </c>
      <c r="B187" s="15">
        <f>DateTable[[#This Row],[Year]]*10000 + DateTable[[#This Row],[Month Key]] * 100 +  DateTable[[#This Row],[Day Of Month]]</f>
        <v>20200704</v>
      </c>
      <c r="C187" s="5" t="str">
        <f>TEXT(DateTable[[#This Row],[Date]], "mmm")</f>
        <v>Jul</v>
      </c>
      <c r="D187" s="8">
        <f>INT(TEXT(DateTable[[#This Row],[Date]], "m"))</f>
        <v>7</v>
      </c>
      <c r="E187" s="6" t="str">
        <f xml:space="preserve"> "Q" &amp; ROUNDUP(DateTable[[#This Row],[Month Key]]/ 3, 0)</f>
        <v>Q3</v>
      </c>
      <c r="F187" s="5">
        <f>YEAR(DateTable[[#This Row],[Date]])</f>
        <v>2020</v>
      </c>
      <c r="G187" s="5" t="str">
        <f>TEXT(DateTable[[#This Row],[Date]], "ddd")</f>
        <v>Sat</v>
      </c>
      <c r="H187" s="8">
        <f>WEEKDAY(DateTable[[#This Row],[Date]])</f>
        <v>7</v>
      </c>
      <c r="I187" s="5">
        <f>INT(TEXT(DateTable[[#This Row],[Date]], "d"))</f>
        <v>4</v>
      </c>
      <c r="J187" s="5" t="str">
        <f>DateTable[[#This Row],[Year]] &amp;" " &amp; DateTable[[#This Row],[Quarter]]</f>
        <v>2020 Q3</v>
      </c>
      <c r="K187" s="5" t="str">
        <f>DateTable[[#This Row],[Year]] &amp;" " &amp; DateTable[[#This Row],[Month]]</f>
        <v>2020 Jul</v>
      </c>
      <c r="L187" s="8">
        <f>DateTable[[#This Row],[Year]] * 100  + DateTable[[#This Row],[Month Key]]</f>
        <v>202007</v>
      </c>
      <c r="M18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88" spans="1:13" ht="15">
      <c r="A188" s="11">
        <v>44017</v>
      </c>
      <c r="B188" s="15">
        <f>DateTable[[#This Row],[Year]]*10000 + DateTable[[#This Row],[Month Key]] * 100 +  DateTable[[#This Row],[Day Of Month]]</f>
        <v>20200705</v>
      </c>
      <c r="C188" s="5" t="str">
        <f>TEXT(DateTable[[#This Row],[Date]], "mmm")</f>
        <v>Jul</v>
      </c>
      <c r="D188" s="8">
        <f>INT(TEXT(DateTable[[#This Row],[Date]], "m"))</f>
        <v>7</v>
      </c>
      <c r="E188" s="6" t="str">
        <f xml:space="preserve"> "Q" &amp; ROUNDUP(DateTable[[#This Row],[Month Key]]/ 3, 0)</f>
        <v>Q3</v>
      </c>
      <c r="F188" s="5">
        <f>YEAR(DateTable[[#This Row],[Date]])</f>
        <v>2020</v>
      </c>
      <c r="G188" s="5" t="str">
        <f>TEXT(DateTable[[#This Row],[Date]], "ddd")</f>
        <v>Sun</v>
      </c>
      <c r="H188" s="8">
        <f>WEEKDAY(DateTable[[#This Row],[Date]])</f>
        <v>1</v>
      </c>
      <c r="I188" s="5">
        <f>INT(TEXT(DateTable[[#This Row],[Date]], "d"))</f>
        <v>5</v>
      </c>
      <c r="J188" s="5" t="str">
        <f>DateTable[[#This Row],[Year]] &amp;" " &amp; DateTable[[#This Row],[Quarter]]</f>
        <v>2020 Q3</v>
      </c>
      <c r="K188" s="5" t="str">
        <f>DateTable[[#This Row],[Year]] &amp;" " &amp; DateTable[[#This Row],[Month]]</f>
        <v>2020 Jul</v>
      </c>
      <c r="L188" s="8">
        <f>DateTable[[#This Row],[Year]] * 100  + DateTable[[#This Row],[Month Key]]</f>
        <v>202007</v>
      </c>
      <c r="M18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89" spans="1:13" ht="15">
      <c r="A189" s="12">
        <v>44018</v>
      </c>
      <c r="B189" s="15">
        <f>DateTable[[#This Row],[Year]]*10000 + DateTable[[#This Row],[Month Key]] * 100 +  DateTable[[#This Row],[Day Of Month]]</f>
        <v>20200706</v>
      </c>
      <c r="C189" s="5" t="str">
        <f>TEXT(DateTable[[#This Row],[Date]], "mmm")</f>
        <v>Jul</v>
      </c>
      <c r="D189" s="8">
        <f>INT(TEXT(DateTable[[#This Row],[Date]], "m"))</f>
        <v>7</v>
      </c>
      <c r="E189" s="6" t="str">
        <f xml:space="preserve"> "Q" &amp; ROUNDUP(DateTable[[#This Row],[Month Key]]/ 3, 0)</f>
        <v>Q3</v>
      </c>
      <c r="F189" s="5">
        <f>YEAR(DateTable[[#This Row],[Date]])</f>
        <v>2020</v>
      </c>
      <c r="G189" s="5" t="str">
        <f>TEXT(DateTable[[#This Row],[Date]], "ddd")</f>
        <v>Mon</v>
      </c>
      <c r="H189" s="8">
        <f>WEEKDAY(DateTable[[#This Row],[Date]])</f>
        <v>2</v>
      </c>
      <c r="I189" s="5">
        <f>INT(TEXT(DateTable[[#This Row],[Date]], "d"))</f>
        <v>6</v>
      </c>
      <c r="J189" s="5" t="str">
        <f>DateTable[[#This Row],[Year]] &amp;" " &amp; DateTable[[#This Row],[Quarter]]</f>
        <v>2020 Q3</v>
      </c>
      <c r="K189" s="5" t="str">
        <f>DateTable[[#This Row],[Year]] &amp;" " &amp; DateTable[[#This Row],[Month]]</f>
        <v>2020 Jul</v>
      </c>
      <c r="L189" s="8">
        <f>DateTable[[#This Row],[Year]] * 100  + DateTable[[#This Row],[Month Key]]</f>
        <v>202007</v>
      </c>
      <c r="M18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90" spans="1:13" ht="15">
      <c r="A190" s="11">
        <v>44019</v>
      </c>
      <c r="B190" s="15">
        <f>DateTable[[#This Row],[Year]]*10000 + DateTable[[#This Row],[Month Key]] * 100 +  DateTable[[#This Row],[Day Of Month]]</f>
        <v>20200707</v>
      </c>
      <c r="C190" s="5" t="str">
        <f>TEXT(DateTable[[#This Row],[Date]], "mmm")</f>
        <v>Jul</v>
      </c>
      <c r="D190" s="8">
        <f>INT(TEXT(DateTable[[#This Row],[Date]], "m"))</f>
        <v>7</v>
      </c>
      <c r="E190" s="6" t="str">
        <f xml:space="preserve"> "Q" &amp; ROUNDUP(DateTable[[#This Row],[Month Key]]/ 3, 0)</f>
        <v>Q3</v>
      </c>
      <c r="F190" s="5">
        <f>YEAR(DateTable[[#This Row],[Date]])</f>
        <v>2020</v>
      </c>
      <c r="G190" s="5" t="str">
        <f>TEXT(DateTable[[#This Row],[Date]], "ddd")</f>
        <v>Tue</v>
      </c>
      <c r="H190" s="8">
        <f>WEEKDAY(DateTable[[#This Row],[Date]])</f>
        <v>3</v>
      </c>
      <c r="I190" s="5">
        <f>INT(TEXT(DateTable[[#This Row],[Date]], "d"))</f>
        <v>7</v>
      </c>
      <c r="J190" s="5" t="str">
        <f>DateTable[[#This Row],[Year]] &amp;" " &amp; DateTable[[#This Row],[Quarter]]</f>
        <v>2020 Q3</v>
      </c>
      <c r="K190" s="5" t="str">
        <f>DateTable[[#This Row],[Year]] &amp;" " &amp; DateTable[[#This Row],[Month]]</f>
        <v>2020 Jul</v>
      </c>
      <c r="L190" s="8">
        <f>DateTable[[#This Row],[Year]] * 100  + DateTable[[#This Row],[Month Key]]</f>
        <v>202007</v>
      </c>
      <c r="M19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91" spans="1:13" ht="15">
      <c r="A191" s="12">
        <v>44020</v>
      </c>
      <c r="B191" s="15">
        <f>DateTable[[#This Row],[Year]]*10000 + DateTable[[#This Row],[Month Key]] * 100 +  DateTable[[#This Row],[Day Of Month]]</f>
        <v>20200708</v>
      </c>
      <c r="C191" s="5" t="str">
        <f>TEXT(DateTable[[#This Row],[Date]], "mmm")</f>
        <v>Jul</v>
      </c>
      <c r="D191" s="8">
        <f>INT(TEXT(DateTable[[#This Row],[Date]], "m"))</f>
        <v>7</v>
      </c>
      <c r="E191" s="6" t="str">
        <f xml:space="preserve"> "Q" &amp; ROUNDUP(DateTable[[#This Row],[Month Key]]/ 3, 0)</f>
        <v>Q3</v>
      </c>
      <c r="F191" s="5">
        <f>YEAR(DateTable[[#This Row],[Date]])</f>
        <v>2020</v>
      </c>
      <c r="G191" s="5" t="str">
        <f>TEXT(DateTable[[#This Row],[Date]], "ddd")</f>
        <v>Wed</v>
      </c>
      <c r="H191" s="8">
        <f>WEEKDAY(DateTable[[#This Row],[Date]])</f>
        <v>4</v>
      </c>
      <c r="I191" s="5">
        <f>INT(TEXT(DateTable[[#This Row],[Date]], "d"))</f>
        <v>8</v>
      </c>
      <c r="J191" s="5" t="str">
        <f>DateTable[[#This Row],[Year]] &amp;" " &amp; DateTable[[#This Row],[Quarter]]</f>
        <v>2020 Q3</v>
      </c>
      <c r="K191" s="5" t="str">
        <f>DateTable[[#This Row],[Year]] &amp;" " &amp; DateTable[[#This Row],[Month]]</f>
        <v>2020 Jul</v>
      </c>
      <c r="L191" s="8">
        <f>DateTable[[#This Row],[Year]] * 100  + DateTable[[#This Row],[Month Key]]</f>
        <v>202007</v>
      </c>
      <c r="M19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92" spans="1:13" ht="15">
      <c r="A192" s="11">
        <v>44021</v>
      </c>
      <c r="B192" s="15">
        <f>DateTable[[#This Row],[Year]]*10000 + DateTable[[#This Row],[Month Key]] * 100 +  DateTable[[#This Row],[Day Of Month]]</f>
        <v>20200709</v>
      </c>
      <c r="C192" s="5" t="str">
        <f>TEXT(DateTable[[#This Row],[Date]], "mmm")</f>
        <v>Jul</v>
      </c>
      <c r="D192" s="8">
        <f>INT(TEXT(DateTable[[#This Row],[Date]], "m"))</f>
        <v>7</v>
      </c>
      <c r="E192" s="6" t="str">
        <f xml:space="preserve"> "Q" &amp; ROUNDUP(DateTable[[#This Row],[Month Key]]/ 3, 0)</f>
        <v>Q3</v>
      </c>
      <c r="F192" s="5">
        <f>YEAR(DateTable[[#This Row],[Date]])</f>
        <v>2020</v>
      </c>
      <c r="G192" s="5" t="str">
        <f>TEXT(DateTable[[#This Row],[Date]], "ddd")</f>
        <v>Thu</v>
      </c>
      <c r="H192" s="8">
        <f>WEEKDAY(DateTable[[#This Row],[Date]])</f>
        <v>5</v>
      </c>
      <c r="I192" s="5">
        <f>INT(TEXT(DateTable[[#This Row],[Date]], "d"))</f>
        <v>9</v>
      </c>
      <c r="J192" s="5" t="str">
        <f>DateTable[[#This Row],[Year]] &amp;" " &amp; DateTable[[#This Row],[Quarter]]</f>
        <v>2020 Q3</v>
      </c>
      <c r="K192" s="5" t="str">
        <f>DateTable[[#This Row],[Year]] &amp;" " &amp; DateTable[[#This Row],[Month]]</f>
        <v>2020 Jul</v>
      </c>
      <c r="L192" s="8">
        <f>DateTable[[#This Row],[Year]] * 100  + DateTable[[#This Row],[Month Key]]</f>
        <v>202007</v>
      </c>
      <c r="M19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93" spans="1:13" ht="15">
      <c r="A193" s="12">
        <v>44022</v>
      </c>
      <c r="B193" s="15">
        <f>DateTable[[#This Row],[Year]]*10000 + DateTable[[#This Row],[Month Key]] * 100 +  DateTable[[#This Row],[Day Of Month]]</f>
        <v>20200710</v>
      </c>
      <c r="C193" s="5" t="str">
        <f>TEXT(DateTable[[#This Row],[Date]], "mmm")</f>
        <v>Jul</v>
      </c>
      <c r="D193" s="8">
        <f>INT(TEXT(DateTable[[#This Row],[Date]], "m"))</f>
        <v>7</v>
      </c>
      <c r="E193" s="6" t="str">
        <f xml:space="preserve"> "Q" &amp; ROUNDUP(DateTable[[#This Row],[Month Key]]/ 3, 0)</f>
        <v>Q3</v>
      </c>
      <c r="F193" s="5">
        <f>YEAR(DateTable[[#This Row],[Date]])</f>
        <v>2020</v>
      </c>
      <c r="G193" s="5" t="str">
        <f>TEXT(DateTable[[#This Row],[Date]], "ddd")</f>
        <v>Fri</v>
      </c>
      <c r="H193" s="8">
        <f>WEEKDAY(DateTable[[#This Row],[Date]])</f>
        <v>6</v>
      </c>
      <c r="I193" s="5">
        <f>INT(TEXT(DateTable[[#This Row],[Date]], "d"))</f>
        <v>10</v>
      </c>
      <c r="J193" s="5" t="str">
        <f>DateTable[[#This Row],[Year]] &amp;" " &amp; DateTable[[#This Row],[Quarter]]</f>
        <v>2020 Q3</v>
      </c>
      <c r="K193" s="5" t="str">
        <f>DateTable[[#This Row],[Year]] &amp;" " &amp; DateTable[[#This Row],[Month]]</f>
        <v>2020 Jul</v>
      </c>
      <c r="L193" s="8">
        <f>DateTable[[#This Row],[Year]] * 100  + DateTable[[#This Row],[Month Key]]</f>
        <v>202007</v>
      </c>
      <c r="M19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94" spans="1:13" ht="15">
      <c r="A194" s="11">
        <v>44023</v>
      </c>
      <c r="B194" s="15">
        <f>DateTable[[#This Row],[Year]]*10000 + DateTable[[#This Row],[Month Key]] * 100 +  DateTable[[#This Row],[Day Of Month]]</f>
        <v>20200711</v>
      </c>
      <c r="C194" s="5" t="str">
        <f>TEXT(DateTable[[#This Row],[Date]], "mmm")</f>
        <v>Jul</v>
      </c>
      <c r="D194" s="8">
        <f>INT(TEXT(DateTable[[#This Row],[Date]], "m"))</f>
        <v>7</v>
      </c>
      <c r="E194" s="6" t="str">
        <f xml:space="preserve"> "Q" &amp; ROUNDUP(DateTable[[#This Row],[Month Key]]/ 3, 0)</f>
        <v>Q3</v>
      </c>
      <c r="F194" s="5">
        <f>YEAR(DateTable[[#This Row],[Date]])</f>
        <v>2020</v>
      </c>
      <c r="G194" s="5" t="str">
        <f>TEXT(DateTable[[#This Row],[Date]], "ddd")</f>
        <v>Sat</v>
      </c>
      <c r="H194" s="8">
        <f>WEEKDAY(DateTable[[#This Row],[Date]])</f>
        <v>7</v>
      </c>
      <c r="I194" s="5">
        <f>INT(TEXT(DateTable[[#This Row],[Date]], "d"))</f>
        <v>11</v>
      </c>
      <c r="J194" s="5" t="str">
        <f>DateTable[[#This Row],[Year]] &amp;" " &amp; DateTable[[#This Row],[Quarter]]</f>
        <v>2020 Q3</v>
      </c>
      <c r="K194" s="5" t="str">
        <f>DateTable[[#This Row],[Year]] &amp;" " &amp; DateTable[[#This Row],[Month]]</f>
        <v>2020 Jul</v>
      </c>
      <c r="L194" s="8">
        <f>DateTable[[#This Row],[Year]] * 100  + DateTable[[#This Row],[Month Key]]</f>
        <v>202007</v>
      </c>
      <c r="M19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95" spans="1:13" ht="15">
      <c r="A195" s="12">
        <v>44024</v>
      </c>
      <c r="B195" s="15">
        <f>DateTable[[#This Row],[Year]]*10000 + DateTable[[#This Row],[Month Key]] * 100 +  DateTable[[#This Row],[Day Of Month]]</f>
        <v>20200712</v>
      </c>
      <c r="C195" s="5" t="str">
        <f>TEXT(DateTable[[#This Row],[Date]], "mmm")</f>
        <v>Jul</v>
      </c>
      <c r="D195" s="8">
        <f>INT(TEXT(DateTable[[#This Row],[Date]], "m"))</f>
        <v>7</v>
      </c>
      <c r="E195" s="6" t="str">
        <f xml:space="preserve"> "Q" &amp; ROUNDUP(DateTable[[#This Row],[Month Key]]/ 3, 0)</f>
        <v>Q3</v>
      </c>
      <c r="F195" s="5">
        <f>YEAR(DateTable[[#This Row],[Date]])</f>
        <v>2020</v>
      </c>
      <c r="G195" s="5" t="str">
        <f>TEXT(DateTable[[#This Row],[Date]], "ddd")</f>
        <v>Sun</v>
      </c>
      <c r="H195" s="8">
        <f>WEEKDAY(DateTable[[#This Row],[Date]])</f>
        <v>1</v>
      </c>
      <c r="I195" s="5">
        <f>INT(TEXT(DateTable[[#This Row],[Date]], "d"))</f>
        <v>12</v>
      </c>
      <c r="J195" s="5" t="str">
        <f>DateTable[[#This Row],[Year]] &amp;" " &amp; DateTable[[#This Row],[Quarter]]</f>
        <v>2020 Q3</v>
      </c>
      <c r="K195" s="5" t="str">
        <f>DateTable[[#This Row],[Year]] &amp;" " &amp; DateTable[[#This Row],[Month]]</f>
        <v>2020 Jul</v>
      </c>
      <c r="L195" s="8">
        <f>DateTable[[#This Row],[Year]] * 100  + DateTable[[#This Row],[Month Key]]</f>
        <v>202007</v>
      </c>
      <c r="M19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96" spans="1:13" ht="15">
      <c r="A196" s="11">
        <v>44025</v>
      </c>
      <c r="B196" s="15">
        <f>DateTable[[#This Row],[Year]]*10000 + DateTable[[#This Row],[Month Key]] * 100 +  DateTable[[#This Row],[Day Of Month]]</f>
        <v>20200713</v>
      </c>
      <c r="C196" s="5" t="str">
        <f>TEXT(DateTable[[#This Row],[Date]], "mmm")</f>
        <v>Jul</v>
      </c>
      <c r="D196" s="8">
        <f>INT(TEXT(DateTable[[#This Row],[Date]], "m"))</f>
        <v>7</v>
      </c>
      <c r="E196" s="6" t="str">
        <f xml:space="preserve"> "Q" &amp; ROUNDUP(DateTable[[#This Row],[Month Key]]/ 3, 0)</f>
        <v>Q3</v>
      </c>
      <c r="F196" s="5">
        <f>YEAR(DateTable[[#This Row],[Date]])</f>
        <v>2020</v>
      </c>
      <c r="G196" s="5" t="str">
        <f>TEXT(DateTable[[#This Row],[Date]], "ddd")</f>
        <v>Mon</v>
      </c>
      <c r="H196" s="8">
        <f>WEEKDAY(DateTable[[#This Row],[Date]])</f>
        <v>2</v>
      </c>
      <c r="I196" s="5">
        <f>INT(TEXT(DateTable[[#This Row],[Date]], "d"))</f>
        <v>13</v>
      </c>
      <c r="J196" s="5" t="str">
        <f>DateTable[[#This Row],[Year]] &amp;" " &amp; DateTable[[#This Row],[Quarter]]</f>
        <v>2020 Q3</v>
      </c>
      <c r="K196" s="5" t="str">
        <f>DateTable[[#This Row],[Year]] &amp;" " &amp; DateTable[[#This Row],[Month]]</f>
        <v>2020 Jul</v>
      </c>
      <c r="L196" s="8">
        <f>DateTable[[#This Row],[Year]] * 100  + DateTable[[#This Row],[Month Key]]</f>
        <v>202007</v>
      </c>
      <c r="M19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97" spans="1:13" ht="15">
      <c r="A197" s="12">
        <v>44026</v>
      </c>
      <c r="B197" s="15">
        <f>DateTable[[#This Row],[Year]]*10000 + DateTable[[#This Row],[Month Key]] * 100 +  DateTable[[#This Row],[Day Of Month]]</f>
        <v>20200714</v>
      </c>
      <c r="C197" s="5" t="str">
        <f>TEXT(DateTable[[#This Row],[Date]], "mmm")</f>
        <v>Jul</v>
      </c>
      <c r="D197" s="8">
        <f>INT(TEXT(DateTable[[#This Row],[Date]], "m"))</f>
        <v>7</v>
      </c>
      <c r="E197" s="6" t="str">
        <f xml:space="preserve"> "Q" &amp; ROUNDUP(DateTable[[#This Row],[Month Key]]/ 3, 0)</f>
        <v>Q3</v>
      </c>
      <c r="F197" s="5">
        <f>YEAR(DateTable[[#This Row],[Date]])</f>
        <v>2020</v>
      </c>
      <c r="G197" s="5" t="str">
        <f>TEXT(DateTable[[#This Row],[Date]], "ddd")</f>
        <v>Tue</v>
      </c>
      <c r="H197" s="8">
        <f>WEEKDAY(DateTable[[#This Row],[Date]])</f>
        <v>3</v>
      </c>
      <c r="I197" s="5">
        <f>INT(TEXT(DateTable[[#This Row],[Date]], "d"))</f>
        <v>14</v>
      </c>
      <c r="J197" s="5" t="str">
        <f>DateTable[[#This Row],[Year]] &amp;" " &amp; DateTable[[#This Row],[Quarter]]</f>
        <v>2020 Q3</v>
      </c>
      <c r="K197" s="5" t="str">
        <f>DateTable[[#This Row],[Year]] &amp;" " &amp; DateTable[[#This Row],[Month]]</f>
        <v>2020 Jul</v>
      </c>
      <c r="L197" s="8">
        <f>DateTable[[#This Row],[Year]] * 100  + DateTable[[#This Row],[Month Key]]</f>
        <v>202007</v>
      </c>
      <c r="M19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98" spans="1:13" ht="15">
      <c r="A198" s="11">
        <v>44027</v>
      </c>
      <c r="B198" s="15">
        <f>DateTable[[#This Row],[Year]]*10000 + DateTable[[#This Row],[Month Key]] * 100 +  DateTable[[#This Row],[Day Of Month]]</f>
        <v>20200715</v>
      </c>
      <c r="C198" s="5" t="str">
        <f>TEXT(DateTable[[#This Row],[Date]], "mmm")</f>
        <v>Jul</v>
      </c>
      <c r="D198" s="8">
        <f>INT(TEXT(DateTable[[#This Row],[Date]], "m"))</f>
        <v>7</v>
      </c>
      <c r="E198" s="6" t="str">
        <f xml:space="preserve"> "Q" &amp; ROUNDUP(DateTable[[#This Row],[Month Key]]/ 3, 0)</f>
        <v>Q3</v>
      </c>
      <c r="F198" s="5">
        <f>YEAR(DateTable[[#This Row],[Date]])</f>
        <v>2020</v>
      </c>
      <c r="G198" s="5" t="str">
        <f>TEXT(DateTable[[#This Row],[Date]], "ddd")</f>
        <v>Wed</v>
      </c>
      <c r="H198" s="8">
        <f>WEEKDAY(DateTable[[#This Row],[Date]])</f>
        <v>4</v>
      </c>
      <c r="I198" s="5">
        <f>INT(TEXT(DateTable[[#This Row],[Date]], "d"))</f>
        <v>15</v>
      </c>
      <c r="J198" s="5" t="str">
        <f>DateTable[[#This Row],[Year]] &amp;" " &amp; DateTable[[#This Row],[Quarter]]</f>
        <v>2020 Q3</v>
      </c>
      <c r="K198" s="5" t="str">
        <f>DateTable[[#This Row],[Year]] &amp;" " &amp; DateTable[[#This Row],[Month]]</f>
        <v>2020 Jul</v>
      </c>
      <c r="L198" s="8">
        <f>DateTable[[#This Row],[Year]] * 100  + DateTable[[#This Row],[Month Key]]</f>
        <v>202007</v>
      </c>
      <c r="M19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199" spans="1:13" ht="15">
      <c r="A199" s="12">
        <v>44028</v>
      </c>
      <c r="B199" s="15">
        <f>DateTable[[#This Row],[Year]]*10000 + DateTable[[#This Row],[Month Key]] * 100 +  DateTable[[#This Row],[Day Of Month]]</f>
        <v>20200716</v>
      </c>
      <c r="C199" s="5" t="str">
        <f>TEXT(DateTable[[#This Row],[Date]], "mmm")</f>
        <v>Jul</v>
      </c>
      <c r="D199" s="8">
        <f>INT(TEXT(DateTable[[#This Row],[Date]], "m"))</f>
        <v>7</v>
      </c>
      <c r="E199" s="6" t="str">
        <f xml:space="preserve"> "Q" &amp; ROUNDUP(DateTable[[#This Row],[Month Key]]/ 3, 0)</f>
        <v>Q3</v>
      </c>
      <c r="F199" s="5">
        <f>YEAR(DateTable[[#This Row],[Date]])</f>
        <v>2020</v>
      </c>
      <c r="G199" s="5" t="str">
        <f>TEXT(DateTable[[#This Row],[Date]], "ddd")</f>
        <v>Thu</v>
      </c>
      <c r="H199" s="8">
        <f>WEEKDAY(DateTable[[#This Row],[Date]])</f>
        <v>5</v>
      </c>
      <c r="I199" s="5">
        <f>INT(TEXT(DateTable[[#This Row],[Date]], "d"))</f>
        <v>16</v>
      </c>
      <c r="J199" s="5" t="str">
        <f>DateTable[[#This Row],[Year]] &amp;" " &amp; DateTable[[#This Row],[Quarter]]</f>
        <v>2020 Q3</v>
      </c>
      <c r="K199" s="5" t="str">
        <f>DateTable[[#This Row],[Year]] &amp;" " &amp; DateTable[[#This Row],[Month]]</f>
        <v>2020 Jul</v>
      </c>
      <c r="L199" s="8">
        <f>DateTable[[#This Row],[Year]] * 100  + DateTable[[#This Row],[Month Key]]</f>
        <v>202007</v>
      </c>
      <c r="M19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00" spans="1:13" ht="15">
      <c r="A200" s="11">
        <v>44029</v>
      </c>
      <c r="B200" s="15">
        <f>DateTable[[#This Row],[Year]]*10000 + DateTable[[#This Row],[Month Key]] * 100 +  DateTable[[#This Row],[Day Of Month]]</f>
        <v>20200717</v>
      </c>
      <c r="C200" s="5" t="str">
        <f>TEXT(DateTable[[#This Row],[Date]], "mmm")</f>
        <v>Jul</v>
      </c>
      <c r="D200" s="8">
        <f>INT(TEXT(DateTable[[#This Row],[Date]], "m"))</f>
        <v>7</v>
      </c>
      <c r="E200" s="6" t="str">
        <f xml:space="preserve"> "Q" &amp; ROUNDUP(DateTable[[#This Row],[Month Key]]/ 3, 0)</f>
        <v>Q3</v>
      </c>
      <c r="F200" s="5">
        <f>YEAR(DateTable[[#This Row],[Date]])</f>
        <v>2020</v>
      </c>
      <c r="G200" s="5" t="str">
        <f>TEXT(DateTable[[#This Row],[Date]], "ddd")</f>
        <v>Fri</v>
      </c>
      <c r="H200" s="8">
        <f>WEEKDAY(DateTable[[#This Row],[Date]])</f>
        <v>6</v>
      </c>
      <c r="I200" s="5">
        <f>INT(TEXT(DateTable[[#This Row],[Date]], "d"))</f>
        <v>17</v>
      </c>
      <c r="J200" s="5" t="str">
        <f>DateTable[[#This Row],[Year]] &amp;" " &amp; DateTable[[#This Row],[Quarter]]</f>
        <v>2020 Q3</v>
      </c>
      <c r="K200" s="5" t="str">
        <f>DateTable[[#This Row],[Year]] &amp;" " &amp; DateTable[[#This Row],[Month]]</f>
        <v>2020 Jul</v>
      </c>
      <c r="L200" s="8">
        <f>DateTable[[#This Row],[Year]] * 100  + DateTable[[#This Row],[Month Key]]</f>
        <v>202007</v>
      </c>
      <c r="M20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01" spans="1:13" ht="15">
      <c r="A201" s="12">
        <v>44030</v>
      </c>
      <c r="B201" s="15">
        <f>DateTable[[#This Row],[Year]]*10000 + DateTable[[#This Row],[Month Key]] * 100 +  DateTable[[#This Row],[Day Of Month]]</f>
        <v>20200718</v>
      </c>
      <c r="C201" s="5" t="str">
        <f>TEXT(DateTable[[#This Row],[Date]], "mmm")</f>
        <v>Jul</v>
      </c>
      <c r="D201" s="8">
        <f>INT(TEXT(DateTable[[#This Row],[Date]], "m"))</f>
        <v>7</v>
      </c>
      <c r="E201" s="6" t="str">
        <f xml:space="preserve"> "Q" &amp; ROUNDUP(DateTable[[#This Row],[Month Key]]/ 3, 0)</f>
        <v>Q3</v>
      </c>
      <c r="F201" s="5">
        <f>YEAR(DateTable[[#This Row],[Date]])</f>
        <v>2020</v>
      </c>
      <c r="G201" s="5" t="str">
        <f>TEXT(DateTable[[#This Row],[Date]], "ddd")</f>
        <v>Sat</v>
      </c>
      <c r="H201" s="8">
        <f>WEEKDAY(DateTable[[#This Row],[Date]])</f>
        <v>7</v>
      </c>
      <c r="I201" s="5">
        <f>INT(TEXT(DateTable[[#This Row],[Date]], "d"))</f>
        <v>18</v>
      </c>
      <c r="J201" s="5" t="str">
        <f>DateTable[[#This Row],[Year]] &amp;" " &amp; DateTable[[#This Row],[Quarter]]</f>
        <v>2020 Q3</v>
      </c>
      <c r="K201" s="5" t="str">
        <f>DateTable[[#This Row],[Year]] &amp;" " &amp; DateTable[[#This Row],[Month]]</f>
        <v>2020 Jul</v>
      </c>
      <c r="L201" s="8">
        <f>DateTable[[#This Row],[Year]] * 100  + DateTable[[#This Row],[Month Key]]</f>
        <v>202007</v>
      </c>
      <c r="M20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02" spans="1:13" ht="15">
      <c r="A202" s="11">
        <v>44031</v>
      </c>
      <c r="B202" s="15">
        <f>DateTable[[#This Row],[Year]]*10000 + DateTable[[#This Row],[Month Key]] * 100 +  DateTable[[#This Row],[Day Of Month]]</f>
        <v>20200719</v>
      </c>
      <c r="C202" s="5" t="str">
        <f>TEXT(DateTable[[#This Row],[Date]], "mmm")</f>
        <v>Jul</v>
      </c>
      <c r="D202" s="8">
        <f>INT(TEXT(DateTable[[#This Row],[Date]], "m"))</f>
        <v>7</v>
      </c>
      <c r="E202" s="6" t="str">
        <f xml:space="preserve"> "Q" &amp; ROUNDUP(DateTable[[#This Row],[Month Key]]/ 3, 0)</f>
        <v>Q3</v>
      </c>
      <c r="F202" s="5">
        <f>YEAR(DateTable[[#This Row],[Date]])</f>
        <v>2020</v>
      </c>
      <c r="G202" s="5" t="str">
        <f>TEXT(DateTable[[#This Row],[Date]], "ddd")</f>
        <v>Sun</v>
      </c>
      <c r="H202" s="8">
        <f>WEEKDAY(DateTable[[#This Row],[Date]])</f>
        <v>1</v>
      </c>
      <c r="I202" s="5">
        <f>INT(TEXT(DateTable[[#This Row],[Date]], "d"))</f>
        <v>19</v>
      </c>
      <c r="J202" s="5" t="str">
        <f>DateTable[[#This Row],[Year]] &amp;" " &amp; DateTable[[#This Row],[Quarter]]</f>
        <v>2020 Q3</v>
      </c>
      <c r="K202" s="5" t="str">
        <f>DateTable[[#This Row],[Year]] &amp;" " &amp; DateTable[[#This Row],[Month]]</f>
        <v>2020 Jul</v>
      </c>
      <c r="L202" s="8">
        <f>DateTable[[#This Row],[Year]] * 100  + DateTable[[#This Row],[Month Key]]</f>
        <v>202007</v>
      </c>
      <c r="M20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03" spans="1:13" ht="15">
      <c r="A203" s="12">
        <v>44032</v>
      </c>
      <c r="B203" s="15">
        <f>DateTable[[#This Row],[Year]]*10000 + DateTable[[#This Row],[Month Key]] * 100 +  DateTable[[#This Row],[Day Of Month]]</f>
        <v>20200720</v>
      </c>
      <c r="C203" s="5" t="str">
        <f>TEXT(DateTable[[#This Row],[Date]], "mmm")</f>
        <v>Jul</v>
      </c>
      <c r="D203" s="8">
        <f>INT(TEXT(DateTable[[#This Row],[Date]], "m"))</f>
        <v>7</v>
      </c>
      <c r="E203" s="6" t="str">
        <f xml:space="preserve"> "Q" &amp; ROUNDUP(DateTable[[#This Row],[Month Key]]/ 3, 0)</f>
        <v>Q3</v>
      </c>
      <c r="F203" s="5">
        <f>YEAR(DateTable[[#This Row],[Date]])</f>
        <v>2020</v>
      </c>
      <c r="G203" s="5" t="str">
        <f>TEXT(DateTable[[#This Row],[Date]], "ddd")</f>
        <v>Mon</v>
      </c>
      <c r="H203" s="8">
        <f>WEEKDAY(DateTable[[#This Row],[Date]])</f>
        <v>2</v>
      </c>
      <c r="I203" s="5">
        <f>INT(TEXT(DateTable[[#This Row],[Date]], "d"))</f>
        <v>20</v>
      </c>
      <c r="J203" s="5" t="str">
        <f>DateTable[[#This Row],[Year]] &amp;" " &amp; DateTable[[#This Row],[Quarter]]</f>
        <v>2020 Q3</v>
      </c>
      <c r="K203" s="5" t="str">
        <f>DateTable[[#This Row],[Year]] &amp;" " &amp; DateTable[[#This Row],[Month]]</f>
        <v>2020 Jul</v>
      </c>
      <c r="L203" s="8">
        <f>DateTable[[#This Row],[Year]] * 100  + DateTable[[#This Row],[Month Key]]</f>
        <v>202007</v>
      </c>
      <c r="M20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04" spans="1:13" ht="15">
      <c r="A204" s="11">
        <v>44033</v>
      </c>
      <c r="B204" s="15">
        <f>DateTable[[#This Row],[Year]]*10000 + DateTable[[#This Row],[Month Key]] * 100 +  DateTable[[#This Row],[Day Of Month]]</f>
        <v>20200721</v>
      </c>
      <c r="C204" s="5" t="str">
        <f>TEXT(DateTable[[#This Row],[Date]], "mmm")</f>
        <v>Jul</v>
      </c>
      <c r="D204" s="8">
        <f>INT(TEXT(DateTable[[#This Row],[Date]], "m"))</f>
        <v>7</v>
      </c>
      <c r="E204" s="6" t="str">
        <f xml:space="preserve"> "Q" &amp; ROUNDUP(DateTable[[#This Row],[Month Key]]/ 3, 0)</f>
        <v>Q3</v>
      </c>
      <c r="F204" s="5">
        <f>YEAR(DateTable[[#This Row],[Date]])</f>
        <v>2020</v>
      </c>
      <c r="G204" s="5" t="str">
        <f>TEXT(DateTable[[#This Row],[Date]], "ddd")</f>
        <v>Tue</v>
      </c>
      <c r="H204" s="8">
        <f>WEEKDAY(DateTable[[#This Row],[Date]])</f>
        <v>3</v>
      </c>
      <c r="I204" s="5">
        <f>INT(TEXT(DateTable[[#This Row],[Date]], "d"))</f>
        <v>21</v>
      </c>
      <c r="J204" s="5" t="str">
        <f>DateTable[[#This Row],[Year]] &amp;" " &amp; DateTable[[#This Row],[Quarter]]</f>
        <v>2020 Q3</v>
      </c>
      <c r="K204" s="5" t="str">
        <f>DateTable[[#This Row],[Year]] &amp;" " &amp; DateTable[[#This Row],[Month]]</f>
        <v>2020 Jul</v>
      </c>
      <c r="L204" s="8">
        <f>DateTable[[#This Row],[Year]] * 100  + DateTable[[#This Row],[Month Key]]</f>
        <v>202007</v>
      </c>
      <c r="M20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05" spans="1:13" ht="15">
      <c r="A205" s="12">
        <v>44034</v>
      </c>
      <c r="B205" s="15">
        <f>DateTable[[#This Row],[Year]]*10000 + DateTable[[#This Row],[Month Key]] * 100 +  DateTable[[#This Row],[Day Of Month]]</f>
        <v>20200722</v>
      </c>
      <c r="C205" s="5" t="str">
        <f>TEXT(DateTable[[#This Row],[Date]], "mmm")</f>
        <v>Jul</v>
      </c>
      <c r="D205" s="8">
        <f>INT(TEXT(DateTable[[#This Row],[Date]], "m"))</f>
        <v>7</v>
      </c>
      <c r="E205" s="6" t="str">
        <f xml:space="preserve"> "Q" &amp; ROUNDUP(DateTable[[#This Row],[Month Key]]/ 3, 0)</f>
        <v>Q3</v>
      </c>
      <c r="F205" s="5">
        <f>YEAR(DateTable[[#This Row],[Date]])</f>
        <v>2020</v>
      </c>
      <c r="G205" s="5" t="str">
        <f>TEXT(DateTable[[#This Row],[Date]], "ddd")</f>
        <v>Wed</v>
      </c>
      <c r="H205" s="8">
        <f>WEEKDAY(DateTable[[#This Row],[Date]])</f>
        <v>4</v>
      </c>
      <c r="I205" s="5">
        <f>INT(TEXT(DateTable[[#This Row],[Date]], "d"))</f>
        <v>22</v>
      </c>
      <c r="J205" s="5" t="str">
        <f>DateTable[[#This Row],[Year]] &amp;" " &amp; DateTable[[#This Row],[Quarter]]</f>
        <v>2020 Q3</v>
      </c>
      <c r="K205" s="5" t="str">
        <f>DateTable[[#This Row],[Year]] &amp;" " &amp; DateTable[[#This Row],[Month]]</f>
        <v>2020 Jul</v>
      </c>
      <c r="L205" s="8">
        <f>DateTable[[#This Row],[Year]] * 100  + DateTable[[#This Row],[Month Key]]</f>
        <v>202007</v>
      </c>
      <c r="M20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06" spans="1:13" ht="15">
      <c r="A206" s="11">
        <v>44035</v>
      </c>
      <c r="B206" s="15">
        <f>DateTable[[#This Row],[Year]]*10000 + DateTable[[#This Row],[Month Key]] * 100 +  DateTable[[#This Row],[Day Of Month]]</f>
        <v>20200723</v>
      </c>
      <c r="C206" s="5" t="str">
        <f>TEXT(DateTable[[#This Row],[Date]], "mmm")</f>
        <v>Jul</v>
      </c>
      <c r="D206" s="8">
        <f>INT(TEXT(DateTable[[#This Row],[Date]], "m"))</f>
        <v>7</v>
      </c>
      <c r="E206" s="6" t="str">
        <f xml:space="preserve"> "Q" &amp; ROUNDUP(DateTable[[#This Row],[Month Key]]/ 3, 0)</f>
        <v>Q3</v>
      </c>
      <c r="F206" s="5">
        <f>YEAR(DateTable[[#This Row],[Date]])</f>
        <v>2020</v>
      </c>
      <c r="G206" s="5" t="str">
        <f>TEXT(DateTable[[#This Row],[Date]], "ddd")</f>
        <v>Thu</v>
      </c>
      <c r="H206" s="8">
        <f>WEEKDAY(DateTable[[#This Row],[Date]])</f>
        <v>5</v>
      </c>
      <c r="I206" s="5">
        <f>INT(TEXT(DateTable[[#This Row],[Date]], "d"))</f>
        <v>23</v>
      </c>
      <c r="J206" s="5" t="str">
        <f>DateTable[[#This Row],[Year]] &amp;" " &amp; DateTable[[#This Row],[Quarter]]</f>
        <v>2020 Q3</v>
      </c>
      <c r="K206" s="5" t="str">
        <f>DateTable[[#This Row],[Year]] &amp;" " &amp; DateTable[[#This Row],[Month]]</f>
        <v>2020 Jul</v>
      </c>
      <c r="L206" s="8">
        <f>DateTable[[#This Row],[Year]] * 100  + DateTable[[#This Row],[Month Key]]</f>
        <v>202007</v>
      </c>
      <c r="M20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07" spans="1:13" ht="15">
      <c r="A207" s="12">
        <v>44036</v>
      </c>
      <c r="B207" s="15">
        <f>DateTable[[#This Row],[Year]]*10000 + DateTable[[#This Row],[Month Key]] * 100 +  DateTable[[#This Row],[Day Of Month]]</f>
        <v>20200724</v>
      </c>
      <c r="C207" s="5" t="str">
        <f>TEXT(DateTable[[#This Row],[Date]], "mmm")</f>
        <v>Jul</v>
      </c>
      <c r="D207" s="8">
        <f>INT(TEXT(DateTable[[#This Row],[Date]], "m"))</f>
        <v>7</v>
      </c>
      <c r="E207" s="6" t="str">
        <f xml:space="preserve"> "Q" &amp; ROUNDUP(DateTable[[#This Row],[Month Key]]/ 3, 0)</f>
        <v>Q3</v>
      </c>
      <c r="F207" s="5">
        <f>YEAR(DateTable[[#This Row],[Date]])</f>
        <v>2020</v>
      </c>
      <c r="G207" s="5" t="str">
        <f>TEXT(DateTable[[#This Row],[Date]], "ddd")</f>
        <v>Fri</v>
      </c>
      <c r="H207" s="8">
        <f>WEEKDAY(DateTable[[#This Row],[Date]])</f>
        <v>6</v>
      </c>
      <c r="I207" s="5">
        <f>INT(TEXT(DateTable[[#This Row],[Date]], "d"))</f>
        <v>24</v>
      </c>
      <c r="J207" s="5" t="str">
        <f>DateTable[[#This Row],[Year]] &amp;" " &amp; DateTable[[#This Row],[Quarter]]</f>
        <v>2020 Q3</v>
      </c>
      <c r="K207" s="5" t="str">
        <f>DateTable[[#This Row],[Year]] &amp;" " &amp; DateTable[[#This Row],[Month]]</f>
        <v>2020 Jul</v>
      </c>
      <c r="L207" s="8">
        <f>DateTable[[#This Row],[Year]] * 100  + DateTable[[#This Row],[Month Key]]</f>
        <v>202007</v>
      </c>
      <c r="M20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08" spans="1:13" ht="15">
      <c r="A208" s="11">
        <v>44037</v>
      </c>
      <c r="B208" s="15">
        <f>DateTable[[#This Row],[Year]]*10000 + DateTable[[#This Row],[Month Key]] * 100 +  DateTable[[#This Row],[Day Of Month]]</f>
        <v>20200725</v>
      </c>
      <c r="C208" s="5" t="str">
        <f>TEXT(DateTable[[#This Row],[Date]], "mmm")</f>
        <v>Jul</v>
      </c>
      <c r="D208" s="8">
        <f>INT(TEXT(DateTable[[#This Row],[Date]], "m"))</f>
        <v>7</v>
      </c>
      <c r="E208" s="6" t="str">
        <f xml:space="preserve"> "Q" &amp; ROUNDUP(DateTable[[#This Row],[Month Key]]/ 3, 0)</f>
        <v>Q3</v>
      </c>
      <c r="F208" s="5">
        <f>YEAR(DateTable[[#This Row],[Date]])</f>
        <v>2020</v>
      </c>
      <c r="G208" s="5" t="str">
        <f>TEXT(DateTable[[#This Row],[Date]], "ddd")</f>
        <v>Sat</v>
      </c>
      <c r="H208" s="8">
        <f>WEEKDAY(DateTable[[#This Row],[Date]])</f>
        <v>7</v>
      </c>
      <c r="I208" s="5">
        <f>INT(TEXT(DateTable[[#This Row],[Date]], "d"))</f>
        <v>25</v>
      </c>
      <c r="J208" s="5" t="str">
        <f>DateTable[[#This Row],[Year]] &amp;" " &amp; DateTable[[#This Row],[Quarter]]</f>
        <v>2020 Q3</v>
      </c>
      <c r="K208" s="5" t="str">
        <f>DateTable[[#This Row],[Year]] &amp;" " &amp; DateTable[[#This Row],[Month]]</f>
        <v>2020 Jul</v>
      </c>
      <c r="L208" s="8">
        <f>DateTable[[#This Row],[Year]] * 100  + DateTable[[#This Row],[Month Key]]</f>
        <v>202007</v>
      </c>
      <c r="M20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09" spans="1:13" ht="15">
      <c r="A209" s="12">
        <v>44038</v>
      </c>
      <c r="B209" s="15">
        <f>DateTable[[#This Row],[Year]]*10000 + DateTable[[#This Row],[Month Key]] * 100 +  DateTable[[#This Row],[Day Of Month]]</f>
        <v>20200726</v>
      </c>
      <c r="C209" s="5" t="str">
        <f>TEXT(DateTable[[#This Row],[Date]], "mmm")</f>
        <v>Jul</v>
      </c>
      <c r="D209" s="8">
        <f>INT(TEXT(DateTable[[#This Row],[Date]], "m"))</f>
        <v>7</v>
      </c>
      <c r="E209" s="6" t="str">
        <f xml:space="preserve"> "Q" &amp; ROUNDUP(DateTable[[#This Row],[Month Key]]/ 3, 0)</f>
        <v>Q3</v>
      </c>
      <c r="F209" s="5">
        <f>YEAR(DateTable[[#This Row],[Date]])</f>
        <v>2020</v>
      </c>
      <c r="G209" s="5" t="str">
        <f>TEXT(DateTable[[#This Row],[Date]], "ddd")</f>
        <v>Sun</v>
      </c>
      <c r="H209" s="8">
        <f>WEEKDAY(DateTable[[#This Row],[Date]])</f>
        <v>1</v>
      </c>
      <c r="I209" s="5">
        <f>INT(TEXT(DateTable[[#This Row],[Date]], "d"))</f>
        <v>26</v>
      </c>
      <c r="J209" s="5" t="str">
        <f>DateTable[[#This Row],[Year]] &amp;" " &amp; DateTable[[#This Row],[Quarter]]</f>
        <v>2020 Q3</v>
      </c>
      <c r="K209" s="5" t="str">
        <f>DateTable[[#This Row],[Year]] &amp;" " &amp; DateTable[[#This Row],[Month]]</f>
        <v>2020 Jul</v>
      </c>
      <c r="L209" s="8">
        <f>DateTable[[#This Row],[Year]] * 100  + DateTable[[#This Row],[Month Key]]</f>
        <v>202007</v>
      </c>
      <c r="M20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10" spans="1:13" ht="15">
      <c r="A210" s="11">
        <v>44039</v>
      </c>
      <c r="B210" s="15">
        <f>DateTable[[#This Row],[Year]]*10000 + DateTable[[#This Row],[Month Key]] * 100 +  DateTable[[#This Row],[Day Of Month]]</f>
        <v>20200727</v>
      </c>
      <c r="C210" s="5" t="str">
        <f>TEXT(DateTable[[#This Row],[Date]], "mmm")</f>
        <v>Jul</v>
      </c>
      <c r="D210" s="8">
        <f>INT(TEXT(DateTable[[#This Row],[Date]], "m"))</f>
        <v>7</v>
      </c>
      <c r="E210" s="6" t="str">
        <f xml:space="preserve"> "Q" &amp; ROUNDUP(DateTable[[#This Row],[Month Key]]/ 3, 0)</f>
        <v>Q3</v>
      </c>
      <c r="F210" s="5">
        <f>YEAR(DateTable[[#This Row],[Date]])</f>
        <v>2020</v>
      </c>
      <c r="G210" s="5" t="str">
        <f>TEXT(DateTable[[#This Row],[Date]], "ddd")</f>
        <v>Mon</v>
      </c>
      <c r="H210" s="8">
        <f>WEEKDAY(DateTable[[#This Row],[Date]])</f>
        <v>2</v>
      </c>
      <c r="I210" s="5">
        <f>INT(TEXT(DateTable[[#This Row],[Date]], "d"))</f>
        <v>27</v>
      </c>
      <c r="J210" s="5" t="str">
        <f>DateTable[[#This Row],[Year]] &amp;" " &amp; DateTable[[#This Row],[Quarter]]</f>
        <v>2020 Q3</v>
      </c>
      <c r="K210" s="5" t="str">
        <f>DateTable[[#This Row],[Year]] &amp;" " &amp; DateTable[[#This Row],[Month]]</f>
        <v>2020 Jul</v>
      </c>
      <c r="L210" s="8">
        <f>DateTable[[#This Row],[Year]] * 100  + DateTable[[#This Row],[Month Key]]</f>
        <v>202007</v>
      </c>
      <c r="M21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11" spans="1:13" ht="15">
      <c r="A211" s="12">
        <v>44040</v>
      </c>
      <c r="B211" s="15">
        <f>DateTable[[#This Row],[Year]]*10000 + DateTable[[#This Row],[Month Key]] * 100 +  DateTable[[#This Row],[Day Of Month]]</f>
        <v>20200728</v>
      </c>
      <c r="C211" s="5" t="str">
        <f>TEXT(DateTable[[#This Row],[Date]], "mmm")</f>
        <v>Jul</v>
      </c>
      <c r="D211" s="8">
        <f>INT(TEXT(DateTable[[#This Row],[Date]], "m"))</f>
        <v>7</v>
      </c>
      <c r="E211" s="6" t="str">
        <f xml:space="preserve"> "Q" &amp; ROUNDUP(DateTable[[#This Row],[Month Key]]/ 3, 0)</f>
        <v>Q3</v>
      </c>
      <c r="F211" s="5">
        <f>YEAR(DateTable[[#This Row],[Date]])</f>
        <v>2020</v>
      </c>
      <c r="G211" s="5" t="str">
        <f>TEXT(DateTable[[#This Row],[Date]], "ddd")</f>
        <v>Tue</v>
      </c>
      <c r="H211" s="8">
        <f>WEEKDAY(DateTable[[#This Row],[Date]])</f>
        <v>3</v>
      </c>
      <c r="I211" s="5">
        <f>INT(TEXT(DateTable[[#This Row],[Date]], "d"))</f>
        <v>28</v>
      </c>
      <c r="J211" s="5" t="str">
        <f>DateTable[[#This Row],[Year]] &amp;" " &amp; DateTable[[#This Row],[Quarter]]</f>
        <v>2020 Q3</v>
      </c>
      <c r="K211" s="5" t="str">
        <f>DateTable[[#This Row],[Year]] &amp;" " &amp; DateTable[[#This Row],[Month]]</f>
        <v>2020 Jul</v>
      </c>
      <c r="L211" s="8">
        <f>DateTable[[#This Row],[Year]] * 100  + DateTable[[#This Row],[Month Key]]</f>
        <v>202007</v>
      </c>
      <c r="M21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12" spans="1:13" ht="15">
      <c r="A212" s="11">
        <v>44041</v>
      </c>
      <c r="B212" s="15">
        <f>DateTable[[#This Row],[Year]]*10000 + DateTable[[#This Row],[Month Key]] * 100 +  DateTable[[#This Row],[Day Of Month]]</f>
        <v>20200729</v>
      </c>
      <c r="C212" s="5" t="str">
        <f>TEXT(DateTable[[#This Row],[Date]], "mmm")</f>
        <v>Jul</v>
      </c>
      <c r="D212" s="8">
        <f>INT(TEXT(DateTable[[#This Row],[Date]], "m"))</f>
        <v>7</v>
      </c>
      <c r="E212" s="6" t="str">
        <f xml:space="preserve"> "Q" &amp; ROUNDUP(DateTable[[#This Row],[Month Key]]/ 3, 0)</f>
        <v>Q3</v>
      </c>
      <c r="F212" s="5">
        <f>YEAR(DateTable[[#This Row],[Date]])</f>
        <v>2020</v>
      </c>
      <c r="G212" s="5" t="str">
        <f>TEXT(DateTable[[#This Row],[Date]], "ddd")</f>
        <v>Wed</v>
      </c>
      <c r="H212" s="8">
        <f>WEEKDAY(DateTable[[#This Row],[Date]])</f>
        <v>4</v>
      </c>
      <c r="I212" s="5">
        <f>INT(TEXT(DateTable[[#This Row],[Date]], "d"))</f>
        <v>29</v>
      </c>
      <c r="J212" s="5" t="str">
        <f>DateTable[[#This Row],[Year]] &amp;" " &amp; DateTable[[#This Row],[Quarter]]</f>
        <v>2020 Q3</v>
      </c>
      <c r="K212" s="5" t="str">
        <f>DateTable[[#This Row],[Year]] &amp;" " &amp; DateTable[[#This Row],[Month]]</f>
        <v>2020 Jul</v>
      </c>
      <c r="L212" s="8">
        <f>DateTable[[#This Row],[Year]] * 100  + DateTable[[#This Row],[Month Key]]</f>
        <v>202007</v>
      </c>
      <c r="M21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13" spans="1:13" ht="15">
      <c r="A213" s="12">
        <v>44042</v>
      </c>
      <c r="B213" s="15">
        <f>DateTable[[#This Row],[Year]]*10000 + DateTable[[#This Row],[Month Key]] * 100 +  DateTable[[#This Row],[Day Of Month]]</f>
        <v>20200730</v>
      </c>
      <c r="C213" s="5" t="str">
        <f>TEXT(DateTable[[#This Row],[Date]], "mmm")</f>
        <v>Jul</v>
      </c>
      <c r="D213" s="8">
        <f>INT(TEXT(DateTable[[#This Row],[Date]], "m"))</f>
        <v>7</v>
      </c>
      <c r="E213" s="6" t="str">
        <f xml:space="preserve"> "Q" &amp; ROUNDUP(DateTable[[#This Row],[Month Key]]/ 3, 0)</f>
        <v>Q3</v>
      </c>
      <c r="F213" s="5">
        <f>YEAR(DateTable[[#This Row],[Date]])</f>
        <v>2020</v>
      </c>
      <c r="G213" s="5" t="str">
        <f>TEXT(DateTable[[#This Row],[Date]], "ddd")</f>
        <v>Thu</v>
      </c>
      <c r="H213" s="8">
        <f>WEEKDAY(DateTable[[#This Row],[Date]])</f>
        <v>5</v>
      </c>
      <c r="I213" s="5">
        <f>INT(TEXT(DateTable[[#This Row],[Date]], "d"))</f>
        <v>30</v>
      </c>
      <c r="J213" s="5" t="str">
        <f>DateTable[[#This Row],[Year]] &amp;" " &amp; DateTable[[#This Row],[Quarter]]</f>
        <v>2020 Q3</v>
      </c>
      <c r="K213" s="5" t="str">
        <f>DateTable[[#This Row],[Year]] &amp;" " &amp; DateTable[[#This Row],[Month]]</f>
        <v>2020 Jul</v>
      </c>
      <c r="L213" s="8">
        <f>DateTable[[#This Row],[Year]] * 100  + DateTable[[#This Row],[Month Key]]</f>
        <v>202007</v>
      </c>
      <c r="M21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14" spans="1:13" ht="15">
      <c r="A214" s="11">
        <v>44043</v>
      </c>
      <c r="B214" s="15">
        <f>DateTable[[#This Row],[Year]]*10000 + DateTable[[#This Row],[Month Key]] * 100 +  DateTable[[#This Row],[Day Of Month]]</f>
        <v>20200731</v>
      </c>
      <c r="C214" s="5" t="str">
        <f>TEXT(DateTable[[#This Row],[Date]], "mmm")</f>
        <v>Jul</v>
      </c>
      <c r="D214" s="8">
        <f>INT(TEXT(DateTable[[#This Row],[Date]], "m"))</f>
        <v>7</v>
      </c>
      <c r="E214" s="6" t="str">
        <f xml:space="preserve"> "Q" &amp; ROUNDUP(DateTable[[#This Row],[Month Key]]/ 3, 0)</f>
        <v>Q3</v>
      </c>
      <c r="F214" s="5">
        <f>YEAR(DateTable[[#This Row],[Date]])</f>
        <v>2020</v>
      </c>
      <c r="G214" s="5" t="str">
        <f>TEXT(DateTable[[#This Row],[Date]], "ddd")</f>
        <v>Fri</v>
      </c>
      <c r="H214" s="8">
        <f>WEEKDAY(DateTable[[#This Row],[Date]])</f>
        <v>6</v>
      </c>
      <c r="I214" s="5">
        <f>INT(TEXT(DateTable[[#This Row],[Date]], "d"))</f>
        <v>31</v>
      </c>
      <c r="J214" s="5" t="str">
        <f>DateTable[[#This Row],[Year]] &amp;" " &amp; DateTable[[#This Row],[Quarter]]</f>
        <v>2020 Q3</v>
      </c>
      <c r="K214" s="5" t="str">
        <f>DateTable[[#This Row],[Year]] &amp;" " &amp; DateTable[[#This Row],[Month]]</f>
        <v>2020 Jul</v>
      </c>
      <c r="L214" s="8">
        <f>DateTable[[#This Row],[Year]] * 100  + DateTable[[#This Row],[Month Key]]</f>
        <v>202007</v>
      </c>
      <c r="M21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15" spans="1:13" ht="15">
      <c r="A215" s="12">
        <v>44044</v>
      </c>
      <c r="B215" s="15">
        <f>DateTable[[#This Row],[Year]]*10000 + DateTable[[#This Row],[Month Key]] * 100 +  DateTable[[#This Row],[Day Of Month]]</f>
        <v>20200801</v>
      </c>
      <c r="C215" s="5" t="str">
        <f>TEXT(DateTable[[#This Row],[Date]], "mmm")</f>
        <v>Aug</v>
      </c>
      <c r="D215" s="8">
        <f>INT(TEXT(DateTable[[#This Row],[Date]], "m"))</f>
        <v>8</v>
      </c>
      <c r="E215" s="6" t="str">
        <f xml:space="preserve"> "Q" &amp; ROUNDUP(DateTable[[#This Row],[Month Key]]/ 3, 0)</f>
        <v>Q3</v>
      </c>
      <c r="F215" s="5">
        <f>YEAR(DateTable[[#This Row],[Date]])</f>
        <v>2020</v>
      </c>
      <c r="G215" s="5" t="str">
        <f>TEXT(DateTable[[#This Row],[Date]], "ddd")</f>
        <v>Sat</v>
      </c>
      <c r="H215" s="8">
        <f>WEEKDAY(DateTable[[#This Row],[Date]])</f>
        <v>7</v>
      </c>
      <c r="I215" s="5">
        <f>INT(TEXT(DateTable[[#This Row],[Date]], "d"))</f>
        <v>1</v>
      </c>
      <c r="J215" s="5" t="str">
        <f>DateTable[[#This Row],[Year]] &amp;" " &amp; DateTable[[#This Row],[Quarter]]</f>
        <v>2020 Q3</v>
      </c>
      <c r="K215" s="5" t="str">
        <f>DateTable[[#This Row],[Year]] &amp;" " &amp; DateTable[[#This Row],[Month]]</f>
        <v>2020 Aug</v>
      </c>
      <c r="L215" s="8">
        <f>DateTable[[#This Row],[Year]] * 100  + DateTable[[#This Row],[Month Key]]</f>
        <v>202008</v>
      </c>
      <c r="M21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16" spans="1:13" ht="15">
      <c r="A216" s="11">
        <v>44045</v>
      </c>
      <c r="B216" s="15">
        <f>DateTable[[#This Row],[Year]]*10000 + DateTable[[#This Row],[Month Key]] * 100 +  DateTable[[#This Row],[Day Of Month]]</f>
        <v>20200802</v>
      </c>
      <c r="C216" s="5" t="str">
        <f>TEXT(DateTable[[#This Row],[Date]], "mmm")</f>
        <v>Aug</v>
      </c>
      <c r="D216" s="8">
        <f>INT(TEXT(DateTable[[#This Row],[Date]], "m"))</f>
        <v>8</v>
      </c>
      <c r="E216" s="6" t="str">
        <f xml:space="preserve"> "Q" &amp; ROUNDUP(DateTable[[#This Row],[Month Key]]/ 3, 0)</f>
        <v>Q3</v>
      </c>
      <c r="F216" s="5">
        <f>YEAR(DateTable[[#This Row],[Date]])</f>
        <v>2020</v>
      </c>
      <c r="G216" s="5" t="str">
        <f>TEXT(DateTable[[#This Row],[Date]], "ddd")</f>
        <v>Sun</v>
      </c>
      <c r="H216" s="8">
        <f>WEEKDAY(DateTable[[#This Row],[Date]])</f>
        <v>1</v>
      </c>
      <c r="I216" s="5">
        <f>INT(TEXT(DateTable[[#This Row],[Date]], "d"))</f>
        <v>2</v>
      </c>
      <c r="J216" s="5" t="str">
        <f>DateTable[[#This Row],[Year]] &amp;" " &amp; DateTable[[#This Row],[Quarter]]</f>
        <v>2020 Q3</v>
      </c>
      <c r="K216" s="5" t="str">
        <f>DateTable[[#This Row],[Year]] &amp;" " &amp; DateTable[[#This Row],[Month]]</f>
        <v>2020 Aug</v>
      </c>
      <c r="L216" s="8">
        <f>DateTable[[#This Row],[Year]] * 100  + DateTable[[#This Row],[Month Key]]</f>
        <v>202008</v>
      </c>
      <c r="M21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17" spans="1:13" ht="15">
      <c r="A217" s="12">
        <v>44046</v>
      </c>
      <c r="B217" s="15">
        <f>DateTable[[#This Row],[Year]]*10000 + DateTable[[#This Row],[Month Key]] * 100 +  DateTable[[#This Row],[Day Of Month]]</f>
        <v>20200803</v>
      </c>
      <c r="C217" s="5" t="str">
        <f>TEXT(DateTable[[#This Row],[Date]], "mmm")</f>
        <v>Aug</v>
      </c>
      <c r="D217" s="8">
        <f>INT(TEXT(DateTable[[#This Row],[Date]], "m"))</f>
        <v>8</v>
      </c>
      <c r="E217" s="6" t="str">
        <f xml:space="preserve"> "Q" &amp; ROUNDUP(DateTable[[#This Row],[Month Key]]/ 3, 0)</f>
        <v>Q3</v>
      </c>
      <c r="F217" s="5">
        <f>YEAR(DateTable[[#This Row],[Date]])</f>
        <v>2020</v>
      </c>
      <c r="G217" s="5" t="str">
        <f>TEXT(DateTable[[#This Row],[Date]], "ddd")</f>
        <v>Mon</v>
      </c>
      <c r="H217" s="8">
        <f>WEEKDAY(DateTable[[#This Row],[Date]])</f>
        <v>2</v>
      </c>
      <c r="I217" s="5">
        <f>INT(TEXT(DateTable[[#This Row],[Date]], "d"))</f>
        <v>3</v>
      </c>
      <c r="J217" s="5" t="str">
        <f>DateTable[[#This Row],[Year]] &amp;" " &amp; DateTable[[#This Row],[Quarter]]</f>
        <v>2020 Q3</v>
      </c>
      <c r="K217" s="5" t="str">
        <f>DateTable[[#This Row],[Year]] &amp;" " &amp; DateTable[[#This Row],[Month]]</f>
        <v>2020 Aug</v>
      </c>
      <c r="L217" s="8">
        <f>DateTable[[#This Row],[Year]] * 100  + DateTable[[#This Row],[Month Key]]</f>
        <v>202008</v>
      </c>
      <c r="M21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18" spans="1:13" ht="15">
      <c r="A218" s="11">
        <v>44047</v>
      </c>
      <c r="B218" s="15">
        <f>DateTable[[#This Row],[Year]]*10000 + DateTable[[#This Row],[Month Key]] * 100 +  DateTable[[#This Row],[Day Of Month]]</f>
        <v>20200804</v>
      </c>
      <c r="C218" s="5" t="str">
        <f>TEXT(DateTable[[#This Row],[Date]], "mmm")</f>
        <v>Aug</v>
      </c>
      <c r="D218" s="8">
        <f>INT(TEXT(DateTable[[#This Row],[Date]], "m"))</f>
        <v>8</v>
      </c>
      <c r="E218" s="6" t="str">
        <f xml:space="preserve"> "Q" &amp; ROUNDUP(DateTable[[#This Row],[Month Key]]/ 3, 0)</f>
        <v>Q3</v>
      </c>
      <c r="F218" s="5">
        <f>YEAR(DateTable[[#This Row],[Date]])</f>
        <v>2020</v>
      </c>
      <c r="G218" s="5" t="str">
        <f>TEXT(DateTable[[#This Row],[Date]], "ddd")</f>
        <v>Tue</v>
      </c>
      <c r="H218" s="8">
        <f>WEEKDAY(DateTable[[#This Row],[Date]])</f>
        <v>3</v>
      </c>
      <c r="I218" s="5">
        <f>INT(TEXT(DateTable[[#This Row],[Date]], "d"))</f>
        <v>4</v>
      </c>
      <c r="J218" s="5" t="str">
        <f>DateTable[[#This Row],[Year]] &amp;" " &amp; DateTable[[#This Row],[Quarter]]</f>
        <v>2020 Q3</v>
      </c>
      <c r="K218" s="5" t="str">
        <f>DateTable[[#This Row],[Year]] &amp;" " &amp; DateTable[[#This Row],[Month]]</f>
        <v>2020 Aug</v>
      </c>
      <c r="L218" s="8">
        <f>DateTable[[#This Row],[Year]] * 100  + DateTable[[#This Row],[Month Key]]</f>
        <v>202008</v>
      </c>
      <c r="M21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19" spans="1:13" ht="15">
      <c r="A219" s="12">
        <v>44048</v>
      </c>
      <c r="B219" s="15">
        <f>DateTable[[#This Row],[Year]]*10000 + DateTable[[#This Row],[Month Key]] * 100 +  DateTable[[#This Row],[Day Of Month]]</f>
        <v>20200805</v>
      </c>
      <c r="C219" s="5" t="str">
        <f>TEXT(DateTable[[#This Row],[Date]], "mmm")</f>
        <v>Aug</v>
      </c>
      <c r="D219" s="8">
        <f>INT(TEXT(DateTable[[#This Row],[Date]], "m"))</f>
        <v>8</v>
      </c>
      <c r="E219" s="6" t="str">
        <f xml:space="preserve"> "Q" &amp; ROUNDUP(DateTable[[#This Row],[Month Key]]/ 3, 0)</f>
        <v>Q3</v>
      </c>
      <c r="F219" s="5">
        <f>YEAR(DateTable[[#This Row],[Date]])</f>
        <v>2020</v>
      </c>
      <c r="G219" s="5" t="str">
        <f>TEXT(DateTable[[#This Row],[Date]], "ddd")</f>
        <v>Wed</v>
      </c>
      <c r="H219" s="8">
        <f>WEEKDAY(DateTable[[#This Row],[Date]])</f>
        <v>4</v>
      </c>
      <c r="I219" s="5">
        <f>INT(TEXT(DateTable[[#This Row],[Date]], "d"))</f>
        <v>5</v>
      </c>
      <c r="J219" s="5" t="str">
        <f>DateTable[[#This Row],[Year]] &amp;" " &amp; DateTable[[#This Row],[Quarter]]</f>
        <v>2020 Q3</v>
      </c>
      <c r="K219" s="5" t="str">
        <f>DateTable[[#This Row],[Year]] &amp;" " &amp; DateTable[[#This Row],[Month]]</f>
        <v>2020 Aug</v>
      </c>
      <c r="L219" s="8">
        <f>DateTable[[#This Row],[Year]] * 100  + DateTable[[#This Row],[Month Key]]</f>
        <v>202008</v>
      </c>
      <c r="M21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20" spans="1:13" ht="15">
      <c r="A220" s="11">
        <v>44049</v>
      </c>
      <c r="B220" s="15">
        <f>DateTable[[#This Row],[Year]]*10000 + DateTable[[#This Row],[Month Key]] * 100 +  DateTable[[#This Row],[Day Of Month]]</f>
        <v>20200806</v>
      </c>
      <c r="C220" s="5" t="str">
        <f>TEXT(DateTable[[#This Row],[Date]], "mmm")</f>
        <v>Aug</v>
      </c>
      <c r="D220" s="8">
        <f>INT(TEXT(DateTable[[#This Row],[Date]], "m"))</f>
        <v>8</v>
      </c>
      <c r="E220" s="6" t="str">
        <f xml:space="preserve"> "Q" &amp; ROUNDUP(DateTable[[#This Row],[Month Key]]/ 3, 0)</f>
        <v>Q3</v>
      </c>
      <c r="F220" s="5">
        <f>YEAR(DateTable[[#This Row],[Date]])</f>
        <v>2020</v>
      </c>
      <c r="G220" s="5" t="str">
        <f>TEXT(DateTable[[#This Row],[Date]], "ddd")</f>
        <v>Thu</v>
      </c>
      <c r="H220" s="8">
        <f>WEEKDAY(DateTable[[#This Row],[Date]])</f>
        <v>5</v>
      </c>
      <c r="I220" s="5">
        <f>INT(TEXT(DateTable[[#This Row],[Date]], "d"))</f>
        <v>6</v>
      </c>
      <c r="J220" s="5" t="str">
        <f>DateTable[[#This Row],[Year]] &amp;" " &amp; DateTable[[#This Row],[Quarter]]</f>
        <v>2020 Q3</v>
      </c>
      <c r="K220" s="5" t="str">
        <f>DateTable[[#This Row],[Year]] &amp;" " &amp; DateTable[[#This Row],[Month]]</f>
        <v>2020 Aug</v>
      </c>
      <c r="L220" s="8">
        <f>DateTable[[#This Row],[Year]] * 100  + DateTable[[#This Row],[Month Key]]</f>
        <v>202008</v>
      </c>
      <c r="M22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21" spans="1:13" ht="15">
      <c r="A221" s="12">
        <v>44050</v>
      </c>
      <c r="B221" s="15">
        <f>DateTable[[#This Row],[Year]]*10000 + DateTable[[#This Row],[Month Key]] * 100 +  DateTable[[#This Row],[Day Of Month]]</f>
        <v>20200807</v>
      </c>
      <c r="C221" s="5" t="str">
        <f>TEXT(DateTable[[#This Row],[Date]], "mmm")</f>
        <v>Aug</v>
      </c>
      <c r="D221" s="8">
        <f>INT(TEXT(DateTable[[#This Row],[Date]], "m"))</f>
        <v>8</v>
      </c>
      <c r="E221" s="6" t="str">
        <f xml:space="preserve"> "Q" &amp; ROUNDUP(DateTable[[#This Row],[Month Key]]/ 3, 0)</f>
        <v>Q3</v>
      </c>
      <c r="F221" s="5">
        <f>YEAR(DateTable[[#This Row],[Date]])</f>
        <v>2020</v>
      </c>
      <c r="G221" s="5" t="str">
        <f>TEXT(DateTable[[#This Row],[Date]], "ddd")</f>
        <v>Fri</v>
      </c>
      <c r="H221" s="8">
        <f>WEEKDAY(DateTable[[#This Row],[Date]])</f>
        <v>6</v>
      </c>
      <c r="I221" s="5">
        <f>INT(TEXT(DateTable[[#This Row],[Date]], "d"))</f>
        <v>7</v>
      </c>
      <c r="J221" s="5" t="str">
        <f>DateTable[[#This Row],[Year]] &amp;" " &amp; DateTable[[#This Row],[Quarter]]</f>
        <v>2020 Q3</v>
      </c>
      <c r="K221" s="5" t="str">
        <f>DateTable[[#This Row],[Year]] &amp;" " &amp; DateTable[[#This Row],[Month]]</f>
        <v>2020 Aug</v>
      </c>
      <c r="L221" s="8">
        <f>DateTable[[#This Row],[Year]] * 100  + DateTable[[#This Row],[Month Key]]</f>
        <v>202008</v>
      </c>
      <c r="M22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22" spans="1:13" ht="15">
      <c r="A222" s="11">
        <v>44051</v>
      </c>
      <c r="B222" s="15">
        <f>DateTable[[#This Row],[Year]]*10000 + DateTable[[#This Row],[Month Key]] * 100 +  DateTable[[#This Row],[Day Of Month]]</f>
        <v>20200808</v>
      </c>
      <c r="C222" s="5" t="str">
        <f>TEXT(DateTable[[#This Row],[Date]], "mmm")</f>
        <v>Aug</v>
      </c>
      <c r="D222" s="8">
        <f>INT(TEXT(DateTable[[#This Row],[Date]], "m"))</f>
        <v>8</v>
      </c>
      <c r="E222" s="6" t="str">
        <f xml:space="preserve"> "Q" &amp; ROUNDUP(DateTable[[#This Row],[Month Key]]/ 3, 0)</f>
        <v>Q3</v>
      </c>
      <c r="F222" s="5">
        <f>YEAR(DateTable[[#This Row],[Date]])</f>
        <v>2020</v>
      </c>
      <c r="G222" s="5" t="str">
        <f>TEXT(DateTable[[#This Row],[Date]], "ddd")</f>
        <v>Sat</v>
      </c>
      <c r="H222" s="8">
        <f>WEEKDAY(DateTable[[#This Row],[Date]])</f>
        <v>7</v>
      </c>
      <c r="I222" s="5">
        <f>INT(TEXT(DateTable[[#This Row],[Date]], "d"))</f>
        <v>8</v>
      </c>
      <c r="J222" s="5" t="str">
        <f>DateTable[[#This Row],[Year]] &amp;" " &amp; DateTable[[#This Row],[Quarter]]</f>
        <v>2020 Q3</v>
      </c>
      <c r="K222" s="5" t="str">
        <f>DateTable[[#This Row],[Year]] &amp;" " &amp; DateTable[[#This Row],[Month]]</f>
        <v>2020 Aug</v>
      </c>
      <c r="L222" s="8">
        <f>DateTable[[#This Row],[Year]] * 100  + DateTable[[#This Row],[Month Key]]</f>
        <v>202008</v>
      </c>
      <c r="M22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23" spans="1:13" ht="15">
      <c r="A223" s="12">
        <v>44052</v>
      </c>
      <c r="B223" s="15">
        <f>DateTable[[#This Row],[Year]]*10000 + DateTable[[#This Row],[Month Key]] * 100 +  DateTable[[#This Row],[Day Of Month]]</f>
        <v>20200809</v>
      </c>
      <c r="C223" s="5" t="str">
        <f>TEXT(DateTable[[#This Row],[Date]], "mmm")</f>
        <v>Aug</v>
      </c>
      <c r="D223" s="8">
        <f>INT(TEXT(DateTable[[#This Row],[Date]], "m"))</f>
        <v>8</v>
      </c>
      <c r="E223" s="6" t="str">
        <f xml:space="preserve"> "Q" &amp; ROUNDUP(DateTable[[#This Row],[Month Key]]/ 3, 0)</f>
        <v>Q3</v>
      </c>
      <c r="F223" s="5">
        <f>YEAR(DateTable[[#This Row],[Date]])</f>
        <v>2020</v>
      </c>
      <c r="G223" s="5" t="str">
        <f>TEXT(DateTable[[#This Row],[Date]], "ddd")</f>
        <v>Sun</v>
      </c>
      <c r="H223" s="8">
        <f>WEEKDAY(DateTable[[#This Row],[Date]])</f>
        <v>1</v>
      </c>
      <c r="I223" s="5">
        <f>INT(TEXT(DateTable[[#This Row],[Date]], "d"))</f>
        <v>9</v>
      </c>
      <c r="J223" s="5" t="str">
        <f>DateTable[[#This Row],[Year]] &amp;" " &amp; DateTable[[#This Row],[Quarter]]</f>
        <v>2020 Q3</v>
      </c>
      <c r="K223" s="5" t="str">
        <f>DateTable[[#This Row],[Year]] &amp;" " &amp; DateTable[[#This Row],[Month]]</f>
        <v>2020 Aug</v>
      </c>
      <c r="L223" s="8">
        <f>DateTable[[#This Row],[Year]] * 100  + DateTable[[#This Row],[Month Key]]</f>
        <v>202008</v>
      </c>
      <c r="M22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24" spans="1:13" ht="15">
      <c r="A224" s="11">
        <v>44053</v>
      </c>
      <c r="B224" s="15">
        <f>DateTable[[#This Row],[Year]]*10000 + DateTable[[#This Row],[Month Key]] * 100 +  DateTable[[#This Row],[Day Of Month]]</f>
        <v>20200810</v>
      </c>
      <c r="C224" s="5" t="str">
        <f>TEXT(DateTable[[#This Row],[Date]], "mmm")</f>
        <v>Aug</v>
      </c>
      <c r="D224" s="8">
        <f>INT(TEXT(DateTable[[#This Row],[Date]], "m"))</f>
        <v>8</v>
      </c>
      <c r="E224" s="6" t="str">
        <f xml:space="preserve"> "Q" &amp; ROUNDUP(DateTable[[#This Row],[Month Key]]/ 3, 0)</f>
        <v>Q3</v>
      </c>
      <c r="F224" s="5">
        <f>YEAR(DateTable[[#This Row],[Date]])</f>
        <v>2020</v>
      </c>
      <c r="G224" s="5" t="str">
        <f>TEXT(DateTable[[#This Row],[Date]], "ddd")</f>
        <v>Mon</v>
      </c>
      <c r="H224" s="8">
        <f>WEEKDAY(DateTable[[#This Row],[Date]])</f>
        <v>2</v>
      </c>
      <c r="I224" s="5">
        <f>INT(TEXT(DateTable[[#This Row],[Date]], "d"))</f>
        <v>10</v>
      </c>
      <c r="J224" s="5" t="str">
        <f>DateTable[[#This Row],[Year]] &amp;" " &amp; DateTable[[#This Row],[Quarter]]</f>
        <v>2020 Q3</v>
      </c>
      <c r="K224" s="5" t="str">
        <f>DateTable[[#This Row],[Year]] &amp;" " &amp; DateTable[[#This Row],[Month]]</f>
        <v>2020 Aug</v>
      </c>
      <c r="L224" s="8">
        <f>DateTable[[#This Row],[Year]] * 100  + DateTable[[#This Row],[Month Key]]</f>
        <v>202008</v>
      </c>
      <c r="M22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25" spans="1:13" ht="15">
      <c r="A225" s="12">
        <v>44054</v>
      </c>
      <c r="B225" s="15">
        <f>DateTable[[#This Row],[Year]]*10000 + DateTable[[#This Row],[Month Key]] * 100 +  DateTable[[#This Row],[Day Of Month]]</f>
        <v>20200811</v>
      </c>
      <c r="C225" s="5" t="str">
        <f>TEXT(DateTable[[#This Row],[Date]], "mmm")</f>
        <v>Aug</v>
      </c>
      <c r="D225" s="8">
        <f>INT(TEXT(DateTable[[#This Row],[Date]], "m"))</f>
        <v>8</v>
      </c>
      <c r="E225" s="6" t="str">
        <f xml:space="preserve"> "Q" &amp; ROUNDUP(DateTable[[#This Row],[Month Key]]/ 3, 0)</f>
        <v>Q3</v>
      </c>
      <c r="F225" s="5">
        <f>YEAR(DateTable[[#This Row],[Date]])</f>
        <v>2020</v>
      </c>
      <c r="G225" s="5" t="str">
        <f>TEXT(DateTable[[#This Row],[Date]], "ddd")</f>
        <v>Tue</v>
      </c>
      <c r="H225" s="8">
        <f>WEEKDAY(DateTable[[#This Row],[Date]])</f>
        <v>3</v>
      </c>
      <c r="I225" s="5">
        <f>INT(TEXT(DateTable[[#This Row],[Date]], "d"))</f>
        <v>11</v>
      </c>
      <c r="J225" s="5" t="str">
        <f>DateTable[[#This Row],[Year]] &amp;" " &amp; DateTable[[#This Row],[Quarter]]</f>
        <v>2020 Q3</v>
      </c>
      <c r="K225" s="5" t="str">
        <f>DateTable[[#This Row],[Year]] &amp;" " &amp; DateTable[[#This Row],[Month]]</f>
        <v>2020 Aug</v>
      </c>
      <c r="L225" s="8">
        <f>DateTable[[#This Row],[Year]] * 100  + DateTable[[#This Row],[Month Key]]</f>
        <v>202008</v>
      </c>
      <c r="M22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26" spans="1:13" ht="15">
      <c r="A226" s="11">
        <v>44055</v>
      </c>
      <c r="B226" s="15">
        <f>DateTable[[#This Row],[Year]]*10000 + DateTable[[#This Row],[Month Key]] * 100 +  DateTable[[#This Row],[Day Of Month]]</f>
        <v>20200812</v>
      </c>
      <c r="C226" s="5" t="str">
        <f>TEXT(DateTable[[#This Row],[Date]], "mmm")</f>
        <v>Aug</v>
      </c>
      <c r="D226" s="8">
        <f>INT(TEXT(DateTable[[#This Row],[Date]], "m"))</f>
        <v>8</v>
      </c>
      <c r="E226" s="6" t="str">
        <f xml:space="preserve"> "Q" &amp; ROUNDUP(DateTable[[#This Row],[Month Key]]/ 3, 0)</f>
        <v>Q3</v>
      </c>
      <c r="F226" s="5">
        <f>YEAR(DateTable[[#This Row],[Date]])</f>
        <v>2020</v>
      </c>
      <c r="G226" s="5" t="str">
        <f>TEXT(DateTable[[#This Row],[Date]], "ddd")</f>
        <v>Wed</v>
      </c>
      <c r="H226" s="8">
        <f>WEEKDAY(DateTable[[#This Row],[Date]])</f>
        <v>4</v>
      </c>
      <c r="I226" s="5">
        <f>INT(TEXT(DateTable[[#This Row],[Date]], "d"))</f>
        <v>12</v>
      </c>
      <c r="J226" s="5" t="str">
        <f>DateTable[[#This Row],[Year]] &amp;" " &amp; DateTable[[#This Row],[Quarter]]</f>
        <v>2020 Q3</v>
      </c>
      <c r="K226" s="5" t="str">
        <f>DateTable[[#This Row],[Year]] &amp;" " &amp; DateTable[[#This Row],[Month]]</f>
        <v>2020 Aug</v>
      </c>
      <c r="L226" s="8">
        <f>DateTable[[#This Row],[Year]] * 100  + DateTable[[#This Row],[Month Key]]</f>
        <v>202008</v>
      </c>
      <c r="M22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27" spans="1:13" ht="15">
      <c r="A227" s="12">
        <v>44056</v>
      </c>
      <c r="B227" s="15">
        <f>DateTable[[#This Row],[Year]]*10000 + DateTable[[#This Row],[Month Key]] * 100 +  DateTable[[#This Row],[Day Of Month]]</f>
        <v>20200813</v>
      </c>
      <c r="C227" s="5" t="str">
        <f>TEXT(DateTable[[#This Row],[Date]], "mmm")</f>
        <v>Aug</v>
      </c>
      <c r="D227" s="8">
        <f>INT(TEXT(DateTable[[#This Row],[Date]], "m"))</f>
        <v>8</v>
      </c>
      <c r="E227" s="6" t="str">
        <f xml:space="preserve"> "Q" &amp; ROUNDUP(DateTable[[#This Row],[Month Key]]/ 3, 0)</f>
        <v>Q3</v>
      </c>
      <c r="F227" s="5">
        <f>YEAR(DateTable[[#This Row],[Date]])</f>
        <v>2020</v>
      </c>
      <c r="G227" s="5" t="str">
        <f>TEXT(DateTable[[#This Row],[Date]], "ddd")</f>
        <v>Thu</v>
      </c>
      <c r="H227" s="8">
        <f>WEEKDAY(DateTable[[#This Row],[Date]])</f>
        <v>5</v>
      </c>
      <c r="I227" s="5">
        <f>INT(TEXT(DateTable[[#This Row],[Date]], "d"))</f>
        <v>13</v>
      </c>
      <c r="J227" s="5" t="str">
        <f>DateTable[[#This Row],[Year]] &amp;" " &amp; DateTable[[#This Row],[Quarter]]</f>
        <v>2020 Q3</v>
      </c>
      <c r="K227" s="5" t="str">
        <f>DateTable[[#This Row],[Year]] &amp;" " &amp; DateTable[[#This Row],[Month]]</f>
        <v>2020 Aug</v>
      </c>
      <c r="L227" s="8">
        <f>DateTable[[#This Row],[Year]] * 100  + DateTable[[#This Row],[Month Key]]</f>
        <v>202008</v>
      </c>
      <c r="M22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28" spans="1:13" ht="15">
      <c r="A228" s="11">
        <v>44057</v>
      </c>
      <c r="B228" s="15">
        <f>DateTable[[#This Row],[Year]]*10000 + DateTable[[#This Row],[Month Key]] * 100 +  DateTable[[#This Row],[Day Of Month]]</f>
        <v>20200814</v>
      </c>
      <c r="C228" s="5" t="str">
        <f>TEXT(DateTable[[#This Row],[Date]], "mmm")</f>
        <v>Aug</v>
      </c>
      <c r="D228" s="8">
        <f>INT(TEXT(DateTable[[#This Row],[Date]], "m"))</f>
        <v>8</v>
      </c>
      <c r="E228" s="6" t="str">
        <f xml:space="preserve"> "Q" &amp; ROUNDUP(DateTable[[#This Row],[Month Key]]/ 3, 0)</f>
        <v>Q3</v>
      </c>
      <c r="F228" s="5">
        <f>YEAR(DateTable[[#This Row],[Date]])</f>
        <v>2020</v>
      </c>
      <c r="G228" s="5" t="str">
        <f>TEXT(DateTable[[#This Row],[Date]], "ddd")</f>
        <v>Fri</v>
      </c>
      <c r="H228" s="8">
        <f>WEEKDAY(DateTable[[#This Row],[Date]])</f>
        <v>6</v>
      </c>
      <c r="I228" s="5">
        <f>INT(TEXT(DateTable[[#This Row],[Date]], "d"))</f>
        <v>14</v>
      </c>
      <c r="J228" s="5" t="str">
        <f>DateTable[[#This Row],[Year]] &amp;" " &amp; DateTable[[#This Row],[Quarter]]</f>
        <v>2020 Q3</v>
      </c>
      <c r="K228" s="5" t="str">
        <f>DateTable[[#This Row],[Year]] &amp;" " &amp; DateTable[[#This Row],[Month]]</f>
        <v>2020 Aug</v>
      </c>
      <c r="L228" s="8">
        <f>DateTable[[#This Row],[Year]] * 100  + DateTable[[#This Row],[Month Key]]</f>
        <v>202008</v>
      </c>
      <c r="M22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29" spans="1:13" ht="15">
      <c r="A229" s="12">
        <v>44058</v>
      </c>
      <c r="B229" s="15">
        <f>DateTable[[#This Row],[Year]]*10000 + DateTable[[#This Row],[Month Key]] * 100 +  DateTable[[#This Row],[Day Of Month]]</f>
        <v>20200815</v>
      </c>
      <c r="C229" s="5" t="str">
        <f>TEXT(DateTable[[#This Row],[Date]], "mmm")</f>
        <v>Aug</v>
      </c>
      <c r="D229" s="8">
        <f>INT(TEXT(DateTable[[#This Row],[Date]], "m"))</f>
        <v>8</v>
      </c>
      <c r="E229" s="6" t="str">
        <f xml:space="preserve"> "Q" &amp; ROUNDUP(DateTable[[#This Row],[Month Key]]/ 3, 0)</f>
        <v>Q3</v>
      </c>
      <c r="F229" s="5">
        <f>YEAR(DateTable[[#This Row],[Date]])</f>
        <v>2020</v>
      </c>
      <c r="G229" s="5" t="str">
        <f>TEXT(DateTable[[#This Row],[Date]], "ddd")</f>
        <v>Sat</v>
      </c>
      <c r="H229" s="8">
        <f>WEEKDAY(DateTable[[#This Row],[Date]])</f>
        <v>7</v>
      </c>
      <c r="I229" s="5">
        <f>INT(TEXT(DateTable[[#This Row],[Date]], "d"))</f>
        <v>15</v>
      </c>
      <c r="J229" s="5" t="str">
        <f>DateTable[[#This Row],[Year]] &amp;" " &amp; DateTable[[#This Row],[Quarter]]</f>
        <v>2020 Q3</v>
      </c>
      <c r="K229" s="5" t="str">
        <f>DateTable[[#This Row],[Year]] &amp;" " &amp; DateTable[[#This Row],[Month]]</f>
        <v>2020 Aug</v>
      </c>
      <c r="L229" s="8">
        <f>DateTable[[#This Row],[Year]] * 100  + DateTable[[#This Row],[Month Key]]</f>
        <v>202008</v>
      </c>
      <c r="M22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30" spans="1:13" ht="15">
      <c r="A230" s="11">
        <v>44059</v>
      </c>
      <c r="B230" s="15">
        <f>DateTable[[#This Row],[Year]]*10000 + DateTable[[#This Row],[Month Key]] * 100 +  DateTable[[#This Row],[Day Of Month]]</f>
        <v>20200816</v>
      </c>
      <c r="C230" s="5" t="str">
        <f>TEXT(DateTable[[#This Row],[Date]], "mmm")</f>
        <v>Aug</v>
      </c>
      <c r="D230" s="8">
        <f>INT(TEXT(DateTable[[#This Row],[Date]], "m"))</f>
        <v>8</v>
      </c>
      <c r="E230" s="6" t="str">
        <f xml:space="preserve"> "Q" &amp; ROUNDUP(DateTable[[#This Row],[Month Key]]/ 3, 0)</f>
        <v>Q3</v>
      </c>
      <c r="F230" s="5">
        <f>YEAR(DateTable[[#This Row],[Date]])</f>
        <v>2020</v>
      </c>
      <c r="G230" s="5" t="str">
        <f>TEXT(DateTable[[#This Row],[Date]], "ddd")</f>
        <v>Sun</v>
      </c>
      <c r="H230" s="8">
        <f>WEEKDAY(DateTable[[#This Row],[Date]])</f>
        <v>1</v>
      </c>
      <c r="I230" s="5">
        <f>INT(TEXT(DateTable[[#This Row],[Date]], "d"))</f>
        <v>16</v>
      </c>
      <c r="J230" s="5" t="str">
        <f>DateTable[[#This Row],[Year]] &amp;" " &amp; DateTable[[#This Row],[Quarter]]</f>
        <v>2020 Q3</v>
      </c>
      <c r="K230" s="5" t="str">
        <f>DateTable[[#This Row],[Year]] &amp;" " &amp; DateTable[[#This Row],[Month]]</f>
        <v>2020 Aug</v>
      </c>
      <c r="L230" s="8">
        <f>DateTable[[#This Row],[Year]] * 100  + DateTable[[#This Row],[Month Key]]</f>
        <v>202008</v>
      </c>
      <c r="M23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31" spans="1:13" ht="15">
      <c r="A231" s="12">
        <v>44060</v>
      </c>
      <c r="B231" s="15">
        <f>DateTable[[#This Row],[Year]]*10000 + DateTable[[#This Row],[Month Key]] * 100 +  DateTable[[#This Row],[Day Of Month]]</f>
        <v>20200817</v>
      </c>
      <c r="C231" s="5" t="str">
        <f>TEXT(DateTable[[#This Row],[Date]], "mmm")</f>
        <v>Aug</v>
      </c>
      <c r="D231" s="8">
        <f>INT(TEXT(DateTable[[#This Row],[Date]], "m"))</f>
        <v>8</v>
      </c>
      <c r="E231" s="6" t="str">
        <f xml:space="preserve"> "Q" &amp; ROUNDUP(DateTable[[#This Row],[Month Key]]/ 3, 0)</f>
        <v>Q3</v>
      </c>
      <c r="F231" s="5">
        <f>YEAR(DateTable[[#This Row],[Date]])</f>
        <v>2020</v>
      </c>
      <c r="G231" s="5" t="str">
        <f>TEXT(DateTable[[#This Row],[Date]], "ddd")</f>
        <v>Mon</v>
      </c>
      <c r="H231" s="8">
        <f>WEEKDAY(DateTable[[#This Row],[Date]])</f>
        <v>2</v>
      </c>
      <c r="I231" s="5">
        <f>INT(TEXT(DateTable[[#This Row],[Date]], "d"))</f>
        <v>17</v>
      </c>
      <c r="J231" s="5" t="str">
        <f>DateTable[[#This Row],[Year]] &amp;" " &amp; DateTable[[#This Row],[Quarter]]</f>
        <v>2020 Q3</v>
      </c>
      <c r="K231" s="5" t="str">
        <f>DateTable[[#This Row],[Year]] &amp;" " &amp; DateTable[[#This Row],[Month]]</f>
        <v>2020 Aug</v>
      </c>
      <c r="L231" s="8">
        <f>DateTable[[#This Row],[Year]] * 100  + DateTable[[#This Row],[Month Key]]</f>
        <v>202008</v>
      </c>
      <c r="M23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32" spans="1:13" ht="15">
      <c r="A232" s="11">
        <v>44061</v>
      </c>
      <c r="B232" s="15">
        <f>DateTable[[#This Row],[Year]]*10000 + DateTable[[#This Row],[Month Key]] * 100 +  DateTable[[#This Row],[Day Of Month]]</f>
        <v>20200818</v>
      </c>
      <c r="C232" s="5" t="str">
        <f>TEXT(DateTable[[#This Row],[Date]], "mmm")</f>
        <v>Aug</v>
      </c>
      <c r="D232" s="8">
        <f>INT(TEXT(DateTable[[#This Row],[Date]], "m"))</f>
        <v>8</v>
      </c>
      <c r="E232" s="6" t="str">
        <f xml:space="preserve"> "Q" &amp; ROUNDUP(DateTable[[#This Row],[Month Key]]/ 3, 0)</f>
        <v>Q3</v>
      </c>
      <c r="F232" s="5">
        <f>YEAR(DateTable[[#This Row],[Date]])</f>
        <v>2020</v>
      </c>
      <c r="G232" s="5" t="str">
        <f>TEXT(DateTable[[#This Row],[Date]], "ddd")</f>
        <v>Tue</v>
      </c>
      <c r="H232" s="8">
        <f>WEEKDAY(DateTable[[#This Row],[Date]])</f>
        <v>3</v>
      </c>
      <c r="I232" s="5">
        <f>INT(TEXT(DateTable[[#This Row],[Date]], "d"))</f>
        <v>18</v>
      </c>
      <c r="J232" s="5" t="str">
        <f>DateTable[[#This Row],[Year]] &amp;" " &amp; DateTable[[#This Row],[Quarter]]</f>
        <v>2020 Q3</v>
      </c>
      <c r="K232" s="5" t="str">
        <f>DateTable[[#This Row],[Year]] &amp;" " &amp; DateTable[[#This Row],[Month]]</f>
        <v>2020 Aug</v>
      </c>
      <c r="L232" s="8">
        <f>DateTable[[#This Row],[Year]] * 100  + DateTable[[#This Row],[Month Key]]</f>
        <v>202008</v>
      </c>
      <c r="M23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33" spans="1:13" ht="15">
      <c r="A233" s="12">
        <v>44062</v>
      </c>
      <c r="B233" s="15">
        <f>DateTable[[#This Row],[Year]]*10000 + DateTable[[#This Row],[Month Key]] * 100 +  DateTable[[#This Row],[Day Of Month]]</f>
        <v>20200819</v>
      </c>
      <c r="C233" s="5" t="str">
        <f>TEXT(DateTable[[#This Row],[Date]], "mmm")</f>
        <v>Aug</v>
      </c>
      <c r="D233" s="8">
        <f>INT(TEXT(DateTable[[#This Row],[Date]], "m"))</f>
        <v>8</v>
      </c>
      <c r="E233" s="6" t="str">
        <f xml:space="preserve"> "Q" &amp; ROUNDUP(DateTable[[#This Row],[Month Key]]/ 3, 0)</f>
        <v>Q3</v>
      </c>
      <c r="F233" s="5">
        <f>YEAR(DateTable[[#This Row],[Date]])</f>
        <v>2020</v>
      </c>
      <c r="G233" s="5" t="str">
        <f>TEXT(DateTable[[#This Row],[Date]], "ddd")</f>
        <v>Wed</v>
      </c>
      <c r="H233" s="8">
        <f>WEEKDAY(DateTable[[#This Row],[Date]])</f>
        <v>4</v>
      </c>
      <c r="I233" s="5">
        <f>INT(TEXT(DateTable[[#This Row],[Date]], "d"))</f>
        <v>19</v>
      </c>
      <c r="J233" s="5" t="str">
        <f>DateTable[[#This Row],[Year]] &amp;" " &amp; DateTable[[#This Row],[Quarter]]</f>
        <v>2020 Q3</v>
      </c>
      <c r="K233" s="5" t="str">
        <f>DateTable[[#This Row],[Year]] &amp;" " &amp; DateTable[[#This Row],[Month]]</f>
        <v>2020 Aug</v>
      </c>
      <c r="L233" s="8">
        <f>DateTable[[#This Row],[Year]] * 100  + DateTable[[#This Row],[Month Key]]</f>
        <v>202008</v>
      </c>
      <c r="M23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34" spans="1:13" ht="15">
      <c r="A234" s="11">
        <v>44063</v>
      </c>
      <c r="B234" s="15">
        <f>DateTable[[#This Row],[Year]]*10000 + DateTable[[#This Row],[Month Key]] * 100 +  DateTable[[#This Row],[Day Of Month]]</f>
        <v>20200820</v>
      </c>
      <c r="C234" s="5" t="str">
        <f>TEXT(DateTable[[#This Row],[Date]], "mmm")</f>
        <v>Aug</v>
      </c>
      <c r="D234" s="8">
        <f>INT(TEXT(DateTable[[#This Row],[Date]], "m"))</f>
        <v>8</v>
      </c>
      <c r="E234" s="6" t="str">
        <f xml:space="preserve"> "Q" &amp; ROUNDUP(DateTable[[#This Row],[Month Key]]/ 3, 0)</f>
        <v>Q3</v>
      </c>
      <c r="F234" s="5">
        <f>YEAR(DateTable[[#This Row],[Date]])</f>
        <v>2020</v>
      </c>
      <c r="G234" s="5" t="str">
        <f>TEXT(DateTable[[#This Row],[Date]], "ddd")</f>
        <v>Thu</v>
      </c>
      <c r="H234" s="8">
        <f>WEEKDAY(DateTable[[#This Row],[Date]])</f>
        <v>5</v>
      </c>
      <c r="I234" s="5">
        <f>INT(TEXT(DateTable[[#This Row],[Date]], "d"))</f>
        <v>20</v>
      </c>
      <c r="J234" s="5" t="str">
        <f>DateTable[[#This Row],[Year]] &amp;" " &amp; DateTable[[#This Row],[Quarter]]</f>
        <v>2020 Q3</v>
      </c>
      <c r="K234" s="5" t="str">
        <f>DateTable[[#This Row],[Year]] &amp;" " &amp; DateTable[[#This Row],[Month]]</f>
        <v>2020 Aug</v>
      </c>
      <c r="L234" s="8">
        <f>DateTable[[#This Row],[Year]] * 100  + DateTable[[#This Row],[Month Key]]</f>
        <v>202008</v>
      </c>
      <c r="M23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35" spans="1:13" ht="15">
      <c r="A235" s="12">
        <v>44064</v>
      </c>
      <c r="B235" s="15">
        <f>DateTable[[#This Row],[Year]]*10000 + DateTable[[#This Row],[Month Key]] * 100 +  DateTable[[#This Row],[Day Of Month]]</f>
        <v>20200821</v>
      </c>
      <c r="C235" s="5" t="str">
        <f>TEXT(DateTable[[#This Row],[Date]], "mmm")</f>
        <v>Aug</v>
      </c>
      <c r="D235" s="8">
        <f>INT(TEXT(DateTable[[#This Row],[Date]], "m"))</f>
        <v>8</v>
      </c>
      <c r="E235" s="6" t="str">
        <f xml:space="preserve"> "Q" &amp; ROUNDUP(DateTable[[#This Row],[Month Key]]/ 3, 0)</f>
        <v>Q3</v>
      </c>
      <c r="F235" s="5">
        <f>YEAR(DateTable[[#This Row],[Date]])</f>
        <v>2020</v>
      </c>
      <c r="G235" s="5" t="str">
        <f>TEXT(DateTable[[#This Row],[Date]], "ddd")</f>
        <v>Fri</v>
      </c>
      <c r="H235" s="8">
        <f>WEEKDAY(DateTable[[#This Row],[Date]])</f>
        <v>6</v>
      </c>
      <c r="I235" s="5">
        <f>INT(TEXT(DateTable[[#This Row],[Date]], "d"))</f>
        <v>21</v>
      </c>
      <c r="J235" s="5" t="str">
        <f>DateTable[[#This Row],[Year]] &amp;" " &amp; DateTable[[#This Row],[Quarter]]</f>
        <v>2020 Q3</v>
      </c>
      <c r="K235" s="5" t="str">
        <f>DateTable[[#This Row],[Year]] &amp;" " &amp; DateTable[[#This Row],[Month]]</f>
        <v>2020 Aug</v>
      </c>
      <c r="L235" s="8">
        <f>DateTable[[#This Row],[Year]] * 100  + DateTable[[#This Row],[Month Key]]</f>
        <v>202008</v>
      </c>
      <c r="M23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36" spans="1:13" ht="15">
      <c r="A236" s="11">
        <v>44065</v>
      </c>
      <c r="B236" s="15">
        <f>DateTable[[#This Row],[Year]]*10000 + DateTable[[#This Row],[Month Key]] * 100 +  DateTable[[#This Row],[Day Of Month]]</f>
        <v>20200822</v>
      </c>
      <c r="C236" s="5" t="str">
        <f>TEXT(DateTable[[#This Row],[Date]], "mmm")</f>
        <v>Aug</v>
      </c>
      <c r="D236" s="8">
        <f>INT(TEXT(DateTable[[#This Row],[Date]], "m"))</f>
        <v>8</v>
      </c>
      <c r="E236" s="6" t="str">
        <f xml:space="preserve"> "Q" &amp; ROUNDUP(DateTable[[#This Row],[Month Key]]/ 3, 0)</f>
        <v>Q3</v>
      </c>
      <c r="F236" s="5">
        <f>YEAR(DateTable[[#This Row],[Date]])</f>
        <v>2020</v>
      </c>
      <c r="G236" s="5" t="str">
        <f>TEXT(DateTable[[#This Row],[Date]], "ddd")</f>
        <v>Sat</v>
      </c>
      <c r="H236" s="8">
        <f>WEEKDAY(DateTable[[#This Row],[Date]])</f>
        <v>7</v>
      </c>
      <c r="I236" s="5">
        <f>INT(TEXT(DateTable[[#This Row],[Date]], "d"))</f>
        <v>22</v>
      </c>
      <c r="J236" s="5" t="str">
        <f>DateTable[[#This Row],[Year]] &amp;" " &amp; DateTable[[#This Row],[Quarter]]</f>
        <v>2020 Q3</v>
      </c>
      <c r="K236" s="5" t="str">
        <f>DateTable[[#This Row],[Year]] &amp;" " &amp; DateTable[[#This Row],[Month]]</f>
        <v>2020 Aug</v>
      </c>
      <c r="L236" s="8">
        <f>DateTable[[#This Row],[Year]] * 100  + DateTable[[#This Row],[Month Key]]</f>
        <v>202008</v>
      </c>
      <c r="M23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37" spans="1:13" ht="15">
      <c r="A237" s="12">
        <v>44066</v>
      </c>
      <c r="B237" s="15">
        <f>DateTable[[#This Row],[Year]]*10000 + DateTable[[#This Row],[Month Key]] * 100 +  DateTable[[#This Row],[Day Of Month]]</f>
        <v>20200823</v>
      </c>
      <c r="C237" s="5" t="str">
        <f>TEXT(DateTable[[#This Row],[Date]], "mmm")</f>
        <v>Aug</v>
      </c>
      <c r="D237" s="8">
        <f>INT(TEXT(DateTable[[#This Row],[Date]], "m"))</f>
        <v>8</v>
      </c>
      <c r="E237" s="6" t="str">
        <f xml:space="preserve"> "Q" &amp; ROUNDUP(DateTable[[#This Row],[Month Key]]/ 3, 0)</f>
        <v>Q3</v>
      </c>
      <c r="F237" s="5">
        <f>YEAR(DateTable[[#This Row],[Date]])</f>
        <v>2020</v>
      </c>
      <c r="G237" s="5" t="str">
        <f>TEXT(DateTable[[#This Row],[Date]], "ddd")</f>
        <v>Sun</v>
      </c>
      <c r="H237" s="8">
        <f>WEEKDAY(DateTable[[#This Row],[Date]])</f>
        <v>1</v>
      </c>
      <c r="I237" s="5">
        <f>INT(TEXT(DateTable[[#This Row],[Date]], "d"))</f>
        <v>23</v>
      </c>
      <c r="J237" s="5" t="str">
        <f>DateTable[[#This Row],[Year]] &amp;" " &amp; DateTable[[#This Row],[Quarter]]</f>
        <v>2020 Q3</v>
      </c>
      <c r="K237" s="5" t="str">
        <f>DateTable[[#This Row],[Year]] &amp;" " &amp; DateTable[[#This Row],[Month]]</f>
        <v>2020 Aug</v>
      </c>
      <c r="L237" s="8">
        <f>DateTable[[#This Row],[Year]] * 100  + DateTable[[#This Row],[Month Key]]</f>
        <v>202008</v>
      </c>
      <c r="M23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38" spans="1:13" ht="15">
      <c r="A238" s="11">
        <v>44067</v>
      </c>
      <c r="B238" s="15">
        <f>DateTable[[#This Row],[Year]]*10000 + DateTable[[#This Row],[Month Key]] * 100 +  DateTable[[#This Row],[Day Of Month]]</f>
        <v>20200824</v>
      </c>
      <c r="C238" s="5" t="str">
        <f>TEXT(DateTable[[#This Row],[Date]], "mmm")</f>
        <v>Aug</v>
      </c>
      <c r="D238" s="8">
        <f>INT(TEXT(DateTable[[#This Row],[Date]], "m"))</f>
        <v>8</v>
      </c>
      <c r="E238" s="6" t="str">
        <f xml:space="preserve"> "Q" &amp; ROUNDUP(DateTable[[#This Row],[Month Key]]/ 3, 0)</f>
        <v>Q3</v>
      </c>
      <c r="F238" s="5">
        <f>YEAR(DateTable[[#This Row],[Date]])</f>
        <v>2020</v>
      </c>
      <c r="G238" s="5" t="str">
        <f>TEXT(DateTable[[#This Row],[Date]], "ddd")</f>
        <v>Mon</v>
      </c>
      <c r="H238" s="8">
        <f>WEEKDAY(DateTable[[#This Row],[Date]])</f>
        <v>2</v>
      </c>
      <c r="I238" s="5">
        <f>INT(TEXT(DateTable[[#This Row],[Date]], "d"))</f>
        <v>24</v>
      </c>
      <c r="J238" s="5" t="str">
        <f>DateTable[[#This Row],[Year]] &amp;" " &amp; DateTable[[#This Row],[Quarter]]</f>
        <v>2020 Q3</v>
      </c>
      <c r="K238" s="5" t="str">
        <f>DateTable[[#This Row],[Year]] &amp;" " &amp; DateTable[[#This Row],[Month]]</f>
        <v>2020 Aug</v>
      </c>
      <c r="L238" s="8">
        <f>DateTable[[#This Row],[Year]] * 100  + DateTable[[#This Row],[Month Key]]</f>
        <v>202008</v>
      </c>
      <c r="M23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39" spans="1:13" ht="15">
      <c r="A239" s="12">
        <v>44068</v>
      </c>
      <c r="B239" s="15">
        <f>DateTable[[#This Row],[Year]]*10000 + DateTable[[#This Row],[Month Key]] * 100 +  DateTable[[#This Row],[Day Of Month]]</f>
        <v>20200825</v>
      </c>
      <c r="C239" s="5" t="str">
        <f>TEXT(DateTable[[#This Row],[Date]], "mmm")</f>
        <v>Aug</v>
      </c>
      <c r="D239" s="8">
        <f>INT(TEXT(DateTable[[#This Row],[Date]], "m"))</f>
        <v>8</v>
      </c>
      <c r="E239" s="6" t="str">
        <f xml:space="preserve"> "Q" &amp; ROUNDUP(DateTable[[#This Row],[Month Key]]/ 3, 0)</f>
        <v>Q3</v>
      </c>
      <c r="F239" s="5">
        <f>YEAR(DateTable[[#This Row],[Date]])</f>
        <v>2020</v>
      </c>
      <c r="G239" s="5" t="str">
        <f>TEXT(DateTable[[#This Row],[Date]], "ddd")</f>
        <v>Tue</v>
      </c>
      <c r="H239" s="8">
        <f>WEEKDAY(DateTable[[#This Row],[Date]])</f>
        <v>3</v>
      </c>
      <c r="I239" s="5">
        <f>INT(TEXT(DateTable[[#This Row],[Date]], "d"))</f>
        <v>25</v>
      </c>
      <c r="J239" s="5" t="str">
        <f>DateTable[[#This Row],[Year]] &amp;" " &amp; DateTable[[#This Row],[Quarter]]</f>
        <v>2020 Q3</v>
      </c>
      <c r="K239" s="5" t="str">
        <f>DateTable[[#This Row],[Year]] &amp;" " &amp; DateTable[[#This Row],[Month]]</f>
        <v>2020 Aug</v>
      </c>
      <c r="L239" s="8">
        <f>DateTable[[#This Row],[Year]] * 100  + DateTable[[#This Row],[Month Key]]</f>
        <v>202008</v>
      </c>
      <c r="M23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40" spans="1:13" ht="15">
      <c r="A240" s="11">
        <v>44069</v>
      </c>
      <c r="B240" s="15">
        <f>DateTable[[#This Row],[Year]]*10000 + DateTable[[#This Row],[Month Key]] * 100 +  DateTable[[#This Row],[Day Of Month]]</f>
        <v>20200826</v>
      </c>
      <c r="C240" s="5" t="str">
        <f>TEXT(DateTable[[#This Row],[Date]], "mmm")</f>
        <v>Aug</v>
      </c>
      <c r="D240" s="8">
        <f>INT(TEXT(DateTable[[#This Row],[Date]], "m"))</f>
        <v>8</v>
      </c>
      <c r="E240" s="6" t="str">
        <f xml:space="preserve"> "Q" &amp; ROUNDUP(DateTable[[#This Row],[Month Key]]/ 3, 0)</f>
        <v>Q3</v>
      </c>
      <c r="F240" s="5">
        <f>YEAR(DateTable[[#This Row],[Date]])</f>
        <v>2020</v>
      </c>
      <c r="G240" s="5" t="str">
        <f>TEXT(DateTable[[#This Row],[Date]], "ddd")</f>
        <v>Wed</v>
      </c>
      <c r="H240" s="8">
        <f>WEEKDAY(DateTable[[#This Row],[Date]])</f>
        <v>4</v>
      </c>
      <c r="I240" s="5">
        <f>INT(TEXT(DateTable[[#This Row],[Date]], "d"))</f>
        <v>26</v>
      </c>
      <c r="J240" s="5" t="str">
        <f>DateTable[[#This Row],[Year]] &amp;" " &amp; DateTable[[#This Row],[Quarter]]</f>
        <v>2020 Q3</v>
      </c>
      <c r="K240" s="5" t="str">
        <f>DateTable[[#This Row],[Year]] &amp;" " &amp; DateTable[[#This Row],[Month]]</f>
        <v>2020 Aug</v>
      </c>
      <c r="L240" s="8">
        <f>DateTable[[#This Row],[Year]] * 100  + DateTable[[#This Row],[Month Key]]</f>
        <v>202008</v>
      </c>
      <c r="M24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41" spans="1:13" ht="15">
      <c r="A241" s="12">
        <v>44070</v>
      </c>
      <c r="B241" s="15">
        <f>DateTable[[#This Row],[Year]]*10000 + DateTable[[#This Row],[Month Key]] * 100 +  DateTable[[#This Row],[Day Of Month]]</f>
        <v>20200827</v>
      </c>
      <c r="C241" s="5" t="str">
        <f>TEXT(DateTable[[#This Row],[Date]], "mmm")</f>
        <v>Aug</v>
      </c>
      <c r="D241" s="8">
        <f>INT(TEXT(DateTable[[#This Row],[Date]], "m"))</f>
        <v>8</v>
      </c>
      <c r="E241" s="6" t="str">
        <f xml:space="preserve"> "Q" &amp; ROUNDUP(DateTable[[#This Row],[Month Key]]/ 3, 0)</f>
        <v>Q3</v>
      </c>
      <c r="F241" s="5">
        <f>YEAR(DateTable[[#This Row],[Date]])</f>
        <v>2020</v>
      </c>
      <c r="G241" s="5" t="str">
        <f>TEXT(DateTable[[#This Row],[Date]], "ddd")</f>
        <v>Thu</v>
      </c>
      <c r="H241" s="8">
        <f>WEEKDAY(DateTable[[#This Row],[Date]])</f>
        <v>5</v>
      </c>
      <c r="I241" s="5">
        <f>INT(TEXT(DateTable[[#This Row],[Date]], "d"))</f>
        <v>27</v>
      </c>
      <c r="J241" s="5" t="str">
        <f>DateTable[[#This Row],[Year]] &amp;" " &amp; DateTable[[#This Row],[Quarter]]</f>
        <v>2020 Q3</v>
      </c>
      <c r="K241" s="5" t="str">
        <f>DateTable[[#This Row],[Year]] &amp;" " &amp; DateTable[[#This Row],[Month]]</f>
        <v>2020 Aug</v>
      </c>
      <c r="L241" s="8">
        <f>DateTable[[#This Row],[Year]] * 100  + DateTable[[#This Row],[Month Key]]</f>
        <v>202008</v>
      </c>
      <c r="M24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42" spans="1:13" ht="15">
      <c r="A242" s="11">
        <v>44071</v>
      </c>
      <c r="B242" s="15">
        <f>DateTable[[#This Row],[Year]]*10000 + DateTable[[#This Row],[Month Key]] * 100 +  DateTable[[#This Row],[Day Of Month]]</f>
        <v>20200828</v>
      </c>
      <c r="C242" s="5" t="str">
        <f>TEXT(DateTable[[#This Row],[Date]], "mmm")</f>
        <v>Aug</v>
      </c>
      <c r="D242" s="8">
        <f>INT(TEXT(DateTable[[#This Row],[Date]], "m"))</f>
        <v>8</v>
      </c>
      <c r="E242" s="6" t="str">
        <f xml:space="preserve"> "Q" &amp; ROUNDUP(DateTable[[#This Row],[Month Key]]/ 3, 0)</f>
        <v>Q3</v>
      </c>
      <c r="F242" s="5">
        <f>YEAR(DateTable[[#This Row],[Date]])</f>
        <v>2020</v>
      </c>
      <c r="G242" s="5" t="str">
        <f>TEXT(DateTable[[#This Row],[Date]], "ddd")</f>
        <v>Fri</v>
      </c>
      <c r="H242" s="8">
        <f>WEEKDAY(DateTable[[#This Row],[Date]])</f>
        <v>6</v>
      </c>
      <c r="I242" s="5">
        <f>INT(TEXT(DateTable[[#This Row],[Date]], "d"))</f>
        <v>28</v>
      </c>
      <c r="J242" s="5" t="str">
        <f>DateTable[[#This Row],[Year]] &amp;" " &amp; DateTable[[#This Row],[Quarter]]</f>
        <v>2020 Q3</v>
      </c>
      <c r="K242" s="5" t="str">
        <f>DateTable[[#This Row],[Year]] &amp;" " &amp; DateTable[[#This Row],[Month]]</f>
        <v>2020 Aug</v>
      </c>
      <c r="L242" s="8">
        <f>DateTable[[#This Row],[Year]] * 100  + DateTable[[#This Row],[Month Key]]</f>
        <v>202008</v>
      </c>
      <c r="M24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43" spans="1:13" ht="15">
      <c r="A243" s="12">
        <v>44072</v>
      </c>
      <c r="B243" s="15">
        <f>DateTable[[#This Row],[Year]]*10000 + DateTable[[#This Row],[Month Key]] * 100 +  DateTable[[#This Row],[Day Of Month]]</f>
        <v>20200829</v>
      </c>
      <c r="C243" s="5" t="str">
        <f>TEXT(DateTable[[#This Row],[Date]], "mmm")</f>
        <v>Aug</v>
      </c>
      <c r="D243" s="8">
        <f>INT(TEXT(DateTable[[#This Row],[Date]], "m"))</f>
        <v>8</v>
      </c>
      <c r="E243" s="6" t="str">
        <f xml:space="preserve"> "Q" &amp; ROUNDUP(DateTable[[#This Row],[Month Key]]/ 3, 0)</f>
        <v>Q3</v>
      </c>
      <c r="F243" s="5">
        <f>YEAR(DateTable[[#This Row],[Date]])</f>
        <v>2020</v>
      </c>
      <c r="G243" s="5" t="str">
        <f>TEXT(DateTable[[#This Row],[Date]], "ddd")</f>
        <v>Sat</v>
      </c>
      <c r="H243" s="8">
        <f>WEEKDAY(DateTable[[#This Row],[Date]])</f>
        <v>7</v>
      </c>
      <c r="I243" s="5">
        <f>INT(TEXT(DateTable[[#This Row],[Date]], "d"))</f>
        <v>29</v>
      </c>
      <c r="J243" s="5" t="str">
        <f>DateTable[[#This Row],[Year]] &amp;" " &amp; DateTable[[#This Row],[Quarter]]</f>
        <v>2020 Q3</v>
      </c>
      <c r="K243" s="5" t="str">
        <f>DateTable[[#This Row],[Year]] &amp;" " &amp; DateTable[[#This Row],[Month]]</f>
        <v>2020 Aug</v>
      </c>
      <c r="L243" s="8">
        <f>DateTable[[#This Row],[Year]] * 100  + DateTable[[#This Row],[Month Key]]</f>
        <v>202008</v>
      </c>
      <c r="M24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44" spans="1:13" ht="15">
      <c r="A244" s="11">
        <v>44073</v>
      </c>
      <c r="B244" s="15">
        <f>DateTable[[#This Row],[Year]]*10000 + DateTable[[#This Row],[Month Key]] * 100 +  DateTable[[#This Row],[Day Of Month]]</f>
        <v>20200830</v>
      </c>
      <c r="C244" s="5" t="str">
        <f>TEXT(DateTable[[#This Row],[Date]], "mmm")</f>
        <v>Aug</v>
      </c>
      <c r="D244" s="8">
        <f>INT(TEXT(DateTable[[#This Row],[Date]], "m"))</f>
        <v>8</v>
      </c>
      <c r="E244" s="6" t="str">
        <f xml:space="preserve"> "Q" &amp; ROUNDUP(DateTable[[#This Row],[Month Key]]/ 3, 0)</f>
        <v>Q3</v>
      </c>
      <c r="F244" s="5">
        <f>YEAR(DateTable[[#This Row],[Date]])</f>
        <v>2020</v>
      </c>
      <c r="G244" s="5" t="str">
        <f>TEXT(DateTable[[#This Row],[Date]], "ddd")</f>
        <v>Sun</v>
      </c>
      <c r="H244" s="8">
        <f>WEEKDAY(DateTable[[#This Row],[Date]])</f>
        <v>1</v>
      </c>
      <c r="I244" s="5">
        <f>INT(TEXT(DateTable[[#This Row],[Date]], "d"))</f>
        <v>30</v>
      </c>
      <c r="J244" s="5" t="str">
        <f>DateTable[[#This Row],[Year]] &amp;" " &amp; DateTable[[#This Row],[Quarter]]</f>
        <v>2020 Q3</v>
      </c>
      <c r="K244" s="5" t="str">
        <f>DateTable[[#This Row],[Year]] &amp;" " &amp; DateTable[[#This Row],[Month]]</f>
        <v>2020 Aug</v>
      </c>
      <c r="L244" s="8">
        <f>DateTable[[#This Row],[Year]] * 100  + DateTable[[#This Row],[Month Key]]</f>
        <v>202008</v>
      </c>
      <c r="M24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45" spans="1:13" ht="15">
      <c r="A245" s="12">
        <v>44074</v>
      </c>
      <c r="B245" s="15">
        <f>DateTable[[#This Row],[Year]]*10000 + DateTable[[#This Row],[Month Key]] * 100 +  DateTable[[#This Row],[Day Of Month]]</f>
        <v>20200831</v>
      </c>
      <c r="C245" s="5" t="str">
        <f>TEXT(DateTable[[#This Row],[Date]], "mmm")</f>
        <v>Aug</v>
      </c>
      <c r="D245" s="8">
        <f>INT(TEXT(DateTable[[#This Row],[Date]], "m"))</f>
        <v>8</v>
      </c>
      <c r="E245" s="6" t="str">
        <f xml:space="preserve"> "Q" &amp; ROUNDUP(DateTable[[#This Row],[Month Key]]/ 3, 0)</f>
        <v>Q3</v>
      </c>
      <c r="F245" s="5">
        <f>YEAR(DateTable[[#This Row],[Date]])</f>
        <v>2020</v>
      </c>
      <c r="G245" s="5" t="str">
        <f>TEXT(DateTable[[#This Row],[Date]], "ddd")</f>
        <v>Mon</v>
      </c>
      <c r="H245" s="8">
        <f>WEEKDAY(DateTable[[#This Row],[Date]])</f>
        <v>2</v>
      </c>
      <c r="I245" s="5">
        <f>INT(TEXT(DateTable[[#This Row],[Date]], "d"))</f>
        <v>31</v>
      </c>
      <c r="J245" s="5" t="str">
        <f>DateTable[[#This Row],[Year]] &amp;" " &amp; DateTable[[#This Row],[Quarter]]</f>
        <v>2020 Q3</v>
      </c>
      <c r="K245" s="5" t="str">
        <f>DateTable[[#This Row],[Year]] &amp;" " &amp; DateTable[[#This Row],[Month]]</f>
        <v>2020 Aug</v>
      </c>
      <c r="L245" s="8">
        <f>DateTable[[#This Row],[Year]] * 100  + DateTable[[#This Row],[Month Key]]</f>
        <v>202008</v>
      </c>
      <c r="M24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46" spans="1:13" ht="15">
      <c r="A246" s="11">
        <v>44075</v>
      </c>
      <c r="B246" s="15">
        <f>DateTable[[#This Row],[Year]]*10000 + DateTable[[#This Row],[Month Key]] * 100 +  DateTable[[#This Row],[Day Of Month]]</f>
        <v>20200901</v>
      </c>
      <c r="C246" s="5" t="str">
        <f>TEXT(DateTable[[#This Row],[Date]], "mmm")</f>
        <v>Sep</v>
      </c>
      <c r="D246" s="8">
        <f>INT(TEXT(DateTable[[#This Row],[Date]], "m"))</f>
        <v>9</v>
      </c>
      <c r="E246" s="6" t="str">
        <f xml:space="preserve"> "Q" &amp; ROUNDUP(DateTable[[#This Row],[Month Key]]/ 3, 0)</f>
        <v>Q3</v>
      </c>
      <c r="F246" s="5">
        <f>YEAR(DateTable[[#This Row],[Date]])</f>
        <v>2020</v>
      </c>
      <c r="G246" s="5" t="str">
        <f>TEXT(DateTable[[#This Row],[Date]], "ddd")</f>
        <v>Tue</v>
      </c>
      <c r="H246" s="8">
        <f>WEEKDAY(DateTable[[#This Row],[Date]])</f>
        <v>3</v>
      </c>
      <c r="I246" s="5">
        <f>INT(TEXT(DateTable[[#This Row],[Date]], "d"))</f>
        <v>1</v>
      </c>
      <c r="J246" s="5" t="str">
        <f>DateTable[[#This Row],[Year]] &amp;" " &amp; DateTable[[#This Row],[Quarter]]</f>
        <v>2020 Q3</v>
      </c>
      <c r="K246" s="5" t="str">
        <f>DateTable[[#This Row],[Year]] &amp;" " &amp; DateTable[[#This Row],[Month]]</f>
        <v>2020 Sep</v>
      </c>
      <c r="L246" s="8">
        <f>DateTable[[#This Row],[Year]] * 100  + DateTable[[#This Row],[Month Key]]</f>
        <v>202009</v>
      </c>
      <c r="M24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47" spans="1:13" ht="15">
      <c r="A247" s="12">
        <v>44076</v>
      </c>
      <c r="B247" s="15">
        <f>DateTable[[#This Row],[Year]]*10000 + DateTable[[#This Row],[Month Key]] * 100 +  DateTable[[#This Row],[Day Of Month]]</f>
        <v>20200902</v>
      </c>
      <c r="C247" s="5" t="str">
        <f>TEXT(DateTable[[#This Row],[Date]], "mmm")</f>
        <v>Sep</v>
      </c>
      <c r="D247" s="8">
        <f>INT(TEXT(DateTable[[#This Row],[Date]], "m"))</f>
        <v>9</v>
      </c>
      <c r="E247" s="6" t="str">
        <f xml:space="preserve"> "Q" &amp; ROUNDUP(DateTable[[#This Row],[Month Key]]/ 3, 0)</f>
        <v>Q3</v>
      </c>
      <c r="F247" s="5">
        <f>YEAR(DateTable[[#This Row],[Date]])</f>
        <v>2020</v>
      </c>
      <c r="G247" s="5" t="str">
        <f>TEXT(DateTable[[#This Row],[Date]], "ddd")</f>
        <v>Wed</v>
      </c>
      <c r="H247" s="8">
        <f>WEEKDAY(DateTable[[#This Row],[Date]])</f>
        <v>4</v>
      </c>
      <c r="I247" s="5">
        <f>INT(TEXT(DateTable[[#This Row],[Date]], "d"))</f>
        <v>2</v>
      </c>
      <c r="J247" s="5" t="str">
        <f>DateTable[[#This Row],[Year]] &amp;" " &amp; DateTable[[#This Row],[Quarter]]</f>
        <v>2020 Q3</v>
      </c>
      <c r="K247" s="5" t="str">
        <f>DateTable[[#This Row],[Year]] &amp;" " &amp; DateTable[[#This Row],[Month]]</f>
        <v>2020 Sep</v>
      </c>
      <c r="L247" s="8">
        <f>DateTable[[#This Row],[Year]] * 100  + DateTable[[#This Row],[Month Key]]</f>
        <v>202009</v>
      </c>
      <c r="M24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48" spans="1:13" ht="15">
      <c r="A248" s="11">
        <v>44077</v>
      </c>
      <c r="B248" s="15">
        <f>DateTable[[#This Row],[Year]]*10000 + DateTable[[#This Row],[Month Key]] * 100 +  DateTable[[#This Row],[Day Of Month]]</f>
        <v>20200903</v>
      </c>
      <c r="C248" s="5" t="str">
        <f>TEXT(DateTable[[#This Row],[Date]], "mmm")</f>
        <v>Sep</v>
      </c>
      <c r="D248" s="8">
        <f>INT(TEXT(DateTable[[#This Row],[Date]], "m"))</f>
        <v>9</v>
      </c>
      <c r="E248" s="6" t="str">
        <f xml:space="preserve"> "Q" &amp; ROUNDUP(DateTable[[#This Row],[Month Key]]/ 3, 0)</f>
        <v>Q3</v>
      </c>
      <c r="F248" s="5">
        <f>YEAR(DateTable[[#This Row],[Date]])</f>
        <v>2020</v>
      </c>
      <c r="G248" s="5" t="str">
        <f>TEXT(DateTable[[#This Row],[Date]], "ddd")</f>
        <v>Thu</v>
      </c>
      <c r="H248" s="8">
        <f>WEEKDAY(DateTable[[#This Row],[Date]])</f>
        <v>5</v>
      </c>
      <c r="I248" s="5">
        <f>INT(TEXT(DateTable[[#This Row],[Date]], "d"))</f>
        <v>3</v>
      </c>
      <c r="J248" s="5" t="str">
        <f>DateTable[[#This Row],[Year]] &amp;" " &amp; DateTable[[#This Row],[Quarter]]</f>
        <v>2020 Q3</v>
      </c>
      <c r="K248" s="5" t="str">
        <f>DateTable[[#This Row],[Year]] &amp;" " &amp; DateTable[[#This Row],[Month]]</f>
        <v>2020 Sep</v>
      </c>
      <c r="L248" s="8">
        <f>DateTable[[#This Row],[Year]] * 100  + DateTable[[#This Row],[Month Key]]</f>
        <v>202009</v>
      </c>
      <c r="M24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49" spans="1:13" ht="15">
      <c r="A249" s="12">
        <v>44078</v>
      </c>
      <c r="B249" s="15">
        <f>DateTable[[#This Row],[Year]]*10000 + DateTable[[#This Row],[Month Key]] * 100 +  DateTable[[#This Row],[Day Of Month]]</f>
        <v>20200904</v>
      </c>
      <c r="C249" s="5" t="str">
        <f>TEXT(DateTable[[#This Row],[Date]], "mmm")</f>
        <v>Sep</v>
      </c>
      <c r="D249" s="8">
        <f>INT(TEXT(DateTable[[#This Row],[Date]], "m"))</f>
        <v>9</v>
      </c>
      <c r="E249" s="6" t="str">
        <f xml:space="preserve"> "Q" &amp; ROUNDUP(DateTable[[#This Row],[Month Key]]/ 3, 0)</f>
        <v>Q3</v>
      </c>
      <c r="F249" s="5">
        <f>YEAR(DateTable[[#This Row],[Date]])</f>
        <v>2020</v>
      </c>
      <c r="G249" s="5" t="str">
        <f>TEXT(DateTable[[#This Row],[Date]], "ddd")</f>
        <v>Fri</v>
      </c>
      <c r="H249" s="8">
        <f>WEEKDAY(DateTable[[#This Row],[Date]])</f>
        <v>6</v>
      </c>
      <c r="I249" s="5">
        <f>INT(TEXT(DateTable[[#This Row],[Date]], "d"))</f>
        <v>4</v>
      </c>
      <c r="J249" s="5" t="str">
        <f>DateTable[[#This Row],[Year]] &amp;" " &amp; DateTable[[#This Row],[Quarter]]</f>
        <v>2020 Q3</v>
      </c>
      <c r="K249" s="5" t="str">
        <f>DateTable[[#This Row],[Year]] &amp;" " &amp; DateTable[[#This Row],[Month]]</f>
        <v>2020 Sep</v>
      </c>
      <c r="L249" s="8">
        <f>DateTable[[#This Row],[Year]] * 100  + DateTable[[#This Row],[Month Key]]</f>
        <v>202009</v>
      </c>
      <c r="M24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50" spans="1:13" ht="15">
      <c r="A250" s="11">
        <v>44079</v>
      </c>
      <c r="B250" s="15">
        <f>DateTable[[#This Row],[Year]]*10000 + DateTable[[#This Row],[Month Key]] * 100 +  DateTable[[#This Row],[Day Of Month]]</f>
        <v>20200905</v>
      </c>
      <c r="C250" s="5" t="str">
        <f>TEXT(DateTable[[#This Row],[Date]], "mmm")</f>
        <v>Sep</v>
      </c>
      <c r="D250" s="8">
        <f>INT(TEXT(DateTable[[#This Row],[Date]], "m"))</f>
        <v>9</v>
      </c>
      <c r="E250" s="6" t="str">
        <f xml:space="preserve"> "Q" &amp; ROUNDUP(DateTable[[#This Row],[Month Key]]/ 3, 0)</f>
        <v>Q3</v>
      </c>
      <c r="F250" s="5">
        <f>YEAR(DateTable[[#This Row],[Date]])</f>
        <v>2020</v>
      </c>
      <c r="G250" s="5" t="str">
        <f>TEXT(DateTable[[#This Row],[Date]], "ddd")</f>
        <v>Sat</v>
      </c>
      <c r="H250" s="8">
        <f>WEEKDAY(DateTable[[#This Row],[Date]])</f>
        <v>7</v>
      </c>
      <c r="I250" s="5">
        <f>INT(TEXT(DateTable[[#This Row],[Date]], "d"))</f>
        <v>5</v>
      </c>
      <c r="J250" s="5" t="str">
        <f>DateTable[[#This Row],[Year]] &amp;" " &amp; DateTable[[#This Row],[Quarter]]</f>
        <v>2020 Q3</v>
      </c>
      <c r="K250" s="5" t="str">
        <f>DateTable[[#This Row],[Year]] &amp;" " &amp; DateTable[[#This Row],[Month]]</f>
        <v>2020 Sep</v>
      </c>
      <c r="L250" s="8">
        <f>DateTable[[#This Row],[Year]] * 100  + DateTable[[#This Row],[Month Key]]</f>
        <v>202009</v>
      </c>
      <c r="M25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51" spans="1:13" ht="15">
      <c r="A251" s="12">
        <v>44080</v>
      </c>
      <c r="B251" s="15">
        <f>DateTable[[#This Row],[Year]]*10000 + DateTable[[#This Row],[Month Key]] * 100 +  DateTable[[#This Row],[Day Of Month]]</f>
        <v>20200906</v>
      </c>
      <c r="C251" s="5" t="str">
        <f>TEXT(DateTable[[#This Row],[Date]], "mmm")</f>
        <v>Sep</v>
      </c>
      <c r="D251" s="8">
        <f>INT(TEXT(DateTable[[#This Row],[Date]], "m"))</f>
        <v>9</v>
      </c>
      <c r="E251" s="6" t="str">
        <f xml:space="preserve"> "Q" &amp; ROUNDUP(DateTable[[#This Row],[Month Key]]/ 3, 0)</f>
        <v>Q3</v>
      </c>
      <c r="F251" s="5">
        <f>YEAR(DateTable[[#This Row],[Date]])</f>
        <v>2020</v>
      </c>
      <c r="G251" s="5" t="str">
        <f>TEXT(DateTable[[#This Row],[Date]], "ddd")</f>
        <v>Sun</v>
      </c>
      <c r="H251" s="8">
        <f>WEEKDAY(DateTable[[#This Row],[Date]])</f>
        <v>1</v>
      </c>
      <c r="I251" s="5">
        <f>INT(TEXT(DateTable[[#This Row],[Date]], "d"))</f>
        <v>6</v>
      </c>
      <c r="J251" s="5" t="str">
        <f>DateTable[[#This Row],[Year]] &amp;" " &amp; DateTable[[#This Row],[Quarter]]</f>
        <v>2020 Q3</v>
      </c>
      <c r="K251" s="5" t="str">
        <f>DateTable[[#This Row],[Year]] &amp;" " &amp; DateTable[[#This Row],[Month]]</f>
        <v>2020 Sep</v>
      </c>
      <c r="L251" s="8">
        <f>DateTable[[#This Row],[Year]] * 100  + DateTable[[#This Row],[Month Key]]</f>
        <v>202009</v>
      </c>
      <c r="M25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52" spans="1:13" ht="15">
      <c r="A252" s="11">
        <v>44081</v>
      </c>
      <c r="B252" s="15">
        <f>DateTable[[#This Row],[Year]]*10000 + DateTable[[#This Row],[Month Key]] * 100 +  DateTable[[#This Row],[Day Of Month]]</f>
        <v>20200907</v>
      </c>
      <c r="C252" s="5" t="str">
        <f>TEXT(DateTable[[#This Row],[Date]], "mmm")</f>
        <v>Sep</v>
      </c>
      <c r="D252" s="8">
        <f>INT(TEXT(DateTable[[#This Row],[Date]], "m"))</f>
        <v>9</v>
      </c>
      <c r="E252" s="6" t="str">
        <f xml:space="preserve"> "Q" &amp; ROUNDUP(DateTable[[#This Row],[Month Key]]/ 3, 0)</f>
        <v>Q3</v>
      </c>
      <c r="F252" s="5">
        <f>YEAR(DateTable[[#This Row],[Date]])</f>
        <v>2020</v>
      </c>
      <c r="G252" s="5" t="str">
        <f>TEXT(DateTable[[#This Row],[Date]], "ddd")</f>
        <v>Mon</v>
      </c>
      <c r="H252" s="8">
        <f>WEEKDAY(DateTable[[#This Row],[Date]])</f>
        <v>2</v>
      </c>
      <c r="I252" s="5">
        <f>INT(TEXT(DateTable[[#This Row],[Date]], "d"))</f>
        <v>7</v>
      </c>
      <c r="J252" s="5" t="str">
        <f>DateTable[[#This Row],[Year]] &amp;" " &amp; DateTable[[#This Row],[Quarter]]</f>
        <v>2020 Q3</v>
      </c>
      <c r="K252" s="5" t="str">
        <f>DateTable[[#This Row],[Year]] &amp;" " &amp; DateTable[[#This Row],[Month]]</f>
        <v>2020 Sep</v>
      </c>
      <c r="L252" s="8">
        <f>DateTable[[#This Row],[Year]] * 100  + DateTable[[#This Row],[Month Key]]</f>
        <v>202009</v>
      </c>
      <c r="M25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53" spans="1:13" ht="15">
      <c r="A253" s="12">
        <v>44082</v>
      </c>
      <c r="B253" s="15">
        <f>DateTable[[#This Row],[Year]]*10000 + DateTable[[#This Row],[Month Key]] * 100 +  DateTable[[#This Row],[Day Of Month]]</f>
        <v>20200908</v>
      </c>
      <c r="C253" s="5" t="str">
        <f>TEXT(DateTable[[#This Row],[Date]], "mmm")</f>
        <v>Sep</v>
      </c>
      <c r="D253" s="8">
        <f>INT(TEXT(DateTable[[#This Row],[Date]], "m"))</f>
        <v>9</v>
      </c>
      <c r="E253" s="6" t="str">
        <f xml:space="preserve"> "Q" &amp; ROUNDUP(DateTable[[#This Row],[Month Key]]/ 3, 0)</f>
        <v>Q3</v>
      </c>
      <c r="F253" s="5">
        <f>YEAR(DateTable[[#This Row],[Date]])</f>
        <v>2020</v>
      </c>
      <c r="G253" s="5" t="str">
        <f>TEXT(DateTable[[#This Row],[Date]], "ddd")</f>
        <v>Tue</v>
      </c>
      <c r="H253" s="8">
        <f>WEEKDAY(DateTable[[#This Row],[Date]])</f>
        <v>3</v>
      </c>
      <c r="I253" s="5">
        <f>INT(TEXT(DateTable[[#This Row],[Date]], "d"))</f>
        <v>8</v>
      </c>
      <c r="J253" s="5" t="str">
        <f>DateTable[[#This Row],[Year]] &amp;" " &amp; DateTable[[#This Row],[Quarter]]</f>
        <v>2020 Q3</v>
      </c>
      <c r="K253" s="5" t="str">
        <f>DateTable[[#This Row],[Year]] &amp;" " &amp; DateTable[[#This Row],[Month]]</f>
        <v>2020 Sep</v>
      </c>
      <c r="L253" s="8">
        <f>DateTable[[#This Row],[Year]] * 100  + DateTable[[#This Row],[Month Key]]</f>
        <v>202009</v>
      </c>
      <c r="M25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54" spans="1:13" ht="15">
      <c r="A254" s="11">
        <v>44083</v>
      </c>
      <c r="B254" s="15">
        <f>DateTable[[#This Row],[Year]]*10000 + DateTable[[#This Row],[Month Key]] * 100 +  DateTable[[#This Row],[Day Of Month]]</f>
        <v>20200909</v>
      </c>
      <c r="C254" s="5" t="str">
        <f>TEXT(DateTable[[#This Row],[Date]], "mmm")</f>
        <v>Sep</v>
      </c>
      <c r="D254" s="8">
        <f>INT(TEXT(DateTable[[#This Row],[Date]], "m"))</f>
        <v>9</v>
      </c>
      <c r="E254" s="6" t="str">
        <f xml:space="preserve"> "Q" &amp; ROUNDUP(DateTable[[#This Row],[Month Key]]/ 3, 0)</f>
        <v>Q3</v>
      </c>
      <c r="F254" s="5">
        <f>YEAR(DateTable[[#This Row],[Date]])</f>
        <v>2020</v>
      </c>
      <c r="G254" s="5" t="str">
        <f>TEXT(DateTable[[#This Row],[Date]], "ddd")</f>
        <v>Wed</v>
      </c>
      <c r="H254" s="8">
        <f>WEEKDAY(DateTable[[#This Row],[Date]])</f>
        <v>4</v>
      </c>
      <c r="I254" s="5">
        <f>INT(TEXT(DateTable[[#This Row],[Date]], "d"))</f>
        <v>9</v>
      </c>
      <c r="J254" s="5" t="str">
        <f>DateTable[[#This Row],[Year]] &amp;" " &amp; DateTable[[#This Row],[Quarter]]</f>
        <v>2020 Q3</v>
      </c>
      <c r="K254" s="5" t="str">
        <f>DateTable[[#This Row],[Year]] &amp;" " &amp; DateTable[[#This Row],[Month]]</f>
        <v>2020 Sep</v>
      </c>
      <c r="L254" s="8">
        <f>DateTable[[#This Row],[Year]] * 100  + DateTable[[#This Row],[Month Key]]</f>
        <v>202009</v>
      </c>
      <c r="M25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55" spans="1:13" ht="15">
      <c r="A255" s="12">
        <v>44084</v>
      </c>
      <c r="B255" s="15">
        <f>DateTable[[#This Row],[Year]]*10000 + DateTable[[#This Row],[Month Key]] * 100 +  DateTable[[#This Row],[Day Of Month]]</f>
        <v>20200910</v>
      </c>
      <c r="C255" s="5" t="str">
        <f>TEXT(DateTable[[#This Row],[Date]], "mmm")</f>
        <v>Sep</v>
      </c>
      <c r="D255" s="8">
        <f>INT(TEXT(DateTable[[#This Row],[Date]], "m"))</f>
        <v>9</v>
      </c>
      <c r="E255" s="6" t="str">
        <f xml:space="preserve"> "Q" &amp; ROUNDUP(DateTable[[#This Row],[Month Key]]/ 3, 0)</f>
        <v>Q3</v>
      </c>
      <c r="F255" s="5">
        <f>YEAR(DateTable[[#This Row],[Date]])</f>
        <v>2020</v>
      </c>
      <c r="G255" s="5" t="str">
        <f>TEXT(DateTable[[#This Row],[Date]], "ddd")</f>
        <v>Thu</v>
      </c>
      <c r="H255" s="8">
        <f>WEEKDAY(DateTable[[#This Row],[Date]])</f>
        <v>5</v>
      </c>
      <c r="I255" s="5">
        <f>INT(TEXT(DateTable[[#This Row],[Date]], "d"))</f>
        <v>10</v>
      </c>
      <c r="J255" s="5" t="str">
        <f>DateTable[[#This Row],[Year]] &amp;" " &amp; DateTable[[#This Row],[Quarter]]</f>
        <v>2020 Q3</v>
      </c>
      <c r="K255" s="5" t="str">
        <f>DateTable[[#This Row],[Year]] &amp;" " &amp; DateTable[[#This Row],[Month]]</f>
        <v>2020 Sep</v>
      </c>
      <c r="L255" s="8">
        <f>DateTable[[#This Row],[Year]] * 100  + DateTable[[#This Row],[Month Key]]</f>
        <v>202009</v>
      </c>
      <c r="M25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56" spans="1:13" ht="15">
      <c r="A256" s="11">
        <v>44085</v>
      </c>
      <c r="B256" s="15">
        <f>DateTable[[#This Row],[Year]]*10000 + DateTable[[#This Row],[Month Key]] * 100 +  DateTable[[#This Row],[Day Of Month]]</f>
        <v>20200911</v>
      </c>
      <c r="C256" s="5" t="str">
        <f>TEXT(DateTable[[#This Row],[Date]], "mmm")</f>
        <v>Sep</v>
      </c>
      <c r="D256" s="8">
        <f>INT(TEXT(DateTable[[#This Row],[Date]], "m"))</f>
        <v>9</v>
      </c>
      <c r="E256" s="6" t="str">
        <f xml:space="preserve"> "Q" &amp; ROUNDUP(DateTable[[#This Row],[Month Key]]/ 3, 0)</f>
        <v>Q3</v>
      </c>
      <c r="F256" s="5">
        <f>YEAR(DateTable[[#This Row],[Date]])</f>
        <v>2020</v>
      </c>
      <c r="G256" s="5" t="str">
        <f>TEXT(DateTable[[#This Row],[Date]], "ddd")</f>
        <v>Fri</v>
      </c>
      <c r="H256" s="8">
        <f>WEEKDAY(DateTable[[#This Row],[Date]])</f>
        <v>6</v>
      </c>
      <c r="I256" s="5">
        <f>INT(TEXT(DateTable[[#This Row],[Date]], "d"))</f>
        <v>11</v>
      </c>
      <c r="J256" s="5" t="str">
        <f>DateTable[[#This Row],[Year]] &amp;" " &amp; DateTable[[#This Row],[Quarter]]</f>
        <v>2020 Q3</v>
      </c>
      <c r="K256" s="5" t="str">
        <f>DateTable[[#This Row],[Year]] &amp;" " &amp; DateTable[[#This Row],[Month]]</f>
        <v>2020 Sep</v>
      </c>
      <c r="L256" s="8">
        <f>DateTable[[#This Row],[Year]] * 100  + DateTable[[#This Row],[Month Key]]</f>
        <v>202009</v>
      </c>
      <c r="M25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57" spans="1:13" ht="15">
      <c r="A257" s="12">
        <v>44086</v>
      </c>
      <c r="B257" s="15">
        <f>DateTable[[#This Row],[Year]]*10000 + DateTable[[#This Row],[Month Key]] * 100 +  DateTable[[#This Row],[Day Of Month]]</f>
        <v>20200912</v>
      </c>
      <c r="C257" s="5" t="str">
        <f>TEXT(DateTable[[#This Row],[Date]], "mmm")</f>
        <v>Sep</v>
      </c>
      <c r="D257" s="8">
        <f>INT(TEXT(DateTable[[#This Row],[Date]], "m"))</f>
        <v>9</v>
      </c>
      <c r="E257" s="6" t="str">
        <f xml:space="preserve"> "Q" &amp; ROUNDUP(DateTable[[#This Row],[Month Key]]/ 3, 0)</f>
        <v>Q3</v>
      </c>
      <c r="F257" s="5">
        <f>YEAR(DateTable[[#This Row],[Date]])</f>
        <v>2020</v>
      </c>
      <c r="G257" s="5" t="str">
        <f>TEXT(DateTable[[#This Row],[Date]], "ddd")</f>
        <v>Sat</v>
      </c>
      <c r="H257" s="8">
        <f>WEEKDAY(DateTable[[#This Row],[Date]])</f>
        <v>7</v>
      </c>
      <c r="I257" s="5">
        <f>INT(TEXT(DateTable[[#This Row],[Date]], "d"))</f>
        <v>12</v>
      </c>
      <c r="J257" s="5" t="str">
        <f>DateTable[[#This Row],[Year]] &amp;" " &amp; DateTable[[#This Row],[Quarter]]</f>
        <v>2020 Q3</v>
      </c>
      <c r="K257" s="5" t="str">
        <f>DateTable[[#This Row],[Year]] &amp;" " &amp; DateTable[[#This Row],[Month]]</f>
        <v>2020 Sep</v>
      </c>
      <c r="L257" s="8">
        <f>DateTable[[#This Row],[Year]] * 100  + DateTable[[#This Row],[Month Key]]</f>
        <v>202009</v>
      </c>
      <c r="M25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58" spans="1:13" ht="15">
      <c r="A258" s="11">
        <v>44087</v>
      </c>
      <c r="B258" s="15">
        <f>DateTable[[#This Row],[Year]]*10000 + DateTable[[#This Row],[Month Key]] * 100 +  DateTable[[#This Row],[Day Of Month]]</f>
        <v>20200913</v>
      </c>
      <c r="C258" s="5" t="str">
        <f>TEXT(DateTable[[#This Row],[Date]], "mmm")</f>
        <v>Sep</v>
      </c>
      <c r="D258" s="8">
        <f>INT(TEXT(DateTable[[#This Row],[Date]], "m"))</f>
        <v>9</v>
      </c>
      <c r="E258" s="6" t="str">
        <f xml:space="preserve"> "Q" &amp; ROUNDUP(DateTable[[#This Row],[Month Key]]/ 3, 0)</f>
        <v>Q3</v>
      </c>
      <c r="F258" s="5">
        <f>YEAR(DateTable[[#This Row],[Date]])</f>
        <v>2020</v>
      </c>
      <c r="G258" s="5" t="str">
        <f>TEXT(DateTable[[#This Row],[Date]], "ddd")</f>
        <v>Sun</v>
      </c>
      <c r="H258" s="8">
        <f>WEEKDAY(DateTable[[#This Row],[Date]])</f>
        <v>1</v>
      </c>
      <c r="I258" s="5">
        <f>INT(TEXT(DateTable[[#This Row],[Date]], "d"))</f>
        <v>13</v>
      </c>
      <c r="J258" s="5" t="str">
        <f>DateTable[[#This Row],[Year]] &amp;" " &amp; DateTable[[#This Row],[Quarter]]</f>
        <v>2020 Q3</v>
      </c>
      <c r="K258" s="5" t="str">
        <f>DateTable[[#This Row],[Year]] &amp;" " &amp; DateTable[[#This Row],[Month]]</f>
        <v>2020 Sep</v>
      </c>
      <c r="L258" s="8">
        <f>DateTable[[#This Row],[Year]] * 100  + DateTable[[#This Row],[Month Key]]</f>
        <v>202009</v>
      </c>
      <c r="M25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59" spans="1:13" ht="15">
      <c r="A259" s="12">
        <v>44088</v>
      </c>
      <c r="B259" s="15">
        <f>DateTable[[#This Row],[Year]]*10000 + DateTable[[#This Row],[Month Key]] * 100 +  DateTable[[#This Row],[Day Of Month]]</f>
        <v>20200914</v>
      </c>
      <c r="C259" s="5" t="str">
        <f>TEXT(DateTable[[#This Row],[Date]], "mmm")</f>
        <v>Sep</v>
      </c>
      <c r="D259" s="8">
        <f>INT(TEXT(DateTable[[#This Row],[Date]], "m"))</f>
        <v>9</v>
      </c>
      <c r="E259" s="6" t="str">
        <f xml:space="preserve"> "Q" &amp; ROUNDUP(DateTable[[#This Row],[Month Key]]/ 3, 0)</f>
        <v>Q3</v>
      </c>
      <c r="F259" s="5">
        <f>YEAR(DateTable[[#This Row],[Date]])</f>
        <v>2020</v>
      </c>
      <c r="G259" s="5" t="str">
        <f>TEXT(DateTable[[#This Row],[Date]], "ddd")</f>
        <v>Mon</v>
      </c>
      <c r="H259" s="8">
        <f>WEEKDAY(DateTable[[#This Row],[Date]])</f>
        <v>2</v>
      </c>
      <c r="I259" s="5">
        <f>INT(TEXT(DateTable[[#This Row],[Date]], "d"))</f>
        <v>14</v>
      </c>
      <c r="J259" s="5" t="str">
        <f>DateTable[[#This Row],[Year]] &amp;" " &amp; DateTable[[#This Row],[Quarter]]</f>
        <v>2020 Q3</v>
      </c>
      <c r="K259" s="5" t="str">
        <f>DateTable[[#This Row],[Year]] &amp;" " &amp; DateTable[[#This Row],[Month]]</f>
        <v>2020 Sep</v>
      </c>
      <c r="L259" s="8">
        <f>DateTable[[#This Row],[Year]] * 100  + DateTable[[#This Row],[Month Key]]</f>
        <v>202009</v>
      </c>
      <c r="M25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60" spans="1:13" ht="15">
      <c r="A260" s="11">
        <v>44089</v>
      </c>
      <c r="B260" s="15">
        <f>DateTable[[#This Row],[Year]]*10000 + DateTable[[#This Row],[Month Key]] * 100 +  DateTable[[#This Row],[Day Of Month]]</f>
        <v>20200915</v>
      </c>
      <c r="C260" s="5" t="str">
        <f>TEXT(DateTable[[#This Row],[Date]], "mmm")</f>
        <v>Sep</v>
      </c>
      <c r="D260" s="8">
        <f>INT(TEXT(DateTable[[#This Row],[Date]], "m"))</f>
        <v>9</v>
      </c>
      <c r="E260" s="6" t="str">
        <f xml:space="preserve"> "Q" &amp; ROUNDUP(DateTable[[#This Row],[Month Key]]/ 3, 0)</f>
        <v>Q3</v>
      </c>
      <c r="F260" s="5">
        <f>YEAR(DateTable[[#This Row],[Date]])</f>
        <v>2020</v>
      </c>
      <c r="G260" s="5" t="str">
        <f>TEXT(DateTable[[#This Row],[Date]], "ddd")</f>
        <v>Tue</v>
      </c>
      <c r="H260" s="8">
        <f>WEEKDAY(DateTable[[#This Row],[Date]])</f>
        <v>3</v>
      </c>
      <c r="I260" s="5">
        <f>INT(TEXT(DateTable[[#This Row],[Date]], "d"))</f>
        <v>15</v>
      </c>
      <c r="J260" s="5" t="str">
        <f>DateTable[[#This Row],[Year]] &amp;" " &amp; DateTable[[#This Row],[Quarter]]</f>
        <v>2020 Q3</v>
      </c>
      <c r="K260" s="5" t="str">
        <f>DateTable[[#This Row],[Year]] &amp;" " &amp; DateTable[[#This Row],[Month]]</f>
        <v>2020 Sep</v>
      </c>
      <c r="L260" s="8">
        <f>DateTable[[#This Row],[Year]] * 100  + DateTable[[#This Row],[Month Key]]</f>
        <v>202009</v>
      </c>
      <c r="M26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61" spans="1:13" ht="15">
      <c r="A261" s="12">
        <v>44090</v>
      </c>
      <c r="B261" s="15">
        <f>DateTable[[#This Row],[Year]]*10000 + DateTable[[#This Row],[Month Key]] * 100 +  DateTable[[#This Row],[Day Of Month]]</f>
        <v>20200916</v>
      </c>
      <c r="C261" s="5" t="str">
        <f>TEXT(DateTable[[#This Row],[Date]], "mmm")</f>
        <v>Sep</v>
      </c>
      <c r="D261" s="8">
        <f>INT(TEXT(DateTable[[#This Row],[Date]], "m"))</f>
        <v>9</v>
      </c>
      <c r="E261" s="6" t="str">
        <f xml:space="preserve"> "Q" &amp; ROUNDUP(DateTable[[#This Row],[Month Key]]/ 3, 0)</f>
        <v>Q3</v>
      </c>
      <c r="F261" s="5">
        <f>YEAR(DateTable[[#This Row],[Date]])</f>
        <v>2020</v>
      </c>
      <c r="G261" s="5" t="str">
        <f>TEXT(DateTable[[#This Row],[Date]], "ddd")</f>
        <v>Wed</v>
      </c>
      <c r="H261" s="8">
        <f>WEEKDAY(DateTable[[#This Row],[Date]])</f>
        <v>4</v>
      </c>
      <c r="I261" s="5">
        <f>INT(TEXT(DateTable[[#This Row],[Date]], "d"))</f>
        <v>16</v>
      </c>
      <c r="J261" s="5" t="str">
        <f>DateTable[[#This Row],[Year]] &amp;" " &amp; DateTable[[#This Row],[Quarter]]</f>
        <v>2020 Q3</v>
      </c>
      <c r="K261" s="5" t="str">
        <f>DateTable[[#This Row],[Year]] &amp;" " &amp; DateTable[[#This Row],[Month]]</f>
        <v>2020 Sep</v>
      </c>
      <c r="L261" s="8">
        <f>DateTable[[#This Row],[Year]] * 100  + DateTable[[#This Row],[Month Key]]</f>
        <v>202009</v>
      </c>
      <c r="M26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62" spans="1:13" ht="15">
      <c r="A262" s="11">
        <v>44091</v>
      </c>
      <c r="B262" s="15">
        <f>DateTable[[#This Row],[Year]]*10000 + DateTable[[#This Row],[Month Key]] * 100 +  DateTable[[#This Row],[Day Of Month]]</f>
        <v>20200917</v>
      </c>
      <c r="C262" s="5" t="str">
        <f>TEXT(DateTable[[#This Row],[Date]], "mmm")</f>
        <v>Sep</v>
      </c>
      <c r="D262" s="8">
        <f>INT(TEXT(DateTable[[#This Row],[Date]], "m"))</f>
        <v>9</v>
      </c>
      <c r="E262" s="6" t="str">
        <f xml:space="preserve"> "Q" &amp; ROUNDUP(DateTable[[#This Row],[Month Key]]/ 3, 0)</f>
        <v>Q3</v>
      </c>
      <c r="F262" s="5">
        <f>YEAR(DateTable[[#This Row],[Date]])</f>
        <v>2020</v>
      </c>
      <c r="G262" s="5" t="str">
        <f>TEXT(DateTable[[#This Row],[Date]], "ddd")</f>
        <v>Thu</v>
      </c>
      <c r="H262" s="8">
        <f>WEEKDAY(DateTable[[#This Row],[Date]])</f>
        <v>5</v>
      </c>
      <c r="I262" s="5">
        <f>INT(TEXT(DateTable[[#This Row],[Date]], "d"))</f>
        <v>17</v>
      </c>
      <c r="J262" s="5" t="str">
        <f>DateTable[[#This Row],[Year]] &amp;" " &amp; DateTable[[#This Row],[Quarter]]</f>
        <v>2020 Q3</v>
      </c>
      <c r="K262" s="5" t="str">
        <f>DateTable[[#This Row],[Year]] &amp;" " &amp; DateTable[[#This Row],[Month]]</f>
        <v>2020 Sep</v>
      </c>
      <c r="L262" s="8">
        <f>DateTable[[#This Row],[Year]] * 100  + DateTable[[#This Row],[Month Key]]</f>
        <v>202009</v>
      </c>
      <c r="M26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63" spans="1:13" ht="15">
      <c r="A263" s="12">
        <v>44092</v>
      </c>
      <c r="B263" s="15">
        <f>DateTable[[#This Row],[Year]]*10000 + DateTable[[#This Row],[Month Key]] * 100 +  DateTable[[#This Row],[Day Of Month]]</f>
        <v>20200918</v>
      </c>
      <c r="C263" s="5" t="str">
        <f>TEXT(DateTable[[#This Row],[Date]], "mmm")</f>
        <v>Sep</v>
      </c>
      <c r="D263" s="8">
        <f>INT(TEXT(DateTable[[#This Row],[Date]], "m"))</f>
        <v>9</v>
      </c>
      <c r="E263" s="6" t="str">
        <f xml:space="preserve"> "Q" &amp; ROUNDUP(DateTable[[#This Row],[Month Key]]/ 3, 0)</f>
        <v>Q3</v>
      </c>
      <c r="F263" s="5">
        <f>YEAR(DateTable[[#This Row],[Date]])</f>
        <v>2020</v>
      </c>
      <c r="G263" s="5" t="str">
        <f>TEXT(DateTable[[#This Row],[Date]], "ddd")</f>
        <v>Fri</v>
      </c>
      <c r="H263" s="8">
        <f>WEEKDAY(DateTable[[#This Row],[Date]])</f>
        <v>6</v>
      </c>
      <c r="I263" s="5">
        <f>INT(TEXT(DateTable[[#This Row],[Date]], "d"))</f>
        <v>18</v>
      </c>
      <c r="J263" s="5" t="str">
        <f>DateTable[[#This Row],[Year]] &amp;" " &amp; DateTable[[#This Row],[Quarter]]</f>
        <v>2020 Q3</v>
      </c>
      <c r="K263" s="5" t="str">
        <f>DateTable[[#This Row],[Year]] &amp;" " &amp; DateTable[[#This Row],[Month]]</f>
        <v>2020 Sep</v>
      </c>
      <c r="L263" s="8">
        <f>DateTable[[#This Row],[Year]] * 100  + DateTable[[#This Row],[Month Key]]</f>
        <v>202009</v>
      </c>
      <c r="M26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64" spans="1:13" ht="15">
      <c r="A264" s="11">
        <v>44093</v>
      </c>
      <c r="B264" s="15">
        <f>DateTable[[#This Row],[Year]]*10000 + DateTable[[#This Row],[Month Key]] * 100 +  DateTable[[#This Row],[Day Of Month]]</f>
        <v>20200919</v>
      </c>
      <c r="C264" s="5" t="str">
        <f>TEXT(DateTable[[#This Row],[Date]], "mmm")</f>
        <v>Sep</v>
      </c>
      <c r="D264" s="8">
        <f>INT(TEXT(DateTable[[#This Row],[Date]], "m"))</f>
        <v>9</v>
      </c>
      <c r="E264" s="6" t="str">
        <f xml:space="preserve"> "Q" &amp; ROUNDUP(DateTable[[#This Row],[Month Key]]/ 3, 0)</f>
        <v>Q3</v>
      </c>
      <c r="F264" s="5">
        <f>YEAR(DateTable[[#This Row],[Date]])</f>
        <v>2020</v>
      </c>
      <c r="G264" s="5" t="str">
        <f>TEXT(DateTable[[#This Row],[Date]], "ddd")</f>
        <v>Sat</v>
      </c>
      <c r="H264" s="8">
        <f>WEEKDAY(DateTable[[#This Row],[Date]])</f>
        <v>7</v>
      </c>
      <c r="I264" s="5">
        <f>INT(TEXT(DateTable[[#This Row],[Date]], "d"))</f>
        <v>19</v>
      </c>
      <c r="J264" s="5" t="str">
        <f>DateTable[[#This Row],[Year]] &amp;" " &amp; DateTable[[#This Row],[Quarter]]</f>
        <v>2020 Q3</v>
      </c>
      <c r="K264" s="5" t="str">
        <f>DateTable[[#This Row],[Year]] &amp;" " &amp; DateTable[[#This Row],[Month]]</f>
        <v>2020 Sep</v>
      </c>
      <c r="L264" s="8">
        <f>DateTable[[#This Row],[Year]] * 100  + DateTable[[#This Row],[Month Key]]</f>
        <v>202009</v>
      </c>
      <c r="M26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65" spans="1:13" ht="15">
      <c r="A265" s="12">
        <v>44094</v>
      </c>
      <c r="B265" s="15">
        <f>DateTable[[#This Row],[Year]]*10000 + DateTable[[#This Row],[Month Key]] * 100 +  DateTable[[#This Row],[Day Of Month]]</f>
        <v>20200920</v>
      </c>
      <c r="C265" s="5" t="str">
        <f>TEXT(DateTable[[#This Row],[Date]], "mmm")</f>
        <v>Sep</v>
      </c>
      <c r="D265" s="8">
        <f>INT(TEXT(DateTable[[#This Row],[Date]], "m"))</f>
        <v>9</v>
      </c>
      <c r="E265" s="6" t="str">
        <f xml:space="preserve"> "Q" &amp; ROUNDUP(DateTable[[#This Row],[Month Key]]/ 3, 0)</f>
        <v>Q3</v>
      </c>
      <c r="F265" s="5">
        <f>YEAR(DateTable[[#This Row],[Date]])</f>
        <v>2020</v>
      </c>
      <c r="G265" s="5" t="str">
        <f>TEXT(DateTable[[#This Row],[Date]], "ddd")</f>
        <v>Sun</v>
      </c>
      <c r="H265" s="8">
        <f>WEEKDAY(DateTable[[#This Row],[Date]])</f>
        <v>1</v>
      </c>
      <c r="I265" s="5">
        <f>INT(TEXT(DateTable[[#This Row],[Date]], "d"))</f>
        <v>20</v>
      </c>
      <c r="J265" s="5" t="str">
        <f>DateTable[[#This Row],[Year]] &amp;" " &amp; DateTable[[#This Row],[Quarter]]</f>
        <v>2020 Q3</v>
      </c>
      <c r="K265" s="5" t="str">
        <f>DateTable[[#This Row],[Year]] &amp;" " &amp; DateTable[[#This Row],[Month]]</f>
        <v>2020 Sep</v>
      </c>
      <c r="L265" s="8">
        <f>DateTable[[#This Row],[Year]] * 100  + DateTable[[#This Row],[Month Key]]</f>
        <v>202009</v>
      </c>
      <c r="M26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66" spans="1:13" ht="15">
      <c r="A266" s="11">
        <v>44095</v>
      </c>
      <c r="B266" s="15">
        <f>DateTable[[#This Row],[Year]]*10000 + DateTable[[#This Row],[Month Key]] * 100 +  DateTable[[#This Row],[Day Of Month]]</f>
        <v>20200921</v>
      </c>
      <c r="C266" s="5" t="str">
        <f>TEXT(DateTable[[#This Row],[Date]], "mmm")</f>
        <v>Sep</v>
      </c>
      <c r="D266" s="8">
        <f>INT(TEXT(DateTable[[#This Row],[Date]], "m"))</f>
        <v>9</v>
      </c>
      <c r="E266" s="6" t="str">
        <f xml:space="preserve"> "Q" &amp; ROUNDUP(DateTable[[#This Row],[Month Key]]/ 3, 0)</f>
        <v>Q3</v>
      </c>
      <c r="F266" s="5">
        <f>YEAR(DateTable[[#This Row],[Date]])</f>
        <v>2020</v>
      </c>
      <c r="G266" s="5" t="str">
        <f>TEXT(DateTable[[#This Row],[Date]], "ddd")</f>
        <v>Mon</v>
      </c>
      <c r="H266" s="8">
        <f>WEEKDAY(DateTable[[#This Row],[Date]])</f>
        <v>2</v>
      </c>
      <c r="I266" s="5">
        <f>INT(TEXT(DateTable[[#This Row],[Date]], "d"))</f>
        <v>21</v>
      </c>
      <c r="J266" s="5" t="str">
        <f>DateTable[[#This Row],[Year]] &amp;" " &amp; DateTable[[#This Row],[Quarter]]</f>
        <v>2020 Q3</v>
      </c>
      <c r="K266" s="5" t="str">
        <f>DateTable[[#This Row],[Year]] &amp;" " &amp; DateTable[[#This Row],[Month]]</f>
        <v>2020 Sep</v>
      </c>
      <c r="L266" s="8">
        <f>DateTable[[#This Row],[Year]] * 100  + DateTable[[#This Row],[Month Key]]</f>
        <v>202009</v>
      </c>
      <c r="M26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67" spans="1:13" ht="15">
      <c r="A267" s="12">
        <v>44096</v>
      </c>
      <c r="B267" s="15">
        <f>DateTable[[#This Row],[Year]]*10000 + DateTable[[#This Row],[Month Key]] * 100 +  DateTable[[#This Row],[Day Of Month]]</f>
        <v>20200922</v>
      </c>
      <c r="C267" s="5" t="str">
        <f>TEXT(DateTable[[#This Row],[Date]], "mmm")</f>
        <v>Sep</v>
      </c>
      <c r="D267" s="8">
        <f>INT(TEXT(DateTable[[#This Row],[Date]], "m"))</f>
        <v>9</v>
      </c>
      <c r="E267" s="6" t="str">
        <f xml:space="preserve"> "Q" &amp; ROUNDUP(DateTable[[#This Row],[Month Key]]/ 3, 0)</f>
        <v>Q3</v>
      </c>
      <c r="F267" s="5">
        <f>YEAR(DateTable[[#This Row],[Date]])</f>
        <v>2020</v>
      </c>
      <c r="G267" s="5" t="str">
        <f>TEXT(DateTable[[#This Row],[Date]], "ddd")</f>
        <v>Tue</v>
      </c>
      <c r="H267" s="8">
        <f>WEEKDAY(DateTable[[#This Row],[Date]])</f>
        <v>3</v>
      </c>
      <c r="I267" s="5">
        <f>INT(TEXT(DateTable[[#This Row],[Date]], "d"))</f>
        <v>22</v>
      </c>
      <c r="J267" s="5" t="str">
        <f>DateTable[[#This Row],[Year]] &amp;" " &amp; DateTable[[#This Row],[Quarter]]</f>
        <v>2020 Q3</v>
      </c>
      <c r="K267" s="5" t="str">
        <f>DateTable[[#This Row],[Year]] &amp;" " &amp; DateTable[[#This Row],[Month]]</f>
        <v>2020 Sep</v>
      </c>
      <c r="L267" s="8">
        <f>DateTable[[#This Row],[Year]] * 100  + DateTable[[#This Row],[Month Key]]</f>
        <v>202009</v>
      </c>
      <c r="M26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68" spans="1:13" ht="15">
      <c r="A268" s="11">
        <v>44097</v>
      </c>
      <c r="B268" s="15">
        <f>DateTable[[#This Row],[Year]]*10000 + DateTable[[#This Row],[Month Key]] * 100 +  DateTable[[#This Row],[Day Of Month]]</f>
        <v>20200923</v>
      </c>
      <c r="C268" s="5" t="str">
        <f>TEXT(DateTable[[#This Row],[Date]], "mmm")</f>
        <v>Sep</v>
      </c>
      <c r="D268" s="8">
        <f>INT(TEXT(DateTable[[#This Row],[Date]], "m"))</f>
        <v>9</v>
      </c>
      <c r="E268" s="6" t="str">
        <f xml:space="preserve"> "Q" &amp; ROUNDUP(DateTable[[#This Row],[Month Key]]/ 3, 0)</f>
        <v>Q3</v>
      </c>
      <c r="F268" s="5">
        <f>YEAR(DateTable[[#This Row],[Date]])</f>
        <v>2020</v>
      </c>
      <c r="G268" s="5" t="str">
        <f>TEXT(DateTable[[#This Row],[Date]], "ddd")</f>
        <v>Wed</v>
      </c>
      <c r="H268" s="8">
        <f>WEEKDAY(DateTable[[#This Row],[Date]])</f>
        <v>4</v>
      </c>
      <c r="I268" s="5">
        <f>INT(TEXT(DateTable[[#This Row],[Date]], "d"))</f>
        <v>23</v>
      </c>
      <c r="J268" s="5" t="str">
        <f>DateTable[[#This Row],[Year]] &amp;" " &amp; DateTable[[#This Row],[Quarter]]</f>
        <v>2020 Q3</v>
      </c>
      <c r="K268" s="5" t="str">
        <f>DateTable[[#This Row],[Year]] &amp;" " &amp; DateTable[[#This Row],[Month]]</f>
        <v>2020 Sep</v>
      </c>
      <c r="L268" s="8">
        <f>DateTable[[#This Row],[Year]] * 100  + DateTable[[#This Row],[Month Key]]</f>
        <v>202009</v>
      </c>
      <c r="M26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69" spans="1:13" ht="15">
      <c r="A269" s="12">
        <v>44098</v>
      </c>
      <c r="B269" s="15">
        <f>DateTable[[#This Row],[Year]]*10000 + DateTable[[#This Row],[Month Key]] * 100 +  DateTable[[#This Row],[Day Of Month]]</f>
        <v>20200924</v>
      </c>
      <c r="C269" s="5" t="str">
        <f>TEXT(DateTable[[#This Row],[Date]], "mmm")</f>
        <v>Sep</v>
      </c>
      <c r="D269" s="8">
        <f>INT(TEXT(DateTable[[#This Row],[Date]], "m"))</f>
        <v>9</v>
      </c>
      <c r="E269" s="6" t="str">
        <f xml:space="preserve"> "Q" &amp; ROUNDUP(DateTable[[#This Row],[Month Key]]/ 3, 0)</f>
        <v>Q3</v>
      </c>
      <c r="F269" s="5">
        <f>YEAR(DateTable[[#This Row],[Date]])</f>
        <v>2020</v>
      </c>
      <c r="G269" s="5" t="str">
        <f>TEXT(DateTable[[#This Row],[Date]], "ddd")</f>
        <v>Thu</v>
      </c>
      <c r="H269" s="8">
        <f>WEEKDAY(DateTable[[#This Row],[Date]])</f>
        <v>5</v>
      </c>
      <c r="I269" s="5">
        <f>INT(TEXT(DateTable[[#This Row],[Date]], "d"))</f>
        <v>24</v>
      </c>
      <c r="J269" s="5" t="str">
        <f>DateTable[[#This Row],[Year]] &amp;" " &amp; DateTable[[#This Row],[Quarter]]</f>
        <v>2020 Q3</v>
      </c>
      <c r="K269" s="5" t="str">
        <f>DateTable[[#This Row],[Year]] &amp;" " &amp; DateTable[[#This Row],[Month]]</f>
        <v>2020 Sep</v>
      </c>
      <c r="L269" s="8">
        <f>DateTable[[#This Row],[Year]] * 100  + DateTable[[#This Row],[Month Key]]</f>
        <v>202009</v>
      </c>
      <c r="M26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70" spans="1:13" ht="15">
      <c r="A270" s="11">
        <v>44099</v>
      </c>
      <c r="B270" s="15">
        <f>DateTable[[#This Row],[Year]]*10000 + DateTable[[#This Row],[Month Key]] * 100 +  DateTable[[#This Row],[Day Of Month]]</f>
        <v>20200925</v>
      </c>
      <c r="C270" s="5" t="str">
        <f>TEXT(DateTable[[#This Row],[Date]], "mmm")</f>
        <v>Sep</v>
      </c>
      <c r="D270" s="8">
        <f>INT(TEXT(DateTable[[#This Row],[Date]], "m"))</f>
        <v>9</v>
      </c>
      <c r="E270" s="6" t="str">
        <f xml:space="preserve"> "Q" &amp; ROUNDUP(DateTable[[#This Row],[Month Key]]/ 3, 0)</f>
        <v>Q3</v>
      </c>
      <c r="F270" s="5">
        <f>YEAR(DateTable[[#This Row],[Date]])</f>
        <v>2020</v>
      </c>
      <c r="G270" s="5" t="str">
        <f>TEXT(DateTable[[#This Row],[Date]], "ddd")</f>
        <v>Fri</v>
      </c>
      <c r="H270" s="8">
        <f>WEEKDAY(DateTable[[#This Row],[Date]])</f>
        <v>6</v>
      </c>
      <c r="I270" s="5">
        <f>INT(TEXT(DateTable[[#This Row],[Date]], "d"))</f>
        <v>25</v>
      </c>
      <c r="J270" s="5" t="str">
        <f>DateTable[[#This Row],[Year]] &amp;" " &amp; DateTable[[#This Row],[Quarter]]</f>
        <v>2020 Q3</v>
      </c>
      <c r="K270" s="5" t="str">
        <f>DateTable[[#This Row],[Year]] &amp;" " &amp; DateTable[[#This Row],[Month]]</f>
        <v>2020 Sep</v>
      </c>
      <c r="L270" s="8">
        <f>DateTable[[#This Row],[Year]] * 100  + DateTable[[#This Row],[Month Key]]</f>
        <v>202009</v>
      </c>
      <c r="M27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71" spans="1:13" ht="15">
      <c r="A271" s="12">
        <v>44100</v>
      </c>
      <c r="B271" s="15">
        <f>DateTable[[#This Row],[Year]]*10000 + DateTable[[#This Row],[Month Key]] * 100 +  DateTable[[#This Row],[Day Of Month]]</f>
        <v>20200926</v>
      </c>
      <c r="C271" s="5" t="str">
        <f>TEXT(DateTable[[#This Row],[Date]], "mmm")</f>
        <v>Sep</v>
      </c>
      <c r="D271" s="8">
        <f>INT(TEXT(DateTable[[#This Row],[Date]], "m"))</f>
        <v>9</v>
      </c>
      <c r="E271" s="6" t="str">
        <f xml:space="preserve"> "Q" &amp; ROUNDUP(DateTable[[#This Row],[Month Key]]/ 3, 0)</f>
        <v>Q3</v>
      </c>
      <c r="F271" s="5">
        <f>YEAR(DateTable[[#This Row],[Date]])</f>
        <v>2020</v>
      </c>
      <c r="G271" s="5" t="str">
        <f>TEXT(DateTable[[#This Row],[Date]], "ddd")</f>
        <v>Sat</v>
      </c>
      <c r="H271" s="8">
        <f>WEEKDAY(DateTable[[#This Row],[Date]])</f>
        <v>7</v>
      </c>
      <c r="I271" s="5">
        <f>INT(TEXT(DateTable[[#This Row],[Date]], "d"))</f>
        <v>26</v>
      </c>
      <c r="J271" s="5" t="str">
        <f>DateTable[[#This Row],[Year]] &amp;" " &amp; DateTable[[#This Row],[Quarter]]</f>
        <v>2020 Q3</v>
      </c>
      <c r="K271" s="5" t="str">
        <f>DateTable[[#This Row],[Year]] &amp;" " &amp; DateTable[[#This Row],[Month]]</f>
        <v>2020 Sep</v>
      </c>
      <c r="L271" s="8">
        <f>DateTable[[#This Row],[Year]] * 100  + DateTable[[#This Row],[Month Key]]</f>
        <v>202009</v>
      </c>
      <c r="M27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72" spans="1:13" ht="15">
      <c r="A272" s="11">
        <v>44101</v>
      </c>
      <c r="B272" s="15">
        <f>DateTable[[#This Row],[Year]]*10000 + DateTable[[#This Row],[Month Key]] * 100 +  DateTable[[#This Row],[Day Of Month]]</f>
        <v>20200927</v>
      </c>
      <c r="C272" s="5" t="str">
        <f>TEXT(DateTable[[#This Row],[Date]], "mmm")</f>
        <v>Sep</v>
      </c>
      <c r="D272" s="8">
        <f>INT(TEXT(DateTable[[#This Row],[Date]], "m"))</f>
        <v>9</v>
      </c>
      <c r="E272" s="6" t="str">
        <f xml:space="preserve"> "Q" &amp; ROUNDUP(DateTable[[#This Row],[Month Key]]/ 3, 0)</f>
        <v>Q3</v>
      </c>
      <c r="F272" s="5">
        <f>YEAR(DateTable[[#This Row],[Date]])</f>
        <v>2020</v>
      </c>
      <c r="G272" s="5" t="str">
        <f>TEXT(DateTable[[#This Row],[Date]], "ddd")</f>
        <v>Sun</v>
      </c>
      <c r="H272" s="8">
        <f>WEEKDAY(DateTable[[#This Row],[Date]])</f>
        <v>1</v>
      </c>
      <c r="I272" s="5">
        <f>INT(TEXT(DateTable[[#This Row],[Date]], "d"))</f>
        <v>27</v>
      </c>
      <c r="J272" s="5" t="str">
        <f>DateTable[[#This Row],[Year]] &amp;" " &amp; DateTable[[#This Row],[Quarter]]</f>
        <v>2020 Q3</v>
      </c>
      <c r="K272" s="5" t="str">
        <f>DateTable[[#This Row],[Year]] &amp;" " &amp; DateTable[[#This Row],[Month]]</f>
        <v>2020 Sep</v>
      </c>
      <c r="L272" s="8">
        <f>DateTable[[#This Row],[Year]] * 100  + DateTable[[#This Row],[Month Key]]</f>
        <v>202009</v>
      </c>
      <c r="M27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73" spans="1:13" ht="15">
      <c r="A273" s="12">
        <v>44102</v>
      </c>
      <c r="B273" s="15">
        <f>DateTable[[#This Row],[Year]]*10000 + DateTable[[#This Row],[Month Key]] * 100 +  DateTable[[#This Row],[Day Of Month]]</f>
        <v>20200928</v>
      </c>
      <c r="C273" s="5" t="str">
        <f>TEXT(DateTable[[#This Row],[Date]], "mmm")</f>
        <v>Sep</v>
      </c>
      <c r="D273" s="8">
        <f>INT(TEXT(DateTable[[#This Row],[Date]], "m"))</f>
        <v>9</v>
      </c>
      <c r="E273" s="6" t="str">
        <f xml:space="preserve"> "Q" &amp; ROUNDUP(DateTable[[#This Row],[Month Key]]/ 3, 0)</f>
        <v>Q3</v>
      </c>
      <c r="F273" s="5">
        <f>YEAR(DateTable[[#This Row],[Date]])</f>
        <v>2020</v>
      </c>
      <c r="G273" s="5" t="str">
        <f>TEXT(DateTable[[#This Row],[Date]], "ddd")</f>
        <v>Mon</v>
      </c>
      <c r="H273" s="8">
        <f>WEEKDAY(DateTable[[#This Row],[Date]])</f>
        <v>2</v>
      </c>
      <c r="I273" s="5">
        <f>INT(TEXT(DateTable[[#This Row],[Date]], "d"))</f>
        <v>28</v>
      </c>
      <c r="J273" s="5" t="str">
        <f>DateTable[[#This Row],[Year]] &amp;" " &amp; DateTable[[#This Row],[Quarter]]</f>
        <v>2020 Q3</v>
      </c>
      <c r="K273" s="5" t="str">
        <f>DateTable[[#This Row],[Year]] &amp;" " &amp; DateTable[[#This Row],[Month]]</f>
        <v>2020 Sep</v>
      </c>
      <c r="L273" s="8">
        <f>DateTable[[#This Row],[Year]] * 100  + DateTable[[#This Row],[Month Key]]</f>
        <v>202009</v>
      </c>
      <c r="M27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74" spans="1:13" ht="15">
      <c r="A274" s="11">
        <v>44103</v>
      </c>
      <c r="B274" s="15">
        <f>DateTable[[#This Row],[Year]]*10000 + DateTable[[#This Row],[Month Key]] * 100 +  DateTable[[#This Row],[Day Of Month]]</f>
        <v>20200929</v>
      </c>
      <c r="C274" s="5" t="str">
        <f>TEXT(DateTable[[#This Row],[Date]], "mmm")</f>
        <v>Sep</v>
      </c>
      <c r="D274" s="8">
        <f>INT(TEXT(DateTable[[#This Row],[Date]], "m"))</f>
        <v>9</v>
      </c>
      <c r="E274" s="6" t="str">
        <f xml:space="preserve"> "Q" &amp; ROUNDUP(DateTable[[#This Row],[Month Key]]/ 3, 0)</f>
        <v>Q3</v>
      </c>
      <c r="F274" s="5">
        <f>YEAR(DateTable[[#This Row],[Date]])</f>
        <v>2020</v>
      </c>
      <c r="G274" s="5" t="str">
        <f>TEXT(DateTable[[#This Row],[Date]], "ddd")</f>
        <v>Tue</v>
      </c>
      <c r="H274" s="8">
        <f>WEEKDAY(DateTable[[#This Row],[Date]])</f>
        <v>3</v>
      </c>
      <c r="I274" s="5">
        <f>INT(TEXT(DateTable[[#This Row],[Date]], "d"))</f>
        <v>29</v>
      </c>
      <c r="J274" s="5" t="str">
        <f>DateTable[[#This Row],[Year]] &amp;" " &amp; DateTable[[#This Row],[Quarter]]</f>
        <v>2020 Q3</v>
      </c>
      <c r="K274" s="5" t="str">
        <f>DateTable[[#This Row],[Year]] &amp;" " &amp; DateTable[[#This Row],[Month]]</f>
        <v>2020 Sep</v>
      </c>
      <c r="L274" s="8">
        <f>DateTable[[#This Row],[Year]] * 100  + DateTable[[#This Row],[Month Key]]</f>
        <v>202009</v>
      </c>
      <c r="M27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75" spans="1:13" ht="15">
      <c r="A275" s="12">
        <v>44104</v>
      </c>
      <c r="B275" s="15">
        <f>DateTable[[#This Row],[Year]]*10000 + DateTable[[#This Row],[Month Key]] * 100 +  DateTable[[#This Row],[Day Of Month]]</f>
        <v>20200930</v>
      </c>
      <c r="C275" s="5" t="str">
        <f>TEXT(DateTable[[#This Row],[Date]], "mmm")</f>
        <v>Sep</v>
      </c>
      <c r="D275" s="8">
        <f>INT(TEXT(DateTable[[#This Row],[Date]], "m"))</f>
        <v>9</v>
      </c>
      <c r="E275" s="6" t="str">
        <f xml:space="preserve"> "Q" &amp; ROUNDUP(DateTable[[#This Row],[Month Key]]/ 3, 0)</f>
        <v>Q3</v>
      </c>
      <c r="F275" s="5">
        <f>YEAR(DateTable[[#This Row],[Date]])</f>
        <v>2020</v>
      </c>
      <c r="G275" s="5" t="str">
        <f>TEXT(DateTable[[#This Row],[Date]], "ddd")</f>
        <v>Wed</v>
      </c>
      <c r="H275" s="8">
        <f>WEEKDAY(DateTable[[#This Row],[Date]])</f>
        <v>4</v>
      </c>
      <c r="I275" s="5">
        <f>INT(TEXT(DateTable[[#This Row],[Date]], "d"))</f>
        <v>30</v>
      </c>
      <c r="J275" s="5" t="str">
        <f>DateTable[[#This Row],[Year]] &amp;" " &amp; DateTable[[#This Row],[Quarter]]</f>
        <v>2020 Q3</v>
      </c>
      <c r="K275" s="5" t="str">
        <f>DateTable[[#This Row],[Year]] &amp;" " &amp; DateTable[[#This Row],[Month]]</f>
        <v>2020 Sep</v>
      </c>
      <c r="L275" s="8">
        <f>DateTable[[#This Row],[Year]] * 100  + DateTable[[#This Row],[Month Key]]</f>
        <v>202009</v>
      </c>
      <c r="M27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76" spans="1:13" ht="15">
      <c r="A276" s="11">
        <v>44105</v>
      </c>
      <c r="B276" s="15">
        <f>DateTable[[#This Row],[Year]]*10000 + DateTable[[#This Row],[Month Key]] * 100 +  DateTable[[#This Row],[Day Of Month]]</f>
        <v>20201001</v>
      </c>
      <c r="C276" s="5" t="str">
        <f>TEXT(DateTable[[#This Row],[Date]], "mmm")</f>
        <v>Oct</v>
      </c>
      <c r="D276" s="8">
        <f>INT(TEXT(DateTable[[#This Row],[Date]], "m"))</f>
        <v>10</v>
      </c>
      <c r="E276" s="6" t="str">
        <f xml:space="preserve"> "Q" &amp; ROUNDUP(DateTable[[#This Row],[Month Key]]/ 3, 0)</f>
        <v>Q4</v>
      </c>
      <c r="F276" s="5">
        <f>YEAR(DateTable[[#This Row],[Date]])</f>
        <v>2020</v>
      </c>
      <c r="G276" s="5" t="str">
        <f>TEXT(DateTable[[#This Row],[Date]], "ddd")</f>
        <v>Thu</v>
      </c>
      <c r="H276" s="8">
        <f>WEEKDAY(DateTable[[#This Row],[Date]])</f>
        <v>5</v>
      </c>
      <c r="I276" s="5">
        <f>INT(TEXT(DateTable[[#This Row],[Date]], "d"))</f>
        <v>1</v>
      </c>
      <c r="J276" s="5" t="str">
        <f>DateTable[[#This Row],[Year]] &amp;" " &amp; DateTable[[#This Row],[Quarter]]</f>
        <v>2020 Q4</v>
      </c>
      <c r="K276" s="5" t="str">
        <f>DateTable[[#This Row],[Year]] &amp;" " &amp; DateTable[[#This Row],[Month]]</f>
        <v>2020 Oct</v>
      </c>
      <c r="L276" s="8">
        <f>DateTable[[#This Row],[Year]] * 100  + DateTable[[#This Row],[Month Key]]</f>
        <v>202010</v>
      </c>
      <c r="M27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77" spans="1:13" ht="15">
      <c r="A277" s="12">
        <v>44106</v>
      </c>
      <c r="B277" s="15">
        <f>DateTable[[#This Row],[Year]]*10000 + DateTable[[#This Row],[Month Key]] * 100 +  DateTable[[#This Row],[Day Of Month]]</f>
        <v>20201002</v>
      </c>
      <c r="C277" s="5" t="str">
        <f>TEXT(DateTable[[#This Row],[Date]], "mmm")</f>
        <v>Oct</v>
      </c>
      <c r="D277" s="8">
        <f>INT(TEXT(DateTable[[#This Row],[Date]], "m"))</f>
        <v>10</v>
      </c>
      <c r="E277" s="6" t="str">
        <f xml:space="preserve"> "Q" &amp; ROUNDUP(DateTable[[#This Row],[Month Key]]/ 3, 0)</f>
        <v>Q4</v>
      </c>
      <c r="F277" s="5">
        <f>YEAR(DateTable[[#This Row],[Date]])</f>
        <v>2020</v>
      </c>
      <c r="G277" s="5" t="str">
        <f>TEXT(DateTable[[#This Row],[Date]], "ddd")</f>
        <v>Fri</v>
      </c>
      <c r="H277" s="8">
        <f>WEEKDAY(DateTable[[#This Row],[Date]])</f>
        <v>6</v>
      </c>
      <c r="I277" s="5">
        <f>INT(TEXT(DateTable[[#This Row],[Date]], "d"))</f>
        <v>2</v>
      </c>
      <c r="J277" s="5" t="str">
        <f>DateTable[[#This Row],[Year]] &amp;" " &amp; DateTable[[#This Row],[Quarter]]</f>
        <v>2020 Q4</v>
      </c>
      <c r="K277" s="5" t="str">
        <f>DateTable[[#This Row],[Year]] &amp;" " &amp; DateTable[[#This Row],[Month]]</f>
        <v>2020 Oct</v>
      </c>
      <c r="L277" s="8">
        <f>DateTable[[#This Row],[Year]] * 100  + DateTable[[#This Row],[Month Key]]</f>
        <v>202010</v>
      </c>
      <c r="M27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78" spans="1:13" ht="15">
      <c r="A278" s="11">
        <v>44107</v>
      </c>
      <c r="B278" s="15">
        <f>DateTable[[#This Row],[Year]]*10000 + DateTable[[#This Row],[Month Key]] * 100 +  DateTable[[#This Row],[Day Of Month]]</f>
        <v>20201003</v>
      </c>
      <c r="C278" s="5" t="str">
        <f>TEXT(DateTable[[#This Row],[Date]], "mmm")</f>
        <v>Oct</v>
      </c>
      <c r="D278" s="8">
        <f>INT(TEXT(DateTable[[#This Row],[Date]], "m"))</f>
        <v>10</v>
      </c>
      <c r="E278" s="6" t="str">
        <f xml:space="preserve"> "Q" &amp; ROUNDUP(DateTable[[#This Row],[Month Key]]/ 3, 0)</f>
        <v>Q4</v>
      </c>
      <c r="F278" s="5">
        <f>YEAR(DateTable[[#This Row],[Date]])</f>
        <v>2020</v>
      </c>
      <c r="G278" s="5" t="str">
        <f>TEXT(DateTable[[#This Row],[Date]], "ddd")</f>
        <v>Sat</v>
      </c>
      <c r="H278" s="8">
        <f>WEEKDAY(DateTable[[#This Row],[Date]])</f>
        <v>7</v>
      </c>
      <c r="I278" s="5">
        <f>INT(TEXT(DateTable[[#This Row],[Date]], "d"))</f>
        <v>3</v>
      </c>
      <c r="J278" s="5" t="str">
        <f>DateTable[[#This Row],[Year]] &amp;" " &amp; DateTable[[#This Row],[Quarter]]</f>
        <v>2020 Q4</v>
      </c>
      <c r="K278" s="5" t="str">
        <f>DateTable[[#This Row],[Year]] &amp;" " &amp; DateTable[[#This Row],[Month]]</f>
        <v>2020 Oct</v>
      </c>
      <c r="L278" s="8">
        <f>DateTable[[#This Row],[Year]] * 100  + DateTable[[#This Row],[Month Key]]</f>
        <v>202010</v>
      </c>
      <c r="M27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79" spans="1:13" ht="15">
      <c r="A279" s="12">
        <v>44108</v>
      </c>
      <c r="B279" s="15">
        <f>DateTable[[#This Row],[Year]]*10000 + DateTable[[#This Row],[Month Key]] * 100 +  DateTable[[#This Row],[Day Of Month]]</f>
        <v>20201004</v>
      </c>
      <c r="C279" s="5" t="str">
        <f>TEXT(DateTable[[#This Row],[Date]], "mmm")</f>
        <v>Oct</v>
      </c>
      <c r="D279" s="8">
        <f>INT(TEXT(DateTable[[#This Row],[Date]], "m"))</f>
        <v>10</v>
      </c>
      <c r="E279" s="6" t="str">
        <f xml:space="preserve"> "Q" &amp; ROUNDUP(DateTable[[#This Row],[Month Key]]/ 3, 0)</f>
        <v>Q4</v>
      </c>
      <c r="F279" s="5">
        <f>YEAR(DateTable[[#This Row],[Date]])</f>
        <v>2020</v>
      </c>
      <c r="G279" s="5" t="str">
        <f>TEXT(DateTable[[#This Row],[Date]], "ddd")</f>
        <v>Sun</v>
      </c>
      <c r="H279" s="8">
        <f>WEEKDAY(DateTable[[#This Row],[Date]])</f>
        <v>1</v>
      </c>
      <c r="I279" s="5">
        <f>INT(TEXT(DateTable[[#This Row],[Date]], "d"))</f>
        <v>4</v>
      </c>
      <c r="J279" s="5" t="str">
        <f>DateTable[[#This Row],[Year]] &amp;" " &amp; DateTable[[#This Row],[Quarter]]</f>
        <v>2020 Q4</v>
      </c>
      <c r="K279" s="5" t="str">
        <f>DateTable[[#This Row],[Year]] &amp;" " &amp; DateTable[[#This Row],[Month]]</f>
        <v>2020 Oct</v>
      </c>
      <c r="L279" s="8">
        <f>DateTable[[#This Row],[Year]] * 100  + DateTable[[#This Row],[Month Key]]</f>
        <v>202010</v>
      </c>
      <c r="M27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80" spans="1:13" ht="15">
      <c r="A280" s="11">
        <v>44109</v>
      </c>
      <c r="B280" s="15">
        <f>DateTable[[#This Row],[Year]]*10000 + DateTable[[#This Row],[Month Key]] * 100 +  DateTable[[#This Row],[Day Of Month]]</f>
        <v>20201005</v>
      </c>
      <c r="C280" s="5" t="str">
        <f>TEXT(DateTable[[#This Row],[Date]], "mmm")</f>
        <v>Oct</v>
      </c>
      <c r="D280" s="8">
        <f>INT(TEXT(DateTable[[#This Row],[Date]], "m"))</f>
        <v>10</v>
      </c>
      <c r="E280" s="6" t="str">
        <f xml:space="preserve"> "Q" &amp; ROUNDUP(DateTable[[#This Row],[Month Key]]/ 3, 0)</f>
        <v>Q4</v>
      </c>
      <c r="F280" s="5">
        <f>YEAR(DateTable[[#This Row],[Date]])</f>
        <v>2020</v>
      </c>
      <c r="G280" s="5" t="str">
        <f>TEXT(DateTable[[#This Row],[Date]], "ddd")</f>
        <v>Mon</v>
      </c>
      <c r="H280" s="8">
        <f>WEEKDAY(DateTable[[#This Row],[Date]])</f>
        <v>2</v>
      </c>
      <c r="I280" s="5">
        <f>INT(TEXT(DateTable[[#This Row],[Date]], "d"))</f>
        <v>5</v>
      </c>
      <c r="J280" s="5" t="str">
        <f>DateTable[[#This Row],[Year]] &amp;" " &amp; DateTable[[#This Row],[Quarter]]</f>
        <v>2020 Q4</v>
      </c>
      <c r="K280" s="5" t="str">
        <f>DateTable[[#This Row],[Year]] &amp;" " &amp; DateTable[[#This Row],[Month]]</f>
        <v>2020 Oct</v>
      </c>
      <c r="L280" s="8">
        <f>DateTable[[#This Row],[Year]] * 100  + DateTable[[#This Row],[Month Key]]</f>
        <v>202010</v>
      </c>
      <c r="M28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81" spans="1:13" ht="15">
      <c r="A281" s="12">
        <v>44110</v>
      </c>
      <c r="B281" s="15">
        <f>DateTable[[#This Row],[Year]]*10000 + DateTable[[#This Row],[Month Key]] * 100 +  DateTable[[#This Row],[Day Of Month]]</f>
        <v>20201006</v>
      </c>
      <c r="C281" s="5" t="str">
        <f>TEXT(DateTable[[#This Row],[Date]], "mmm")</f>
        <v>Oct</v>
      </c>
      <c r="D281" s="8">
        <f>INT(TEXT(DateTable[[#This Row],[Date]], "m"))</f>
        <v>10</v>
      </c>
      <c r="E281" s="6" t="str">
        <f xml:space="preserve"> "Q" &amp; ROUNDUP(DateTable[[#This Row],[Month Key]]/ 3, 0)</f>
        <v>Q4</v>
      </c>
      <c r="F281" s="5">
        <f>YEAR(DateTable[[#This Row],[Date]])</f>
        <v>2020</v>
      </c>
      <c r="G281" s="5" t="str">
        <f>TEXT(DateTable[[#This Row],[Date]], "ddd")</f>
        <v>Tue</v>
      </c>
      <c r="H281" s="8">
        <f>WEEKDAY(DateTable[[#This Row],[Date]])</f>
        <v>3</v>
      </c>
      <c r="I281" s="5">
        <f>INT(TEXT(DateTable[[#This Row],[Date]], "d"))</f>
        <v>6</v>
      </c>
      <c r="J281" s="5" t="str">
        <f>DateTable[[#This Row],[Year]] &amp;" " &amp; DateTable[[#This Row],[Quarter]]</f>
        <v>2020 Q4</v>
      </c>
      <c r="K281" s="5" t="str">
        <f>DateTable[[#This Row],[Year]] &amp;" " &amp; DateTable[[#This Row],[Month]]</f>
        <v>2020 Oct</v>
      </c>
      <c r="L281" s="8">
        <f>DateTable[[#This Row],[Year]] * 100  + DateTable[[#This Row],[Month Key]]</f>
        <v>202010</v>
      </c>
      <c r="M28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82" spans="1:13" ht="15">
      <c r="A282" s="11">
        <v>44111</v>
      </c>
      <c r="B282" s="15">
        <f>DateTable[[#This Row],[Year]]*10000 + DateTable[[#This Row],[Month Key]] * 100 +  DateTable[[#This Row],[Day Of Month]]</f>
        <v>20201007</v>
      </c>
      <c r="C282" s="5" t="str">
        <f>TEXT(DateTable[[#This Row],[Date]], "mmm")</f>
        <v>Oct</v>
      </c>
      <c r="D282" s="8">
        <f>INT(TEXT(DateTable[[#This Row],[Date]], "m"))</f>
        <v>10</v>
      </c>
      <c r="E282" s="6" t="str">
        <f xml:space="preserve"> "Q" &amp; ROUNDUP(DateTable[[#This Row],[Month Key]]/ 3, 0)</f>
        <v>Q4</v>
      </c>
      <c r="F282" s="5">
        <f>YEAR(DateTable[[#This Row],[Date]])</f>
        <v>2020</v>
      </c>
      <c r="G282" s="5" t="str">
        <f>TEXT(DateTable[[#This Row],[Date]], "ddd")</f>
        <v>Wed</v>
      </c>
      <c r="H282" s="8">
        <f>WEEKDAY(DateTable[[#This Row],[Date]])</f>
        <v>4</v>
      </c>
      <c r="I282" s="5">
        <f>INT(TEXT(DateTable[[#This Row],[Date]], "d"))</f>
        <v>7</v>
      </c>
      <c r="J282" s="5" t="str">
        <f>DateTable[[#This Row],[Year]] &amp;" " &amp; DateTable[[#This Row],[Quarter]]</f>
        <v>2020 Q4</v>
      </c>
      <c r="K282" s="5" t="str">
        <f>DateTable[[#This Row],[Year]] &amp;" " &amp; DateTable[[#This Row],[Month]]</f>
        <v>2020 Oct</v>
      </c>
      <c r="L282" s="8">
        <f>DateTable[[#This Row],[Year]] * 100  + DateTable[[#This Row],[Month Key]]</f>
        <v>202010</v>
      </c>
      <c r="M28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83" spans="1:13" ht="15">
      <c r="A283" s="12">
        <v>44112</v>
      </c>
      <c r="B283" s="15">
        <f>DateTable[[#This Row],[Year]]*10000 + DateTable[[#This Row],[Month Key]] * 100 +  DateTable[[#This Row],[Day Of Month]]</f>
        <v>20201008</v>
      </c>
      <c r="C283" s="5" t="str">
        <f>TEXT(DateTable[[#This Row],[Date]], "mmm")</f>
        <v>Oct</v>
      </c>
      <c r="D283" s="8">
        <f>INT(TEXT(DateTable[[#This Row],[Date]], "m"))</f>
        <v>10</v>
      </c>
      <c r="E283" s="6" t="str">
        <f xml:space="preserve"> "Q" &amp; ROUNDUP(DateTable[[#This Row],[Month Key]]/ 3, 0)</f>
        <v>Q4</v>
      </c>
      <c r="F283" s="5">
        <f>YEAR(DateTable[[#This Row],[Date]])</f>
        <v>2020</v>
      </c>
      <c r="G283" s="5" t="str">
        <f>TEXT(DateTable[[#This Row],[Date]], "ddd")</f>
        <v>Thu</v>
      </c>
      <c r="H283" s="8">
        <f>WEEKDAY(DateTable[[#This Row],[Date]])</f>
        <v>5</v>
      </c>
      <c r="I283" s="5">
        <f>INT(TEXT(DateTable[[#This Row],[Date]], "d"))</f>
        <v>8</v>
      </c>
      <c r="J283" s="5" t="str">
        <f>DateTable[[#This Row],[Year]] &amp;" " &amp; DateTable[[#This Row],[Quarter]]</f>
        <v>2020 Q4</v>
      </c>
      <c r="K283" s="5" t="str">
        <f>DateTable[[#This Row],[Year]] &amp;" " &amp; DateTable[[#This Row],[Month]]</f>
        <v>2020 Oct</v>
      </c>
      <c r="L283" s="8">
        <f>DateTable[[#This Row],[Year]] * 100  + DateTable[[#This Row],[Month Key]]</f>
        <v>202010</v>
      </c>
      <c r="M28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84" spans="1:13" ht="15">
      <c r="A284" s="11">
        <v>44113</v>
      </c>
      <c r="B284" s="15">
        <f>DateTable[[#This Row],[Year]]*10000 + DateTable[[#This Row],[Month Key]] * 100 +  DateTable[[#This Row],[Day Of Month]]</f>
        <v>20201009</v>
      </c>
      <c r="C284" s="5" t="str">
        <f>TEXT(DateTable[[#This Row],[Date]], "mmm")</f>
        <v>Oct</v>
      </c>
      <c r="D284" s="8">
        <f>INT(TEXT(DateTable[[#This Row],[Date]], "m"))</f>
        <v>10</v>
      </c>
      <c r="E284" s="6" t="str">
        <f xml:space="preserve"> "Q" &amp; ROUNDUP(DateTable[[#This Row],[Month Key]]/ 3, 0)</f>
        <v>Q4</v>
      </c>
      <c r="F284" s="5">
        <f>YEAR(DateTable[[#This Row],[Date]])</f>
        <v>2020</v>
      </c>
      <c r="G284" s="5" t="str">
        <f>TEXT(DateTable[[#This Row],[Date]], "ddd")</f>
        <v>Fri</v>
      </c>
      <c r="H284" s="8">
        <f>WEEKDAY(DateTable[[#This Row],[Date]])</f>
        <v>6</v>
      </c>
      <c r="I284" s="5">
        <f>INT(TEXT(DateTable[[#This Row],[Date]], "d"))</f>
        <v>9</v>
      </c>
      <c r="J284" s="5" t="str">
        <f>DateTable[[#This Row],[Year]] &amp;" " &amp; DateTable[[#This Row],[Quarter]]</f>
        <v>2020 Q4</v>
      </c>
      <c r="K284" s="5" t="str">
        <f>DateTable[[#This Row],[Year]] &amp;" " &amp; DateTable[[#This Row],[Month]]</f>
        <v>2020 Oct</v>
      </c>
      <c r="L284" s="8">
        <f>DateTable[[#This Row],[Year]] * 100  + DateTable[[#This Row],[Month Key]]</f>
        <v>202010</v>
      </c>
      <c r="M28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85" spans="1:13" ht="15">
      <c r="A285" s="12">
        <v>44114</v>
      </c>
      <c r="B285" s="15">
        <f>DateTable[[#This Row],[Year]]*10000 + DateTable[[#This Row],[Month Key]] * 100 +  DateTable[[#This Row],[Day Of Month]]</f>
        <v>20201010</v>
      </c>
      <c r="C285" s="5" t="str">
        <f>TEXT(DateTable[[#This Row],[Date]], "mmm")</f>
        <v>Oct</v>
      </c>
      <c r="D285" s="8">
        <f>INT(TEXT(DateTable[[#This Row],[Date]], "m"))</f>
        <v>10</v>
      </c>
      <c r="E285" s="6" t="str">
        <f xml:space="preserve"> "Q" &amp; ROUNDUP(DateTable[[#This Row],[Month Key]]/ 3, 0)</f>
        <v>Q4</v>
      </c>
      <c r="F285" s="5">
        <f>YEAR(DateTable[[#This Row],[Date]])</f>
        <v>2020</v>
      </c>
      <c r="G285" s="5" t="str">
        <f>TEXT(DateTable[[#This Row],[Date]], "ddd")</f>
        <v>Sat</v>
      </c>
      <c r="H285" s="8">
        <f>WEEKDAY(DateTable[[#This Row],[Date]])</f>
        <v>7</v>
      </c>
      <c r="I285" s="5">
        <f>INT(TEXT(DateTable[[#This Row],[Date]], "d"))</f>
        <v>10</v>
      </c>
      <c r="J285" s="5" t="str">
        <f>DateTable[[#This Row],[Year]] &amp;" " &amp; DateTable[[#This Row],[Quarter]]</f>
        <v>2020 Q4</v>
      </c>
      <c r="K285" s="5" t="str">
        <f>DateTable[[#This Row],[Year]] &amp;" " &amp; DateTable[[#This Row],[Month]]</f>
        <v>2020 Oct</v>
      </c>
      <c r="L285" s="8">
        <f>DateTable[[#This Row],[Year]] * 100  + DateTable[[#This Row],[Month Key]]</f>
        <v>202010</v>
      </c>
      <c r="M28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86" spans="1:13" ht="15">
      <c r="A286" s="11">
        <v>44115</v>
      </c>
      <c r="B286" s="15">
        <f>DateTable[[#This Row],[Year]]*10000 + DateTable[[#This Row],[Month Key]] * 100 +  DateTable[[#This Row],[Day Of Month]]</f>
        <v>20201011</v>
      </c>
      <c r="C286" s="5" t="str">
        <f>TEXT(DateTable[[#This Row],[Date]], "mmm")</f>
        <v>Oct</v>
      </c>
      <c r="D286" s="8">
        <f>INT(TEXT(DateTable[[#This Row],[Date]], "m"))</f>
        <v>10</v>
      </c>
      <c r="E286" s="6" t="str">
        <f xml:space="preserve"> "Q" &amp; ROUNDUP(DateTable[[#This Row],[Month Key]]/ 3, 0)</f>
        <v>Q4</v>
      </c>
      <c r="F286" s="5">
        <f>YEAR(DateTable[[#This Row],[Date]])</f>
        <v>2020</v>
      </c>
      <c r="G286" s="5" t="str">
        <f>TEXT(DateTable[[#This Row],[Date]], "ddd")</f>
        <v>Sun</v>
      </c>
      <c r="H286" s="8">
        <f>WEEKDAY(DateTable[[#This Row],[Date]])</f>
        <v>1</v>
      </c>
      <c r="I286" s="5">
        <f>INT(TEXT(DateTable[[#This Row],[Date]], "d"))</f>
        <v>11</v>
      </c>
      <c r="J286" s="5" t="str">
        <f>DateTable[[#This Row],[Year]] &amp;" " &amp; DateTable[[#This Row],[Quarter]]</f>
        <v>2020 Q4</v>
      </c>
      <c r="K286" s="5" t="str">
        <f>DateTable[[#This Row],[Year]] &amp;" " &amp; DateTable[[#This Row],[Month]]</f>
        <v>2020 Oct</v>
      </c>
      <c r="L286" s="8">
        <f>DateTable[[#This Row],[Year]] * 100  + DateTable[[#This Row],[Month Key]]</f>
        <v>202010</v>
      </c>
      <c r="M28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87" spans="1:13" ht="15">
      <c r="A287" s="12">
        <v>44116</v>
      </c>
      <c r="B287" s="15">
        <f>DateTable[[#This Row],[Year]]*10000 + DateTable[[#This Row],[Month Key]] * 100 +  DateTable[[#This Row],[Day Of Month]]</f>
        <v>20201012</v>
      </c>
      <c r="C287" s="5" t="str">
        <f>TEXT(DateTable[[#This Row],[Date]], "mmm")</f>
        <v>Oct</v>
      </c>
      <c r="D287" s="8">
        <f>INT(TEXT(DateTable[[#This Row],[Date]], "m"))</f>
        <v>10</v>
      </c>
      <c r="E287" s="6" t="str">
        <f xml:space="preserve"> "Q" &amp; ROUNDUP(DateTable[[#This Row],[Month Key]]/ 3, 0)</f>
        <v>Q4</v>
      </c>
      <c r="F287" s="5">
        <f>YEAR(DateTable[[#This Row],[Date]])</f>
        <v>2020</v>
      </c>
      <c r="G287" s="5" t="str">
        <f>TEXT(DateTable[[#This Row],[Date]], "ddd")</f>
        <v>Mon</v>
      </c>
      <c r="H287" s="8">
        <f>WEEKDAY(DateTable[[#This Row],[Date]])</f>
        <v>2</v>
      </c>
      <c r="I287" s="5">
        <f>INT(TEXT(DateTable[[#This Row],[Date]], "d"))</f>
        <v>12</v>
      </c>
      <c r="J287" s="5" t="str">
        <f>DateTable[[#This Row],[Year]] &amp;" " &amp; DateTable[[#This Row],[Quarter]]</f>
        <v>2020 Q4</v>
      </c>
      <c r="K287" s="5" t="str">
        <f>DateTable[[#This Row],[Year]] &amp;" " &amp; DateTable[[#This Row],[Month]]</f>
        <v>2020 Oct</v>
      </c>
      <c r="L287" s="8">
        <f>DateTable[[#This Row],[Year]] * 100  + DateTable[[#This Row],[Month Key]]</f>
        <v>202010</v>
      </c>
      <c r="M28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88" spans="1:13" ht="15">
      <c r="A288" s="11">
        <v>44117</v>
      </c>
      <c r="B288" s="15">
        <f>DateTable[[#This Row],[Year]]*10000 + DateTable[[#This Row],[Month Key]] * 100 +  DateTable[[#This Row],[Day Of Month]]</f>
        <v>20201013</v>
      </c>
      <c r="C288" s="5" t="str">
        <f>TEXT(DateTable[[#This Row],[Date]], "mmm")</f>
        <v>Oct</v>
      </c>
      <c r="D288" s="8">
        <f>INT(TEXT(DateTable[[#This Row],[Date]], "m"))</f>
        <v>10</v>
      </c>
      <c r="E288" s="6" t="str">
        <f xml:space="preserve"> "Q" &amp; ROUNDUP(DateTable[[#This Row],[Month Key]]/ 3, 0)</f>
        <v>Q4</v>
      </c>
      <c r="F288" s="5">
        <f>YEAR(DateTable[[#This Row],[Date]])</f>
        <v>2020</v>
      </c>
      <c r="G288" s="5" t="str">
        <f>TEXT(DateTable[[#This Row],[Date]], "ddd")</f>
        <v>Tue</v>
      </c>
      <c r="H288" s="8">
        <f>WEEKDAY(DateTable[[#This Row],[Date]])</f>
        <v>3</v>
      </c>
      <c r="I288" s="5">
        <f>INT(TEXT(DateTable[[#This Row],[Date]], "d"))</f>
        <v>13</v>
      </c>
      <c r="J288" s="5" t="str">
        <f>DateTable[[#This Row],[Year]] &amp;" " &amp; DateTable[[#This Row],[Quarter]]</f>
        <v>2020 Q4</v>
      </c>
      <c r="K288" s="5" t="str">
        <f>DateTable[[#This Row],[Year]] &amp;" " &amp; DateTable[[#This Row],[Month]]</f>
        <v>2020 Oct</v>
      </c>
      <c r="L288" s="8">
        <f>DateTable[[#This Row],[Year]] * 100  + DateTable[[#This Row],[Month Key]]</f>
        <v>202010</v>
      </c>
      <c r="M28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89" spans="1:13" ht="15">
      <c r="A289" s="12">
        <v>44118</v>
      </c>
      <c r="B289" s="15">
        <f>DateTable[[#This Row],[Year]]*10000 + DateTable[[#This Row],[Month Key]] * 100 +  DateTable[[#This Row],[Day Of Month]]</f>
        <v>20201014</v>
      </c>
      <c r="C289" s="5" t="str">
        <f>TEXT(DateTable[[#This Row],[Date]], "mmm")</f>
        <v>Oct</v>
      </c>
      <c r="D289" s="8">
        <f>INT(TEXT(DateTable[[#This Row],[Date]], "m"))</f>
        <v>10</v>
      </c>
      <c r="E289" s="6" t="str">
        <f xml:space="preserve"> "Q" &amp; ROUNDUP(DateTable[[#This Row],[Month Key]]/ 3, 0)</f>
        <v>Q4</v>
      </c>
      <c r="F289" s="5">
        <f>YEAR(DateTable[[#This Row],[Date]])</f>
        <v>2020</v>
      </c>
      <c r="G289" s="5" t="str">
        <f>TEXT(DateTable[[#This Row],[Date]], "ddd")</f>
        <v>Wed</v>
      </c>
      <c r="H289" s="8">
        <f>WEEKDAY(DateTable[[#This Row],[Date]])</f>
        <v>4</v>
      </c>
      <c r="I289" s="5">
        <f>INT(TEXT(DateTable[[#This Row],[Date]], "d"))</f>
        <v>14</v>
      </c>
      <c r="J289" s="5" t="str">
        <f>DateTable[[#This Row],[Year]] &amp;" " &amp; DateTable[[#This Row],[Quarter]]</f>
        <v>2020 Q4</v>
      </c>
      <c r="K289" s="5" t="str">
        <f>DateTable[[#This Row],[Year]] &amp;" " &amp; DateTable[[#This Row],[Month]]</f>
        <v>2020 Oct</v>
      </c>
      <c r="L289" s="8">
        <f>DateTable[[#This Row],[Year]] * 100  + DateTable[[#This Row],[Month Key]]</f>
        <v>202010</v>
      </c>
      <c r="M28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90" spans="1:13" ht="15">
      <c r="A290" s="11">
        <v>44119</v>
      </c>
      <c r="B290" s="15">
        <f>DateTable[[#This Row],[Year]]*10000 + DateTable[[#This Row],[Month Key]] * 100 +  DateTable[[#This Row],[Day Of Month]]</f>
        <v>20201015</v>
      </c>
      <c r="C290" s="5" t="str">
        <f>TEXT(DateTable[[#This Row],[Date]], "mmm")</f>
        <v>Oct</v>
      </c>
      <c r="D290" s="8">
        <f>INT(TEXT(DateTable[[#This Row],[Date]], "m"))</f>
        <v>10</v>
      </c>
      <c r="E290" s="6" t="str">
        <f xml:space="preserve"> "Q" &amp; ROUNDUP(DateTable[[#This Row],[Month Key]]/ 3, 0)</f>
        <v>Q4</v>
      </c>
      <c r="F290" s="5">
        <f>YEAR(DateTable[[#This Row],[Date]])</f>
        <v>2020</v>
      </c>
      <c r="G290" s="5" t="str">
        <f>TEXT(DateTable[[#This Row],[Date]], "ddd")</f>
        <v>Thu</v>
      </c>
      <c r="H290" s="8">
        <f>WEEKDAY(DateTable[[#This Row],[Date]])</f>
        <v>5</v>
      </c>
      <c r="I290" s="5">
        <f>INT(TEXT(DateTable[[#This Row],[Date]], "d"))</f>
        <v>15</v>
      </c>
      <c r="J290" s="5" t="str">
        <f>DateTable[[#This Row],[Year]] &amp;" " &amp; DateTable[[#This Row],[Quarter]]</f>
        <v>2020 Q4</v>
      </c>
      <c r="K290" s="5" t="str">
        <f>DateTable[[#This Row],[Year]] &amp;" " &amp; DateTable[[#This Row],[Month]]</f>
        <v>2020 Oct</v>
      </c>
      <c r="L290" s="8">
        <f>DateTable[[#This Row],[Year]] * 100  + DateTable[[#This Row],[Month Key]]</f>
        <v>202010</v>
      </c>
      <c r="M29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91" spans="1:13" ht="15">
      <c r="A291" s="12">
        <v>44120</v>
      </c>
      <c r="B291" s="15">
        <f>DateTable[[#This Row],[Year]]*10000 + DateTable[[#This Row],[Month Key]] * 100 +  DateTable[[#This Row],[Day Of Month]]</f>
        <v>20201016</v>
      </c>
      <c r="C291" s="5" t="str">
        <f>TEXT(DateTable[[#This Row],[Date]], "mmm")</f>
        <v>Oct</v>
      </c>
      <c r="D291" s="8">
        <f>INT(TEXT(DateTable[[#This Row],[Date]], "m"))</f>
        <v>10</v>
      </c>
      <c r="E291" s="6" t="str">
        <f xml:space="preserve"> "Q" &amp; ROUNDUP(DateTable[[#This Row],[Month Key]]/ 3, 0)</f>
        <v>Q4</v>
      </c>
      <c r="F291" s="5">
        <f>YEAR(DateTable[[#This Row],[Date]])</f>
        <v>2020</v>
      </c>
      <c r="G291" s="5" t="str">
        <f>TEXT(DateTable[[#This Row],[Date]], "ddd")</f>
        <v>Fri</v>
      </c>
      <c r="H291" s="8">
        <f>WEEKDAY(DateTable[[#This Row],[Date]])</f>
        <v>6</v>
      </c>
      <c r="I291" s="5">
        <f>INT(TEXT(DateTable[[#This Row],[Date]], "d"))</f>
        <v>16</v>
      </c>
      <c r="J291" s="5" t="str">
        <f>DateTable[[#This Row],[Year]] &amp;" " &amp; DateTable[[#This Row],[Quarter]]</f>
        <v>2020 Q4</v>
      </c>
      <c r="K291" s="5" t="str">
        <f>DateTable[[#This Row],[Year]] &amp;" " &amp; DateTable[[#This Row],[Month]]</f>
        <v>2020 Oct</v>
      </c>
      <c r="L291" s="8">
        <f>DateTable[[#This Row],[Year]] * 100  + DateTable[[#This Row],[Month Key]]</f>
        <v>202010</v>
      </c>
      <c r="M29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92" spans="1:13" ht="15">
      <c r="A292" s="11">
        <v>44121</v>
      </c>
      <c r="B292" s="15">
        <f>DateTable[[#This Row],[Year]]*10000 + DateTable[[#This Row],[Month Key]] * 100 +  DateTable[[#This Row],[Day Of Month]]</f>
        <v>20201017</v>
      </c>
      <c r="C292" s="5" t="str">
        <f>TEXT(DateTable[[#This Row],[Date]], "mmm")</f>
        <v>Oct</v>
      </c>
      <c r="D292" s="8">
        <f>INT(TEXT(DateTable[[#This Row],[Date]], "m"))</f>
        <v>10</v>
      </c>
      <c r="E292" s="6" t="str">
        <f xml:space="preserve"> "Q" &amp; ROUNDUP(DateTable[[#This Row],[Month Key]]/ 3, 0)</f>
        <v>Q4</v>
      </c>
      <c r="F292" s="5">
        <f>YEAR(DateTable[[#This Row],[Date]])</f>
        <v>2020</v>
      </c>
      <c r="G292" s="5" t="str">
        <f>TEXT(DateTable[[#This Row],[Date]], "ddd")</f>
        <v>Sat</v>
      </c>
      <c r="H292" s="8">
        <f>WEEKDAY(DateTable[[#This Row],[Date]])</f>
        <v>7</v>
      </c>
      <c r="I292" s="5">
        <f>INT(TEXT(DateTable[[#This Row],[Date]], "d"))</f>
        <v>17</v>
      </c>
      <c r="J292" s="5" t="str">
        <f>DateTable[[#This Row],[Year]] &amp;" " &amp; DateTable[[#This Row],[Quarter]]</f>
        <v>2020 Q4</v>
      </c>
      <c r="K292" s="5" t="str">
        <f>DateTable[[#This Row],[Year]] &amp;" " &amp; DateTable[[#This Row],[Month]]</f>
        <v>2020 Oct</v>
      </c>
      <c r="L292" s="8">
        <f>DateTable[[#This Row],[Year]] * 100  + DateTable[[#This Row],[Month Key]]</f>
        <v>202010</v>
      </c>
      <c r="M29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93" spans="1:13" ht="15">
      <c r="A293" s="12">
        <v>44122</v>
      </c>
      <c r="B293" s="15">
        <f>DateTable[[#This Row],[Year]]*10000 + DateTable[[#This Row],[Month Key]] * 100 +  DateTable[[#This Row],[Day Of Month]]</f>
        <v>20201018</v>
      </c>
      <c r="C293" s="5" t="str">
        <f>TEXT(DateTable[[#This Row],[Date]], "mmm")</f>
        <v>Oct</v>
      </c>
      <c r="D293" s="8">
        <f>INT(TEXT(DateTable[[#This Row],[Date]], "m"))</f>
        <v>10</v>
      </c>
      <c r="E293" s="6" t="str">
        <f xml:space="preserve"> "Q" &amp; ROUNDUP(DateTable[[#This Row],[Month Key]]/ 3, 0)</f>
        <v>Q4</v>
      </c>
      <c r="F293" s="5">
        <f>YEAR(DateTable[[#This Row],[Date]])</f>
        <v>2020</v>
      </c>
      <c r="G293" s="5" t="str">
        <f>TEXT(DateTable[[#This Row],[Date]], "ddd")</f>
        <v>Sun</v>
      </c>
      <c r="H293" s="8">
        <f>WEEKDAY(DateTable[[#This Row],[Date]])</f>
        <v>1</v>
      </c>
      <c r="I293" s="5">
        <f>INT(TEXT(DateTable[[#This Row],[Date]], "d"))</f>
        <v>18</v>
      </c>
      <c r="J293" s="5" t="str">
        <f>DateTable[[#This Row],[Year]] &amp;" " &amp; DateTable[[#This Row],[Quarter]]</f>
        <v>2020 Q4</v>
      </c>
      <c r="K293" s="5" t="str">
        <f>DateTable[[#This Row],[Year]] &amp;" " &amp; DateTable[[#This Row],[Month]]</f>
        <v>2020 Oct</v>
      </c>
      <c r="L293" s="8">
        <f>DateTable[[#This Row],[Year]] * 100  + DateTable[[#This Row],[Month Key]]</f>
        <v>202010</v>
      </c>
      <c r="M29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94" spans="1:13" ht="15">
      <c r="A294" s="11">
        <v>44123</v>
      </c>
      <c r="B294" s="15">
        <f>DateTable[[#This Row],[Year]]*10000 + DateTable[[#This Row],[Month Key]] * 100 +  DateTable[[#This Row],[Day Of Month]]</f>
        <v>20201019</v>
      </c>
      <c r="C294" s="5" t="str">
        <f>TEXT(DateTable[[#This Row],[Date]], "mmm")</f>
        <v>Oct</v>
      </c>
      <c r="D294" s="8">
        <f>INT(TEXT(DateTable[[#This Row],[Date]], "m"))</f>
        <v>10</v>
      </c>
      <c r="E294" s="6" t="str">
        <f xml:space="preserve"> "Q" &amp; ROUNDUP(DateTable[[#This Row],[Month Key]]/ 3, 0)</f>
        <v>Q4</v>
      </c>
      <c r="F294" s="5">
        <f>YEAR(DateTable[[#This Row],[Date]])</f>
        <v>2020</v>
      </c>
      <c r="G294" s="5" t="str">
        <f>TEXT(DateTable[[#This Row],[Date]], "ddd")</f>
        <v>Mon</v>
      </c>
      <c r="H294" s="8">
        <f>WEEKDAY(DateTable[[#This Row],[Date]])</f>
        <v>2</v>
      </c>
      <c r="I294" s="5">
        <f>INT(TEXT(DateTable[[#This Row],[Date]], "d"))</f>
        <v>19</v>
      </c>
      <c r="J294" s="5" t="str">
        <f>DateTable[[#This Row],[Year]] &amp;" " &amp; DateTable[[#This Row],[Quarter]]</f>
        <v>2020 Q4</v>
      </c>
      <c r="K294" s="5" t="str">
        <f>DateTable[[#This Row],[Year]] &amp;" " &amp; DateTable[[#This Row],[Month]]</f>
        <v>2020 Oct</v>
      </c>
      <c r="L294" s="8">
        <f>DateTable[[#This Row],[Year]] * 100  + DateTable[[#This Row],[Month Key]]</f>
        <v>202010</v>
      </c>
      <c r="M29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95" spans="1:13" ht="15">
      <c r="A295" s="12">
        <v>44124</v>
      </c>
      <c r="B295" s="15">
        <f>DateTable[[#This Row],[Year]]*10000 + DateTable[[#This Row],[Month Key]] * 100 +  DateTable[[#This Row],[Day Of Month]]</f>
        <v>20201020</v>
      </c>
      <c r="C295" s="5" t="str">
        <f>TEXT(DateTable[[#This Row],[Date]], "mmm")</f>
        <v>Oct</v>
      </c>
      <c r="D295" s="8">
        <f>INT(TEXT(DateTable[[#This Row],[Date]], "m"))</f>
        <v>10</v>
      </c>
      <c r="E295" s="6" t="str">
        <f xml:space="preserve"> "Q" &amp; ROUNDUP(DateTable[[#This Row],[Month Key]]/ 3, 0)</f>
        <v>Q4</v>
      </c>
      <c r="F295" s="5">
        <f>YEAR(DateTable[[#This Row],[Date]])</f>
        <v>2020</v>
      </c>
      <c r="G295" s="5" t="str">
        <f>TEXT(DateTable[[#This Row],[Date]], "ddd")</f>
        <v>Tue</v>
      </c>
      <c r="H295" s="8">
        <f>WEEKDAY(DateTable[[#This Row],[Date]])</f>
        <v>3</v>
      </c>
      <c r="I295" s="5">
        <f>INT(TEXT(DateTable[[#This Row],[Date]], "d"))</f>
        <v>20</v>
      </c>
      <c r="J295" s="5" t="str">
        <f>DateTable[[#This Row],[Year]] &amp;" " &amp; DateTable[[#This Row],[Quarter]]</f>
        <v>2020 Q4</v>
      </c>
      <c r="K295" s="5" t="str">
        <f>DateTable[[#This Row],[Year]] &amp;" " &amp; DateTable[[#This Row],[Month]]</f>
        <v>2020 Oct</v>
      </c>
      <c r="L295" s="8">
        <f>DateTable[[#This Row],[Year]] * 100  + DateTable[[#This Row],[Month Key]]</f>
        <v>202010</v>
      </c>
      <c r="M29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96" spans="1:13" ht="15">
      <c r="A296" s="11">
        <v>44125</v>
      </c>
      <c r="B296" s="15">
        <f>DateTable[[#This Row],[Year]]*10000 + DateTable[[#This Row],[Month Key]] * 100 +  DateTable[[#This Row],[Day Of Month]]</f>
        <v>20201021</v>
      </c>
      <c r="C296" s="5" t="str">
        <f>TEXT(DateTable[[#This Row],[Date]], "mmm")</f>
        <v>Oct</v>
      </c>
      <c r="D296" s="8">
        <f>INT(TEXT(DateTable[[#This Row],[Date]], "m"))</f>
        <v>10</v>
      </c>
      <c r="E296" s="6" t="str">
        <f xml:space="preserve"> "Q" &amp; ROUNDUP(DateTable[[#This Row],[Month Key]]/ 3, 0)</f>
        <v>Q4</v>
      </c>
      <c r="F296" s="5">
        <f>YEAR(DateTable[[#This Row],[Date]])</f>
        <v>2020</v>
      </c>
      <c r="G296" s="5" t="str">
        <f>TEXT(DateTable[[#This Row],[Date]], "ddd")</f>
        <v>Wed</v>
      </c>
      <c r="H296" s="8">
        <f>WEEKDAY(DateTable[[#This Row],[Date]])</f>
        <v>4</v>
      </c>
      <c r="I296" s="5">
        <f>INT(TEXT(DateTable[[#This Row],[Date]], "d"))</f>
        <v>21</v>
      </c>
      <c r="J296" s="5" t="str">
        <f>DateTable[[#This Row],[Year]] &amp;" " &amp; DateTable[[#This Row],[Quarter]]</f>
        <v>2020 Q4</v>
      </c>
      <c r="K296" s="5" t="str">
        <f>DateTable[[#This Row],[Year]] &amp;" " &amp; DateTable[[#This Row],[Month]]</f>
        <v>2020 Oct</v>
      </c>
      <c r="L296" s="8">
        <f>DateTable[[#This Row],[Year]] * 100  + DateTable[[#This Row],[Month Key]]</f>
        <v>202010</v>
      </c>
      <c r="M29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97" spans="1:13" ht="15">
      <c r="A297" s="12">
        <v>44126</v>
      </c>
      <c r="B297" s="15">
        <f>DateTable[[#This Row],[Year]]*10000 + DateTable[[#This Row],[Month Key]] * 100 +  DateTable[[#This Row],[Day Of Month]]</f>
        <v>20201022</v>
      </c>
      <c r="C297" s="5" t="str">
        <f>TEXT(DateTable[[#This Row],[Date]], "mmm")</f>
        <v>Oct</v>
      </c>
      <c r="D297" s="8">
        <f>INT(TEXT(DateTable[[#This Row],[Date]], "m"))</f>
        <v>10</v>
      </c>
      <c r="E297" s="6" t="str">
        <f xml:space="preserve"> "Q" &amp; ROUNDUP(DateTable[[#This Row],[Month Key]]/ 3, 0)</f>
        <v>Q4</v>
      </c>
      <c r="F297" s="5">
        <f>YEAR(DateTable[[#This Row],[Date]])</f>
        <v>2020</v>
      </c>
      <c r="G297" s="5" t="str">
        <f>TEXT(DateTable[[#This Row],[Date]], "ddd")</f>
        <v>Thu</v>
      </c>
      <c r="H297" s="8">
        <f>WEEKDAY(DateTable[[#This Row],[Date]])</f>
        <v>5</v>
      </c>
      <c r="I297" s="5">
        <f>INT(TEXT(DateTable[[#This Row],[Date]], "d"))</f>
        <v>22</v>
      </c>
      <c r="J297" s="5" t="str">
        <f>DateTable[[#This Row],[Year]] &amp;" " &amp; DateTable[[#This Row],[Quarter]]</f>
        <v>2020 Q4</v>
      </c>
      <c r="K297" s="5" t="str">
        <f>DateTable[[#This Row],[Year]] &amp;" " &amp; DateTable[[#This Row],[Month]]</f>
        <v>2020 Oct</v>
      </c>
      <c r="L297" s="8">
        <f>DateTable[[#This Row],[Year]] * 100  + DateTable[[#This Row],[Month Key]]</f>
        <v>202010</v>
      </c>
      <c r="M29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98" spans="1:13" ht="15">
      <c r="A298" s="11">
        <v>44127</v>
      </c>
      <c r="B298" s="15">
        <f>DateTable[[#This Row],[Year]]*10000 + DateTable[[#This Row],[Month Key]] * 100 +  DateTable[[#This Row],[Day Of Month]]</f>
        <v>20201023</v>
      </c>
      <c r="C298" s="5" t="str">
        <f>TEXT(DateTable[[#This Row],[Date]], "mmm")</f>
        <v>Oct</v>
      </c>
      <c r="D298" s="8">
        <f>INT(TEXT(DateTable[[#This Row],[Date]], "m"))</f>
        <v>10</v>
      </c>
      <c r="E298" s="6" t="str">
        <f xml:space="preserve"> "Q" &amp; ROUNDUP(DateTable[[#This Row],[Month Key]]/ 3, 0)</f>
        <v>Q4</v>
      </c>
      <c r="F298" s="5">
        <f>YEAR(DateTable[[#This Row],[Date]])</f>
        <v>2020</v>
      </c>
      <c r="G298" s="5" t="str">
        <f>TEXT(DateTable[[#This Row],[Date]], "ddd")</f>
        <v>Fri</v>
      </c>
      <c r="H298" s="8">
        <f>WEEKDAY(DateTable[[#This Row],[Date]])</f>
        <v>6</v>
      </c>
      <c r="I298" s="5">
        <f>INT(TEXT(DateTable[[#This Row],[Date]], "d"))</f>
        <v>23</v>
      </c>
      <c r="J298" s="5" t="str">
        <f>DateTable[[#This Row],[Year]] &amp;" " &amp; DateTable[[#This Row],[Quarter]]</f>
        <v>2020 Q4</v>
      </c>
      <c r="K298" s="5" t="str">
        <f>DateTable[[#This Row],[Year]] &amp;" " &amp; DateTable[[#This Row],[Month]]</f>
        <v>2020 Oct</v>
      </c>
      <c r="L298" s="8">
        <f>DateTable[[#This Row],[Year]] * 100  + DateTable[[#This Row],[Month Key]]</f>
        <v>202010</v>
      </c>
      <c r="M29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299" spans="1:13" ht="15">
      <c r="A299" s="12">
        <v>44128</v>
      </c>
      <c r="B299" s="15">
        <f>DateTable[[#This Row],[Year]]*10000 + DateTable[[#This Row],[Month Key]] * 100 +  DateTable[[#This Row],[Day Of Month]]</f>
        <v>20201024</v>
      </c>
      <c r="C299" s="5" t="str">
        <f>TEXT(DateTable[[#This Row],[Date]], "mmm")</f>
        <v>Oct</v>
      </c>
      <c r="D299" s="8">
        <f>INT(TEXT(DateTable[[#This Row],[Date]], "m"))</f>
        <v>10</v>
      </c>
      <c r="E299" s="6" t="str">
        <f xml:space="preserve"> "Q" &amp; ROUNDUP(DateTable[[#This Row],[Month Key]]/ 3, 0)</f>
        <v>Q4</v>
      </c>
      <c r="F299" s="5">
        <f>YEAR(DateTable[[#This Row],[Date]])</f>
        <v>2020</v>
      </c>
      <c r="G299" s="5" t="str">
        <f>TEXT(DateTable[[#This Row],[Date]], "ddd")</f>
        <v>Sat</v>
      </c>
      <c r="H299" s="8">
        <f>WEEKDAY(DateTable[[#This Row],[Date]])</f>
        <v>7</v>
      </c>
      <c r="I299" s="5">
        <f>INT(TEXT(DateTable[[#This Row],[Date]], "d"))</f>
        <v>24</v>
      </c>
      <c r="J299" s="5" t="str">
        <f>DateTable[[#This Row],[Year]] &amp;" " &amp; DateTable[[#This Row],[Quarter]]</f>
        <v>2020 Q4</v>
      </c>
      <c r="K299" s="5" t="str">
        <f>DateTable[[#This Row],[Year]] &amp;" " &amp; DateTable[[#This Row],[Month]]</f>
        <v>2020 Oct</v>
      </c>
      <c r="L299" s="8">
        <f>DateTable[[#This Row],[Year]] * 100  + DateTable[[#This Row],[Month Key]]</f>
        <v>202010</v>
      </c>
      <c r="M29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00" spans="1:13" ht="15">
      <c r="A300" s="11">
        <v>44129</v>
      </c>
      <c r="B300" s="15">
        <f>DateTable[[#This Row],[Year]]*10000 + DateTable[[#This Row],[Month Key]] * 100 +  DateTable[[#This Row],[Day Of Month]]</f>
        <v>20201025</v>
      </c>
      <c r="C300" s="5" t="str">
        <f>TEXT(DateTable[[#This Row],[Date]], "mmm")</f>
        <v>Oct</v>
      </c>
      <c r="D300" s="8">
        <f>INT(TEXT(DateTable[[#This Row],[Date]], "m"))</f>
        <v>10</v>
      </c>
      <c r="E300" s="6" t="str">
        <f xml:space="preserve"> "Q" &amp; ROUNDUP(DateTable[[#This Row],[Month Key]]/ 3, 0)</f>
        <v>Q4</v>
      </c>
      <c r="F300" s="5">
        <f>YEAR(DateTable[[#This Row],[Date]])</f>
        <v>2020</v>
      </c>
      <c r="G300" s="5" t="str">
        <f>TEXT(DateTable[[#This Row],[Date]], "ddd")</f>
        <v>Sun</v>
      </c>
      <c r="H300" s="8">
        <f>WEEKDAY(DateTable[[#This Row],[Date]])</f>
        <v>1</v>
      </c>
      <c r="I300" s="5">
        <f>INT(TEXT(DateTable[[#This Row],[Date]], "d"))</f>
        <v>25</v>
      </c>
      <c r="J300" s="5" t="str">
        <f>DateTable[[#This Row],[Year]] &amp;" " &amp; DateTable[[#This Row],[Quarter]]</f>
        <v>2020 Q4</v>
      </c>
      <c r="K300" s="5" t="str">
        <f>DateTable[[#This Row],[Year]] &amp;" " &amp; DateTable[[#This Row],[Month]]</f>
        <v>2020 Oct</v>
      </c>
      <c r="L300" s="8">
        <f>DateTable[[#This Row],[Year]] * 100  + DateTable[[#This Row],[Month Key]]</f>
        <v>202010</v>
      </c>
      <c r="M30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01" spans="1:13" ht="15">
      <c r="A301" s="12">
        <v>44130</v>
      </c>
      <c r="B301" s="15">
        <f>DateTable[[#This Row],[Year]]*10000 + DateTable[[#This Row],[Month Key]] * 100 +  DateTable[[#This Row],[Day Of Month]]</f>
        <v>20201026</v>
      </c>
      <c r="C301" s="5" t="str">
        <f>TEXT(DateTable[[#This Row],[Date]], "mmm")</f>
        <v>Oct</v>
      </c>
      <c r="D301" s="8">
        <f>INT(TEXT(DateTable[[#This Row],[Date]], "m"))</f>
        <v>10</v>
      </c>
      <c r="E301" s="6" t="str">
        <f xml:space="preserve"> "Q" &amp; ROUNDUP(DateTable[[#This Row],[Month Key]]/ 3, 0)</f>
        <v>Q4</v>
      </c>
      <c r="F301" s="5">
        <f>YEAR(DateTable[[#This Row],[Date]])</f>
        <v>2020</v>
      </c>
      <c r="G301" s="5" t="str">
        <f>TEXT(DateTable[[#This Row],[Date]], "ddd")</f>
        <v>Mon</v>
      </c>
      <c r="H301" s="8">
        <f>WEEKDAY(DateTable[[#This Row],[Date]])</f>
        <v>2</v>
      </c>
      <c r="I301" s="5">
        <f>INT(TEXT(DateTable[[#This Row],[Date]], "d"))</f>
        <v>26</v>
      </c>
      <c r="J301" s="5" t="str">
        <f>DateTable[[#This Row],[Year]] &amp;" " &amp; DateTable[[#This Row],[Quarter]]</f>
        <v>2020 Q4</v>
      </c>
      <c r="K301" s="5" t="str">
        <f>DateTable[[#This Row],[Year]] &amp;" " &amp; DateTable[[#This Row],[Month]]</f>
        <v>2020 Oct</v>
      </c>
      <c r="L301" s="8">
        <f>DateTable[[#This Row],[Year]] * 100  + DateTable[[#This Row],[Month Key]]</f>
        <v>202010</v>
      </c>
      <c r="M30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02" spans="1:13" ht="15">
      <c r="A302" s="11">
        <v>44131</v>
      </c>
      <c r="B302" s="15">
        <f>DateTable[[#This Row],[Year]]*10000 + DateTable[[#This Row],[Month Key]] * 100 +  DateTable[[#This Row],[Day Of Month]]</f>
        <v>20201027</v>
      </c>
      <c r="C302" s="5" t="str">
        <f>TEXT(DateTable[[#This Row],[Date]], "mmm")</f>
        <v>Oct</v>
      </c>
      <c r="D302" s="8">
        <f>INT(TEXT(DateTable[[#This Row],[Date]], "m"))</f>
        <v>10</v>
      </c>
      <c r="E302" s="6" t="str">
        <f xml:space="preserve"> "Q" &amp; ROUNDUP(DateTable[[#This Row],[Month Key]]/ 3, 0)</f>
        <v>Q4</v>
      </c>
      <c r="F302" s="5">
        <f>YEAR(DateTable[[#This Row],[Date]])</f>
        <v>2020</v>
      </c>
      <c r="G302" s="5" t="str">
        <f>TEXT(DateTable[[#This Row],[Date]], "ddd")</f>
        <v>Tue</v>
      </c>
      <c r="H302" s="8">
        <f>WEEKDAY(DateTable[[#This Row],[Date]])</f>
        <v>3</v>
      </c>
      <c r="I302" s="5">
        <f>INT(TEXT(DateTable[[#This Row],[Date]], "d"))</f>
        <v>27</v>
      </c>
      <c r="J302" s="5" t="str">
        <f>DateTable[[#This Row],[Year]] &amp;" " &amp; DateTable[[#This Row],[Quarter]]</f>
        <v>2020 Q4</v>
      </c>
      <c r="K302" s="5" t="str">
        <f>DateTable[[#This Row],[Year]] &amp;" " &amp; DateTable[[#This Row],[Month]]</f>
        <v>2020 Oct</v>
      </c>
      <c r="L302" s="8">
        <f>DateTable[[#This Row],[Year]] * 100  + DateTable[[#This Row],[Month Key]]</f>
        <v>202010</v>
      </c>
      <c r="M30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03" spans="1:13" ht="15">
      <c r="A303" s="12">
        <v>44132</v>
      </c>
      <c r="B303" s="15">
        <f>DateTable[[#This Row],[Year]]*10000 + DateTable[[#This Row],[Month Key]] * 100 +  DateTable[[#This Row],[Day Of Month]]</f>
        <v>20201028</v>
      </c>
      <c r="C303" s="5" t="str">
        <f>TEXT(DateTable[[#This Row],[Date]], "mmm")</f>
        <v>Oct</v>
      </c>
      <c r="D303" s="8">
        <f>INT(TEXT(DateTable[[#This Row],[Date]], "m"))</f>
        <v>10</v>
      </c>
      <c r="E303" s="6" t="str">
        <f xml:space="preserve"> "Q" &amp; ROUNDUP(DateTable[[#This Row],[Month Key]]/ 3, 0)</f>
        <v>Q4</v>
      </c>
      <c r="F303" s="5">
        <f>YEAR(DateTable[[#This Row],[Date]])</f>
        <v>2020</v>
      </c>
      <c r="G303" s="5" t="str">
        <f>TEXT(DateTable[[#This Row],[Date]], "ddd")</f>
        <v>Wed</v>
      </c>
      <c r="H303" s="8">
        <f>WEEKDAY(DateTable[[#This Row],[Date]])</f>
        <v>4</v>
      </c>
      <c r="I303" s="5">
        <f>INT(TEXT(DateTable[[#This Row],[Date]], "d"))</f>
        <v>28</v>
      </c>
      <c r="J303" s="5" t="str">
        <f>DateTable[[#This Row],[Year]] &amp;" " &amp; DateTable[[#This Row],[Quarter]]</f>
        <v>2020 Q4</v>
      </c>
      <c r="K303" s="5" t="str">
        <f>DateTable[[#This Row],[Year]] &amp;" " &amp; DateTable[[#This Row],[Month]]</f>
        <v>2020 Oct</v>
      </c>
      <c r="L303" s="8">
        <f>DateTable[[#This Row],[Year]] * 100  + DateTable[[#This Row],[Month Key]]</f>
        <v>202010</v>
      </c>
      <c r="M30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04" spans="1:13" ht="15">
      <c r="A304" s="11">
        <v>44133</v>
      </c>
      <c r="B304" s="15">
        <f>DateTable[[#This Row],[Year]]*10000 + DateTable[[#This Row],[Month Key]] * 100 +  DateTable[[#This Row],[Day Of Month]]</f>
        <v>20201029</v>
      </c>
      <c r="C304" s="5" t="str">
        <f>TEXT(DateTable[[#This Row],[Date]], "mmm")</f>
        <v>Oct</v>
      </c>
      <c r="D304" s="8">
        <f>INT(TEXT(DateTable[[#This Row],[Date]], "m"))</f>
        <v>10</v>
      </c>
      <c r="E304" s="6" t="str">
        <f xml:space="preserve"> "Q" &amp; ROUNDUP(DateTable[[#This Row],[Month Key]]/ 3, 0)</f>
        <v>Q4</v>
      </c>
      <c r="F304" s="5">
        <f>YEAR(DateTable[[#This Row],[Date]])</f>
        <v>2020</v>
      </c>
      <c r="G304" s="5" t="str">
        <f>TEXT(DateTable[[#This Row],[Date]], "ddd")</f>
        <v>Thu</v>
      </c>
      <c r="H304" s="8">
        <f>WEEKDAY(DateTable[[#This Row],[Date]])</f>
        <v>5</v>
      </c>
      <c r="I304" s="5">
        <f>INT(TEXT(DateTable[[#This Row],[Date]], "d"))</f>
        <v>29</v>
      </c>
      <c r="J304" s="5" t="str">
        <f>DateTable[[#This Row],[Year]] &amp;" " &amp; DateTable[[#This Row],[Quarter]]</f>
        <v>2020 Q4</v>
      </c>
      <c r="K304" s="5" t="str">
        <f>DateTable[[#This Row],[Year]] &amp;" " &amp; DateTable[[#This Row],[Month]]</f>
        <v>2020 Oct</v>
      </c>
      <c r="L304" s="8">
        <f>DateTable[[#This Row],[Year]] * 100  + DateTable[[#This Row],[Month Key]]</f>
        <v>202010</v>
      </c>
      <c r="M30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05" spans="1:13" ht="15">
      <c r="A305" s="12">
        <v>44134</v>
      </c>
      <c r="B305" s="15">
        <f>DateTable[[#This Row],[Year]]*10000 + DateTable[[#This Row],[Month Key]] * 100 +  DateTable[[#This Row],[Day Of Month]]</f>
        <v>20201030</v>
      </c>
      <c r="C305" s="5" t="str">
        <f>TEXT(DateTable[[#This Row],[Date]], "mmm")</f>
        <v>Oct</v>
      </c>
      <c r="D305" s="8">
        <f>INT(TEXT(DateTable[[#This Row],[Date]], "m"))</f>
        <v>10</v>
      </c>
      <c r="E305" s="6" t="str">
        <f xml:space="preserve"> "Q" &amp; ROUNDUP(DateTable[[#This Row],[Month Key]]/ 3, 0)</f>
        <v>Q4</v>
      </c>
      <c r="F305" s="5">
        <f>YEAR(DateTable[[#This Row],[Date]])</f>
        <v>2020</v>
      </c>
      <c r="G305" s="5" t="str">
        <f>TEXT(DateTable[[#This Row],[Date]], "ddd")</f>
        <v>Fri</v>
      </c>
      <c r="H305" s="8">
        <f>WEEKDAY(DateTable[[#This Row],[Date]])</f>
        <v>6</v>
      </c>
      <c r="I305" s="5">
        <f>INT(TEXT(DateTable[[#This Row],[Date]], "d"))</f>
        <v>30</v>
      </c>
      <c r="J305" s="5" t="str">
        <f>DateTable[[#This Row],[Year]] &amp;" " &amp; DateTable[[#This Row],[Quarter]]</f>
        <v>2020 Q4</v>
      </c>
      <c r="K305" s="5" t="str">
        <f>DateTable[[#This Row],[Year]] &amp;" " &amp; DateTable[[#This Row],[Month]]</f>
        <v>2020 Oct</v>
      </c>
      <c r="L305" s="8">
        <f>DateTable[[#This Row],[Year]] * 100  + DateTable[[#This Row],[Month Key]]</f>
        <v>202010</v>
      </c>
      <c r="M30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06" spans="1:13" ht="15">
      <c r="A306" s="11">
        <v>44135</v>
      </c>
      <c r="B306" s="15">
        <f>DateTable[[#This Row],[Year]]*10000 + DateTable[[#This Row],[Month Key]] * 100 +  DateTable[[#This Row],[Day Of Month]]</f>
        <v>20201031</v>
      </c>
      <c r="C306" s="5" t="str">
        <f>TEXT(DateTable[[#This Row],[Date]], "mmm")</f>
        <v>Oct</v>
      </c>
      <c r="D306" s="8">
        <f>INT(TEXT(DateTable[[#This Row],[Date]], "m"))</f>
        <v>10</v>
      </c>
      <c r="E306" s="6" t="str">
        <f xml:space="preserve"> "Q" &amp; ROUNDUP(DateTable[[#This Row],[Month Key]]/ 3, 0)</f>
        <v>Q4</v>
      </c>
      <c r="F306" s="5">
        <f>YEAR(DateTable[[#This Row],[Date]])</f>
        <v>2020</v>
      </c>
      <c r="G306" s="5" t="str">
        <f>TEXT(DateTable[[#This Row],[Date]], "ddd")</f>
        <v>Sat</v>
      </c>
      <c r="H306" s="8">
        <f>WEEKDAY(DateTable[[#This Row],[Date]])</f>
        <v>7</v>
      </c>
      <c r="I306" s="5">
        <f>INT(TEXT(DateTable[[#This Row],[Date]], "d"))</f>
        <v>31</v>
      </c>
      <c r="J306" s="5" t="str">
        <f>DateTable[[#This Row],[Year]] &amp;" " &amp; DateTable[[#This Row],[Quarter]]</f>
        <v>2020 Q4</v>
      </c>
      <c r="K306" s="5" t="str">
        <f>DateTable[[#This Row],[Year]] &amp;" " &amp; DateTable[[#This Row],[Month]]</f>
        <v>2020 Oct</v>
      </c>
      <c r="L306" s="8">
        <f>DateTable[[#This Row],[Year]] * 100  + DateTable[[#This Row],[Month Key]]</f>
        <v>202010</v>
      </c>
      <c r="M30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07" spans="1:13" ht="15">
      <c r="A307" s="12">
        <v>44136</v>
      </c>
      <c r="B307" s="15">
        <f>DateTable[[#This Row],[Year]]*10000 + DateTable[[#This Row],[Month Key]] * 100 +  DateTable[[#This Row],[Day Of Month]]</f>
        <v>20201101</v>
      </c>
      <c r="C307" s="5" t="str">
        <f>TEXT(DateTable[[#This Row],[Date]], "mmm")</f>
        <v>Nov</v>
      </c>
      <c r="D307" s="8">
        <f>INT(TEXT(DateTable[[#This Row],[Date]], "m"))</f>
        <v>11</v>
      </c>
      <c r="E307" s="6" t="str">
        <f xml:space="preserve"> "Q" &amp; ROUNDUP(DateTable[[#This Row],[Month Key]]/ 3, 0)</f>
        <v>Q4</v>
      </c>
      <c r="F307" s="5">
        <f>YEAR(DateTable[[#This Row],[Date]])</f>
        <v>2020</v>
      </c>
      <c r="G307" s="5" t="str">
        <f>TEXT(DateTable[[#This Row],[Date]], "ddd")</f>
        <v>Sun</v>
      </c>
      <c r="H307" s="8">
        <f>WEEKDAY(DateTable[[#This Row],[Date]])</f>
        <v>1</v>
      </c>
      <c r="I307" s="5">
        <f>INT(TEXT(DateTable[[#This Row],[Date]], "d"))</f>
        <v>1</v>
      </c>
      <c r="J307" s="5" t="str">
        <f>DateTable[[#This Row],[Year]] &amp;" " &amp; DateTable[[#This Row],[Quarter]]</f>
        <v>2020 Q4</v>
      </c>
      <c r="K307" s="5" t="str">
        <f>DateTable[[#This Row],[Year]] &amp;" " &amp; DateTable[[#This Row],[Month]]</f>
        <v>2020 Nov</v>
      </c>
      <c r="L307" s="8">
        <f>DateTable[[#This Row],[Year]] * 100  + DateTable[[#This Row],[Month Key]]</f>
        <v>202011</v>
      </c>
      <c r="M30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08" spans="1:13" ht="15">
      <c r="A308" s="11">
        <v>44137</v>
      </c>
      <c r="B308" s="15">
        <f>DateTable[[#This Row],[Year]]*10000 + DateTable[[#This Row],[Month Key]] * 100 +  DateTable[[#This Row],[Day Of Month]]</f>
        <v>20201102</v>
      </c>
      <c r="C308" s="5" t="str">
        <f>TEXT(DateTable[[#This Row],[Date]], "mmm")</f>
        <v>Nov</v>
      </c>
      <c r="D308" s="8">
        <f>INT(TEXT(DateTable[[#This Row],[Date]], "m"))</f>
        <v>11</v>
      </c>
      <c r="E308" s="6" t="str">
        <f xml:space="preserve"> "Q" &amp; ROUNDUP(DateTable[[#This Row],[Month Key]]/ 3, 0)</f>
        <v>Q4</v>
      </c>
      <c r="F308" s="5">
        <f>YEAR(DateTable[[#This Row],[Date]])</f>
        <v>2020</v>
      </c>
      <c r="G308" s="5" t="str">
        <f>TEXT(DateTable[[#This Row],[Date]], "ddd")</f>
        <v>Mon</v>
      </c>
      <c r="H308" s="8">
        <f>WEEKDAY(DateTable[[#This Row],[Date]])</f>
        <v>2</v>
      </c>
      <c r="I308" s="5">
        <f>INT(TEXT(DateTable[[#This Row],[Date]], "d"))</f>
        <v>2</v>
      </c>
      <c r="J308" s="5" t="str">
        <f>DateTable[[#This Row],[Year]] &amp;" " &amp; DateTable[[#This Row],[Quarter]]</f>
        <v>2020 Q4</v>
      </c>
      <c r="K308" s="5" t="str">
        <f>DateTable[[#This Row],[Year]] &amp;" " &amp; DateTable[[#This Row],[Month]]</f>
        <v>2020 Nov</v>
      </c>
      <c r="L308" s="8">
        <f>DateTable[[#This Row],[Year]] * 100  + DateTable[[#This Row],[Month Key]]</f>
        <v>202011</v>
      </c>
      <c r="M30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09" spans="1:13" ht="15">
      <c r="A309" s="12">
        <v>44138</v>
      </c>
      <c r="B309" s="15">
        <f>DateTable[[#This Row],[Year]]*10000 + DateTable[[#This Row],[Month Key]] * 100 +  DateTable[[#This Row],[Day Of Month]]</f>
        <v>20201103</v>
      </c>
      <c r="C309" s="5" t="str">
        <f>TEXT(DateTable[[#This Row],[Date]], "mmm")</f>
        <v>Nov</v>
      </c>
      <c r="D309" s="8">
        <f>INT(TEXT(DateTable[[#This Row],[Date]], "m"))</f>
        <v>11</v>
      </c>
      <c r="E309" s="6" t="str">
        <f xml:space="preserve"> "Q" &amp; ROUNDUP(DateTable[[#This Row],[Month Key]]/ 3, 0)</f>
        <v>Q4</v>
      </c>
      <c r="F309" s="5">
        <f>YEAR(DateTable[[#This Row],[Date]])</f>
        <v>2020</v>
      </c>
      <c r="G309" s="5" t="str">
        <f>TEXT(DateTable[[#This Row],[Date]], "ddd")</f>
        <v>Tue</v>
      </c>
      <c r="H309" s="8">
        <f>WEEKDAY(DateTable[[#This Row],[Date]])</f>
        <v>3</v>
      </c>
      <c r="I309" s="5">
        <f>INT(TEXT(DateTable[[#This Row],[Date]], "d"))</f>
        <v>3</v>
      </c>
      <c r="J309" s="5" t="str">
        <f>DateTable[[#This Row],[Year]] &amp;" " &amp; DateTable[[#This Row],[Quarter]]</f>
        <v>2020 Q4</v>
      </c>
      <c r="K309" s="5" t="str">
        <f>DateTable[[#This Row],[Year]] &amp;" " &amp; DateTable[[#This Row],[Month]]</f>
        <v>2020 Nov</v>
      </c>
      <c r="L309" s="8">
        <f>DateTable[[#This Row],[Year]] * 100  + DateTable[[#This Row],[Month Key]]</f>
        <v>202011</v>
      </c>
      <c r="M30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10" spans="1:13" ht="15">
      <c r="A310" s="11">
        <v>44139</v>
      </c>
      <c r="B310" s="15">
        <f>DateTable[[#This Row],[Year]]*10000 + DateTable[[#This Row],[Month Key]] * 100 +  DateTable[[#This Row],[Day Of Month]]</f>
        <v>20201104</v>
      </c>
      <c r="C310" s="5" t="str">
        <f>TEXT(DateTable[[#This Row],[Date]], "mmm")</f>
        <v>Nov</v>
      </c>
      <c r="D310" s="8">
        <f>INT(TEXT(DateTable[[#This Row],[Date]], "m"))</f>
        <v>11</v>
      </c>
      <c r="E310" s="6" t="str">
        <f xml:space="preserve"> "Q" &amp; ROUNDUP(DateTable[[#This Row],[Month Key]]/ 3, 0)</f>
        <v>Q4</v>
      </c>
      <c r="F310" s="5">
        <f>YEAR(DateTable[[#This Row],[Date]])</f>
        <v>2020</v>
      </c>
      <c r="G310" s="5" t="str">
        <f>TEXT(DateTable[[#This Row],[Date]], "ddd")</f>
        <v>Wed</v>
      </c>
      <c r="H310" s="8">
        <f>WEEKDAY(DateTable[[#This Row],[Date]])</f>
        <v>4</v>
      </c>
      <c r="I310" s="5">
        <f>INT(TEXT(DateTable[[#This Row],[Date]], "d"))</f>
        <v>4</v>
      </c>
      <c r="J310" s="5" t="str">
        <f>DateTable[[#This Row],[Year]] &amp;" " &amp; DateTable[[#This Row],[Quarter]]</f>
        <v>2020 Q4</v>
      </c>
      <c r="K310" s="5" t="str">
        <f>DateTable[[#This Row],[Year]] &amp;" " &amp; DateTable[[#This Row],[Month]]</f>
        <v>2020 Nov</v>
      </c>
      <c r="L310" s="8">
        <f>DateTable[[#This Row],[Year]] * 100  + DateTable[[#This Row],[Month Key]]</f>
        <v>202011</v>
      </c>
      <c r="M31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11" spans="1:13" ht="15">
      <c r="A311" s="12">
        <v>44140</v>
      </c>
      <c r="B311" s="15">
        <f>DateTable[[#This Row],[Year]]*10000 + DateTable[[#This Row],[Month Key]] * 100 +  DateTable[[#This Row],[Day Of Month]]</f>
        <v>20201105</v>
      </c>
      <c r="C311" s="5" t="str">
        <f>TEXT(DateTable[[#This Row],[Date]], "mmm")</f>
        <v>Nov</v>
      </c>
      <c r="D311" s="8">
        <f>INT(TEXT(DateTable[[#This Row],[Date]], "m"))</f>
        <v>11</v>
      </c>
      <c r="E311" s="6" t="str">
        <f xml:space="preserve"> "Q" &amp; ROUNDUP(DateTable[[#This Row],[Month Key]]/ 3, 0)</f>
        <v>Q4</v>
      </c>
      <c r="F311" s="5">
        <f>YEAR(DateTable[[#This Row],[Date]])</f>
        <v>2020</v>
      </c>
      <c r="G311" s="5" t="str">
        <f>TEXT(DateTable[[#This Row],[Date]], "ddd")</f>
        <v>Thu</v>
      </c>
      <c r="H311" s="8">
        <f>WEEKDAY(DateTable[[#This Row],[Date]])</f>
        <v>5</v>
      </c>
      <c r="I311" s="5">
        <f>INT(TEXT(DateTable[[#This Row],[Date]], "d"))</f>
        <v>5</v>
      </c>
      <c r="J311" s="5" t="str">
        <f>DateTable[[#This Row],[Year]] &amp;" " &amp; DateTable[[#This Row],[Quarter]]</f>
        <v>2020 Q4</v>
      </c>
      <c r="K311" s="5" t="str">
        <f>DateTable[[#This Row],[Year]] &amp;" " &amp; DateTable[[#This Row],[Month]]</f>
        <v>2020 Nov</v>
      </c>
      <c r="L311" s="8">
        <f>DateTable[[#This Row],[Year]] * 100  + DateTable[[#This Row],[Month Key]]</f>
        <v>202011</v>
      </c>
      <c r="M31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12" spans="1:13" ht="15">
      <c r="A312" s="11">
        <v>44141</v>
      </c>
      <c r="B312" s="15">
        <f>DateTable[[#This Row],[Year]]*10000 + DateTable[[#This Row],[Month Key]] * 100 +  DateTable[[#This Row],[Day Of Month]]</f>
        <v>20201106</v>
      </c>
      <c r="C312" s="5" t="str">
        <f>TEXT(DateTable[[#This Row],[Date]], "mmm")</f>
        <v>Nov</v>
      </c>
      <c r="D312" s="8">
        <f>INT(TEXT(DateTable[[#This Row],[Date]], "m"))</f>
        <v>11</v>
      </c>
      <c r="E312" s="6" t="str">
        <f xml:space="preserve"> "Q" &amp; ROUNDUP(DateTable[[#This Row],[Month Key]]/ 3, 0)</f>
        <v>Q4</v>
      </c>
      <c r="F312" s="5">
        <f>YEAR(DateTable[[#This Row],[Date]])</f>
        <v>2020</v>
      </c>
      <c r="G312" s="5" t="str">
        <f>TEXT(DateTable[[#This Row],[Date]], "ddd")</f>
        <v>Fri</v>
      </c>
      <c r="H312" s="8">
        <f>WEEKDAY(DateTable[[#This Row],[Date]])</f>
        <v>6</v>
      </c>
      <c r="I312" s="5">
        <f>INT(TEXT(DateTable[[#This Row],[Date]], "d"))</f>
        <v>6</v>
      </c>
      <c r="J312" s="5" t="str">
        <f>DateTable[[#This Row],[Year]] &amp;" " &amp; DateTable[[#This Row],[Quarter]]</f>
        <v>2020 Q4</v>
      </c>
      <c r="K312" s="5" t="str">
        <f>DateTable[[#This Row],[Year]] &amp;" " &amp; DateTable[[#This Row],[Month]]</f>
        <v>2020 Nov</v>
      </c>
      <c r="L312" s="8">
        <f>DateTable[[#This Row],[Year]] * 100  + DateTable[[#This Row],[Month Key]]</f>
        <v>202011</v>
      </c>
      <c r="M31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13" spans="1:13" ht="15">
      <c r="A313" s="12">
        <v>44142</v>
      </c>
      <c r="B313" s="15">
        <f>DateTable[[#This Row],[Year]]*10000 + DateTable[[#This Row],[Month Key]] * 100 +  DateTable[[#This Row],[Day Of Month]]</f>
        <v>20201107</v>
      </c>
      <c r="C313" s="5" t="str">
        <f>TEXT(DateTable[[#This Row],[Date]], "mmm")</f>
        <v>Nov</v>
      </c>
      <c r="D313" s="8">
        <f>INT(TEXT(DateTable[[#This Row],[Date]], "m"))</f>
        <v>11</v>
      </c>
      <c r="E313" s="6" t="str">
        <f xml:space="preserve"> "Q" &amp; ROUNDUP(DateTable[[#This Row],[Month Key]]/ 3, 0)</f>
        <v>Q4</v>
      </c>
      <c r="F313" s="5">
        <f>YEAR(DateTable[[#This Row],[Date]])</f>
        <v>2020</v>
      </c>
      <c r="G313" s="5" t="str">
        <f>TEXT(DateTable[[#This Row],[Date]], "ddd")</f>
        <v>Sat</v>
      </c>
      <c r="H313" s="8">
        <f>WEEKDAY(DateTable[[#This Row],[Date]])</f>
        <v>7</v>
      </c>
      <c r="I313" s="5">
        <f>INT(TEXT(DateTable[[#This Row],[Date]], "d"))</f>
        <v>7</v>
      </c>
      <c r="J313" s="5" t="str">
        <f>DateTable[[#This Row],[Year]] &amp;" " &amp; DateTable[[#This Row],[Quarter]]</f>
        <v>2020 Q4</v>
      </c>
      <c r="K313" s="5" t="str">
        <f>DateTable[[#This Row],[Year]] &amp;" " &amp; DateTable[[#This Row],[Month]]</f>
        <v>2020 Nov</v>
      </c>
      <c r="L313" s="8">
        <f>DateTable[[#This Row],[Year]] * 100  + DateTable[[#This Row],[Month Key]]</f>
        <v>202011</v>
      </c>
      <c r="M31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14" spans="1:13" ht="15">
      <c r="A314" s="11">
        <v>44143</v>
      </c>
      <c r="B314" s="15">
        <f>DateTable[[#This Row],[Year]]*10000 + DateTable[[#This Row],[Month Key]] * 100 +  DateTable[[#This Row],[Day Of Month]]</f>
        <v>20201108</v>
      </c>
      <c r="C314" s="5" t="str">
        <f>TEXT(DateTable[[#This Row],[Date]], "mmm")</f>
        <v>Nov</v>
      </c>
      <c r="D314" s="8">
        <f>INT(TEXT(DateTable[[#This Row],[Date]], "m"))</f>
        <v>11</v>
      </c>
      <c r="E314" s="6" t="str">
        <f xml:space="preserve"> "Q" &amp; ROUNDUP(DateTable[[#This Row],[Month Key]]/ 3, 0)</f>
        <v>Q4</v>
      </c>
      <c r="F314" s="5">
        <f>YEAR(DateTable[[#This Row],[Date]])</f>
        <v>2020</v>
      </c>
      <c r="G314" s="5" t="str">
        <f>TEXT(DateTable[[#This Row],[Date]], "ddd")</f>
        <v>Sun</v>
      </c>
      <c r="H314" s="8">
        <f>WEEKDAY(DateTable[[#This Row],[Date]])</f>
        <v>1</v>
      </c>
      <c r="I314" s="5">
        <f>INT(TEXT(DateTable[[#This Row],[Date]], "d"))</f>
        <v>8</v>
      </c>
      <c r="J314" s="5" t="str">
        <f>DateTable[[#This Row],[Year]] &amp;" " &amp; DateTable[[#This Row],[Quarter]]</f>
        <v>2020 Q4</v>
      </c>
      <c r="K314" s="5" t="str">
        <f>DateTable[[#This Row],[Year]] &amp;" " &amp; DateTable[[#This Row],[Month]]</f>
        <v>2020 Nov</v>
      </c>
      <c r="L314" s="8">
        <f>DateTable[[#This Row],[Year]] * 100  + DateTable[[#This Row],[Month Key]]</f>
        <v>202011</v>
      </c>
      <c r="M31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15" spans="1:13" ht="15">
      <c r="A315" s="12">
        <v>44144</v>
      </c>
      <c r="B315" s="15">
        <f>DateTable[[#This Row],[Year]]*10000 + DateTable[[#This Row],[Month Key]] * 100 +  DateTable[[#This Row],[Day Of Month]]</f>
        <v>20201109</v>
      </c>
      <c r="C315" s="5" t="str">
        <f>TEXT(DateTable[[#This Row],[Date]], "mmm")</f>
        <v>Nov</v>
      </c>
      <c r="D315" s="8">
        <f>INT(TEXT(DateTable[[#This Row],[Date]], "m"))</f>
        <v>11</v>
      </c>
      <c r="E315" s="6" t="str">
        <f xml:space="preserve"> "Q" &amp; ROUNDUP(DateTable[[#This Row],[Month Key]]/ 3, 0)</f>
        <v>Q4</v>
      </c>
      <c r="F315" s="5">
        <f>YEAR(DateTable[[#This Row],[Date]])</f>
        <v>2020</v>
      </c>
      <c r="G315" s="5" t="str">
        <f>TEXT(DateTable[[#This Row],[Date]], "ddd")</f>
        <v>Mon</v>
      </c>
      <c r="H315" s="8">
        <f>WEEKDAY(DateTable[[#This Row],[Date]])</f>
        <v>2</v>
      </c>
      <c r="I315" s="5">
        <f>INT(TEXT(DateTable[[#This Row],[Date]], "d"))</f>
        <v>9</v>
      </c>
      <c r="J315" s="5" t="str">
        <f>DateTable[[#This Row],[Year]] &amp;" " &amp; DateTable[[#This Row],[Quarter]]</f>
        <v>2020 Q4</v>
      </c>
      <c r="K315" s="5" t="str">
        <f>DateTable[[#This Row],[Year]] &amp;" " &amp; DateTable[[#This Row],[Month]]</f>
        <v>2020 Nov</v>
      </c>
      <c r="L315" s="8">
        <f>DateTable[[#This Row],[Year]] * 100  + DateTable[[#This Row],[Month Key]]</f>
        <v>202011</v>
      </c>
      <c r="M31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16" spans="1:13" ht="15">
      <c r="A316" s="11">
        <v>44145</v>
      </c>
      <c r="B316" s="15">
        <f>DateTable[[#This Row],[Year]]*10000 + DateTable[[#This Row],[Month Key]] * 100 +  DateTable[[#This Row],[Day Of Month]]</f>
        <v>20201110</v>
      </c>
      <c r="C316" s="5" t="str">
        <f>TEXT(DateTable[[#This Row],[Date]], "mmm")</f>
        <v>Nov</v>
      </c>
      <c r="D316" s="8">
        <f>INT(TEXT(DateTable[[#This Row],[Date]], "m"))</f>
        <v>11</v>
      </c>
      <c r="E316" s="6" t="str">
        <f xml:space="preserve"> "Q" &amp; ROUNDUP(DateTable[[#This Row],[Month Key]]/ 3, 0)</f>
        <v>Q4</v>
      </c>
      <c r="F316" s="5">
        <f>YEAR(DateTable[[#This Row],[Date]])</f>
        <v>2020</v>
      </c>
      <c r="G316" s="5" t="str">
        <f>TEXT(DateTable[[#This Row],[Date]], "ddd")</f>
        <v>Tue</v>
      </c>
      <c r="H316" s="8">
        <f>WEEKDAY(DateTable[[#This Row],[Date]])</f>
        <v>3</v>
      </c>
      <c r="I316" s="5">
        <f>INT(TEXT(DateTable[[#This Row],[Date]], "d"))</f>
        <v>10</v>
      </c>
      <c r="J316" s="5" t="str">
        <f>DateTable[[#This Row],[Year]] &amp;" " &amp; DateTable[[#This Row],[Quarter]]</f>
        <v>2020 Q4</v>
      </c>
      <c r="K316" s="5" t="str">
        <f>DateTable[[#This Row],[Year]] &amp;" " &amp; DateTable[[#This Row],[Month]]</f>
        <v>2020 Nov</v>
      </c>
      <c r="L316" s="8">
        <f>DateTable[[#This Row],[Year]] * 100  + DateTable[[#This Row],[Month Key]]</f>
        <v>202011</v>
      </c>
      <c r="M31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17" spans="1:13" ht="15">
      <c r="A317" s="12">
        <v>44146</v>
      </c>
      <c r="B317" s="15">
        <f>DateTable[[#This Row],[Year]]*10000 + DateTable[[#This Row],[Month Key]] * 100 +  DateTable[[#This Row],[Day Of Month]]</f>
        <v>20201111</v>
      </c>
      <c r="C317" s="5" t="str">
        <f>TEXT(DateTable[[#This Row],[Date]], "mmm")</f>
        <v>Nov</v>
      </c>
      <c r="D317" s="8">
        <f>INT(TEXT(DateTable[[#This Row],[Date]], "m"))</f>
        <v>11</v>
      </c>
      <c r="E317" s="6" t="str">
        <f xml:space="preserve"> "Q" &amp; ROUNDUP(DateTable[[#This Row],[Month Key]]/ 3, 0)</f>
        <v>Q4</v>
      </c>
      <c r="F317" s="5">
        <f>YEAR(DateTable[[#This Row],[Date]])</f>
        <v>2020</v>
      </c>
      <c r="G317" s="5" t="str">
        <f>TEXT(DateTable[[#This Row],[Date]], "ddd")</f>
        <v>Wed</v>
      </c>
      <c r="H317" s="8">
        <f>WEEKDAY(DateTable[[#This Row],[Date]])</f>
        <v>4</v>
      </c>
      <c r="I317" s="5">
        <f>INT(TEXT(DateTable[[#This Row],[Date]], "d"))</f>
        <v>11</v>
      </c>
      <c r="J317" s="5" t="str">
        <f>DateTable[[#This Row],[Year]] &amp;" " &amp; DateTable[[#This Row],[Quarter]]</f>
        <v>2020 Q4</v>
      </c>
      <c r="K317" s="5" t="str">
        <f>DateTable[[#This Row],[Year]] &amp;" " &amp; DateTable[[#This Row],[Month]]</f>
        <v>2020 Nov</v>
      </c>
      <c r="L317" s="8">
        <f>DateTable[[#This Row],[Year]] * 100  + DateTable[[#This Row],[Month Key]]</f>
        <v>202011</v>
      </c>
      <c r="M31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18" spans="1:13" ht="15">
      <c r="A318" s="11">
        <v>44147</v>
      </c>
      <c r="B318" s="15">
        <f>DateTable[[#This Row],[Year]]*10000 + DateTable[[#This Row],[Month Key]] * 100 +  DateTable[[#This Row],[Day Of Month]]</f>
        <v>20201112</v>
      </c>
      <c r="C318" s="5" t="str">
        <f>TEXT(DateTable[[#This Row],[Date]], "mmm")</f>
        <v>Nov</v>
      </c>
      <c r="D318" s="8">
        <f>INT(TEXT(DateTable[[#This Row],[Date]], "m"))</f>
        <v>11</v>
      </c>
      <c r="E318" s="6" t="str">
        <f xml:space="preserve"> "Q" &amp; ROUNDUP(DateTable[[#This Row],[Month Key]]/ 3, 0)</f>
        <v>Q4</v>
      </c>
      <c r="F318" s="5">
        <f>YEAR(DateTable[[#This Row],[Date]])</f>
        <v>2020</v>
      </c>
      <c r="G318" s="5" t="str">
        <f>TEXT(DateTable[[#This Row],[Date]], "ddd")</f>
        <v>Thu</v>
      </c>
      <c r="H318" s="8">
        <f>WEEKDAY(DateTable[[#This Row],[Date]])</f>
        <v>5</v>
      </c>
      <c r="I318" s="5">
        <f>INT(TEXT(DateTable[[#This Row],[Date]], "d"))</f>
        <v>12</v>
      </c>
      <c r="J318" s="5" t="str">
        <f>DateTable[[#This Row],[Year]] &amp;" " &amp; DateTable[[#This Row],[Quarter]]</f>
        <v>2020 Q4</v>
      </c>
      <c r="K318" s="5" t="str">
        <f>DateTable[[#This Row],[Year]] &amp;" " &amp; DateTable[[#This Row],[Month]]</f>
        <v>2020 Nov</v>
      </c>
      <c r="L318" s="8">
        <f>DateTable[[#This Row],[Year]] * 100  + DateTable[[#This Row],[Month Key]]</f>
        <v>202011</v>
      </c>
      <c r="M31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19" spans="1:13" ht="15">
      <c r="A319" s="12">
        <v>44148</v>
      </c>
      <c r="B319" s="15">
        <f>DateTable[[#This Row],[Year]]*10000 + DateTable[[#This Row],[Month Key]] * 100 +  DateTable[[#This Row],[Day Of Month]]</f>
        <v>20201113</v>
      </c>
      <c r="C319" s="5" t="str">
        <f>TEXT(DateTable[[#This Row],[Date]], "mmm")</f>
        <v>Nov</v>
      </c>
      <c r="D319" s="8">
        <f>INT(TEXT(DateTable[[#This Row],[Date]], "m"))</f>
        <v>11</v>
      </c>
      <c r="E319" s="6" t="str">
        <f xml:space="preserve"> "Q" &amp; ROUNDUP(DateTable[[#This Row],[Month Key]]/ 3, 0)</f>
        <v>Q4</v>
      </c>
      <c r="F319" s="5">
        <f>YEAR(DateTable[[#This Row],[Date]])</f>
        <v>2020</v>
      </c>
      <c r="G319" s="5" t="str">
        <f>TEXT(DateTable[[#This Row],[Date]], "ddd")</f>
        <v>Fri</v>
      </c>
      <c r="H319" s="8">
        <f>WEEKDAY(DateTable[[#This Row],[Date]])</f>
        <v>6</v>
      </c>
      <c r="I319" s="5">
        <f>INT(TEXT(DateTable[[#This Row],[Date]], "d"))</f>
        <v>13</v>
      </c>
      <c r="J319" s="5" t="str">
        <f>DateTable[[#This Row],[Year]] &amp;" " &amp; DateTable[[#This Row],[Quarter]]</f>
        <v>2020 Q4</v>
      </c>
      <c r="K319" s="5" t="str">
        <f>DateTable[[#This Row],[Year]] &amp;" " &amp; DateTable[[#This Row],[Month]]</f>
        <v>2020 Nov</v>
      </c>
      <c r="L319" s="8">
        <f>DateTable[[#This Row],[Year]] * 100  + DateTable[[#This Row],[Month Key]]</f>
        <v>202011</v>
      </c>
      <c r="M31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20" spans="1:13" ht="15">
      <c r="A320" s="11">
        <v>44149</v>
      </c>
      <c r="B320" s="15">
        <f>DateTable[[#This Row],[Year]]*10000 + DateTable[[#This Row],[Month Key]] * 100 +  DateTable[[#This Row],[Day Of Month]]</f>
        <v>20201114</v>
      </c>
      <c r="C320" s="5" t="str">
        <f>TEXT(DateTable[[#This Row],[Date]], "mmm")</f>
        <v>Nov</v>
      </c>
      <c r="D320" s="8">
        <f>INT(TEXT(DateTable[[#This Row],[Date]], "m"))</f>
        <v>11</v>
      </c>
      <c r="E320" s="6" t="str">
        <f xml:space="preserve"> "Q" &amp; ROUNDUP(DateTable[[#This Row],[Month Key]]/ 3, 0)</f>
        <v>Q4</v>
      </c>
      <c r="F320" s="5">
        <f>YEAR(DateTable[[#This Row],[Date]])</f>
        <v>2020</v>
      </c>
      <c r="G320" s="5" t="str">
        <f>TEXT(DateTable[[#This Row],[Date]], "ddd")</f>
        <v>Sat</v>
      </c>
      <c r="H320" s="8">
        <f>WEEKDAY(DateTable[[#This Row],[Date]])</f>
        <v>7</v>
      </c>
      <c r="I320" s="5">
        <f>INT(TEXT(DateTable[[#This Row],[Date]], "d"))</f>
        <v>14</v>
      </c>
      <c r="J320" s="5" t="str">
        <f>DateTable[[#This Row],[Year]] &amp;" " &amp; DateTable[[#This Row],[Quarter]]</f>
        <v>2020 Q4</v>
      </c>
      <c r="K320" s="5" t="str">
        <f>DateTable[[#This Row],[Year]] &amp;" " &amp; DateTable[[#This Row],[Month]]</f>
        <v>2020 Nov</v>
      </c>
      <c r="L320" s="8">
        <f>DateTable[[#This Row],[Year]] * 100  + DateTable[[#This Row],[Month Key]]</f>
        <v>202011</v>
      </c>
      <c r="M32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21" spans="1:13" ht="15">
      <c r="A321" s="12">
        <v>44150</v>
      </c>
      <c r="B321" s="15">
        <f>DateTable[[#This Row],[Year]]*10000 + DateTable[[#This Row],[Month Key]] * 100 +  DateTable[[#This Row],[Day Of Month]]</f>
        <v>20201115</v>
      </c>
      <c r="C321" s="5" t="str">
        <f>TEXT(DateTable[[#This Row],[Date]], "mmm")</f>
        <v>Nov</v>
      </c>
      <c r="D321" s="8">
        <f>INT(TEXT(DateTable[[#This Row],[Date]], "m"))</f>
        <v>11</v>
      </c>
      <c r="E321" s="6" t="str">
        <f xml:space="preserve"> "Q" &amp; ROUNDUP(DateTable[[#This Row],[Month Key]]/ 3, 0)</f>
        <v>Q4</v>
      </c>
      <c r="F321" s="5">
        <f>YEAR(DateTable[[#This Row],[Date]])</f>
        <v>2020</v>
      </c>
      <c r="G321" s="5" t="str">
        <f>TEXT(DateTable[[#This Row],[Date]], "ddd")</f>
        <v>Sun</v>
      </c>
      <c r="H321" s="8">
        <f>WEEKDAY(DateTable[[#This Row],[Date]])</f>
        <v>1</v>
      </c>
      <c r="I321" s="5">
        <f>INT(TEXT(DateTable[[#This Row],[Date]], "d"))</f>
        <v>15</v>
      </c>
      <c r="J321" s="5" t="str">
        <f>DateTable[[#This Row],[Year]] &amp;" " &amp; DateTable[[#This Row],[Quarter]]</f>
        <v>2020 Q4</v>
      </c>
      <c r="K321" s="5" t="str">
        <f>DateTable[[#This Row],[Year]] &amp;" " &amp; DateTable[[#This Row],[Month]]</f>
        <v>2020 Nov</v>
      </c>
      <c r="L321" s="8">
        <f>DateTable[[#This Row],[Year]] * 100  + DateTable[[#This Row],[Month Key]]</f>
        <v>202011</v>
      </c>
      <c r="M32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22" spans="1:13" ht="15">
      <c r="A322" s="11">
        <v>44151</v>
      </c>
      <c r="B322" s="15">
        <f>DateTable[[#This Row],[Year]]*10000 + DateTable[[#This Row],[Month Key]] * 100 +  DateTable[[#This Row],[Day Of Month]]</f>
        <v>20201116</v>
      </c>
      <c r="C322" s="5" t="str">
        <f>TEXT(DateTable[[#This Row],[Date]], "mmm")</f>
        <v>Nov</v>
      </c>
      <c r="D322" s="8">
        <f>INT(TEXT(DateTable[[#This Row],[Date]], "m"))</f>
        <v>11</v>
      </c>
      <c r="E322" s="6" t="str">
        <f xml:space="preserve"> "Q" &amp; ROUNDUP(DateTable[[#This Row],[Month Key]]/ 3, 0)</f>
        <v>Q4</v>
      </c>
      <c r="F322" s="5">
        <f>YEAR(DateTable[[#This Row],[Date]])</f>
        <v>2020</v>
      </c>
      <c r="G322" s="5" t="str">
        <f>TEXT(DateTable[[#This Row],[Date]], "ddd")</f>
        <v>Mon</v>
      </c>
      <c r="H322" s="8">
        <f>WEEKDAY(DateTable[[#This Row],[Date]])</f>
        <v>2</v>
      </c>
      <c r="I322" s="5">
        <f>INT(TEXT(DateTable[[#This Row],[Date]], "d"))</f>
        <v>16</v>
      </c>
      <c r="J322" s="5" t="str">
        <f>DateTable[[#This Row],[Year]] &amp;" " &amp; DateTable[[#This Row],[Quarter]]</f>
        <v>2020 Q4</v>
      </c>
      <c r="K322" s="5" t="str">
        <f>DateTable[[#This Row],[Year]] &amp;" " &amp; DateTable[[#This Row],[Month]]</f>
        <v>2020 Nov</v>
      </c>
      <c r="L322" s="8">
        <f>DateTable[[#This Row],[Year]] * 100  + DateTable[[#This Row],[Month Key]]</f>
        <v>202011</v>
      </c>
      <c r="M32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23" spans="1:13" ht="15">
      <c r="A323" s="12">
        <v>44152</v>
      </c>
      <c r="B323" s="15">
        <f>DateTable[[#This Row],[Year]]*10000 + DateTable[[#This Row],[Month Key]] * 100 +  DateTable[[#This Row],[Day Of Month]]</f>
        <v>20201117</v>
      </c>
      <c r="C323" s="5" t="str">
        <f>TEXT(DateTable[[#This Row],[Date]], "mmm")</f>
        <v>Nov</v>
      </c>
      <c r="D323" s="8">
        <f>INT(TEXT(DateTable[[#This Row],[Date]], "m"))</f>
        <v>11</v>
      </c>
      <c r="E323" s="6" t="str">
        <f xml:space="preserve"> "Q" &amp; ROUNDUP(DateTable[[#This Row],[Month Key]]/ 3, 0)</f>
        <v>Q4</v>
      </c>
      <c r="F323" s="5">
        <f>YEAR(DateTable[[#This Row],[Date]])</f>
        <v>2020</v>
      </c>
      <c r="G323" s="5" t="str">
        <f>TEXT(DateTable[[#This Row],[Date]], "ddd")</f>
        <v>Tue</v>
      </c>
      <c r="H323" s="8">
        <f>WEEKDAY(DateTable[[#This Row],[Date]])</f>
        <v>3</v>
      </c>
      <c r="I323" s="5">
        <f>INT(TEXT(DateTable[[#This Row],[Date]], "d"))</f>
        <v>17</v>
      </c>
      <c r="J323" s="5" t="str">
        <f>DateTable[[#This Row],[Year]] &amp;" " &amp; DateTable[[#This Row],[Quarter]]</f>
        <v>2020 Q4</v>
      </c>
      <c r="K323" s="5" t="str">
        <f>DateTable[[#This Row],[Year]] &amp;" " &amp; DateTable[[#This Row],[Month]]</f>
        <v>2020 Nov</v>
      </c>
      <c r="L323" s="8">
        <f>DateTable[[#This Row],[Year]] * 100  + DateTable[[#This Row],[Month Key]]</f>
        <v>202011</v>
      </c>
      <c r="M32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24" spans="1:13" ht="15">
      <c r="A324" s="11">
        <v>44153</v>
      </c>
      <c r="B324" s="15">
        <f>DateTable[[#This Row],[Year]]*10000 + DateTable[[#This Row],[Month Key]] * 100 +  DateTable[[#This Row],[Day Of Month]]</f>
        <v>20201118</v>
      </c>
      <c r="C324" s="5" t="str">
        <f>TEXT(DateTable[[#This Row],[Date]], "mmm")</f>
        <v>Nov</v>
      </c>
      <c r="D324" s="8">
        <f>INT(TEXT(DateTable[[#This Row],[Date]], "m"))</f>
        <v>11</v>
      </c>
      <c r="E324" s="6" t="str">
        <f xml:space="preserve"> "Q" &amp; ROUNDUP(DateTable[[#This Row],[Month Key]]/ 3, 0)</f>
        <v>Q4</v>
      </c>
      <c r="F324" s="5">
        <f>YEAR(DateTable[[#This Row],[Date]])</f>
        <v>2020</v>
      </c>
      <c r="G324" s="5" t="str">
        <f>TEXT(DateTable[[#This Row],[Date]], "ddd")</f>
        <v>Wed</v>
      </c>
      <c r="H324" s="8">
        <f>WEEKDAY(DateTable[[#This Row],[Date]])</f>
        <v>4</v>
      </c>
      <c r="I324" s="5">
        <f>INT(TEXT(DateTable[[#This Row],[Date]], "d"))</f>
        <v>18</v>
      </c>
      <c r="J324" s="5" t="str">
        <f>DateTable[[#This Row],[Year]] &amp;" " &amp; DateTable[[#This Row],[Quarter]]</f>
        <v>2020 Q4</v>
      </c>
      <c r="K324" s="5" t="str">
        <f>DateTable[[#This Row],[Year]] &amp;" " &amp; DateTable[[#This Row],[Month]]</f>
        <v>2020 Nov</v>
      </c>
      <c r="L324" s="8">
        <f>DateTable[[#This Row],[Year]] * 100  + DateTable[[#This Row],[Month Key]]</f>
        <v>202011</v>
      </c>
      <c r="M32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25" spans="1:13" ht="15">
      <c r="A325" s="12">
        <v>44154</v>
      </c>
      <c r="B325" s="15">
        <f>DateTable[[#This Row],[Year]]*10000 + DateTable[[#This Row],[Month Key]] * 100 +  DateTable[[#This Row],[Day Of Month]]</f>
        <v>20201119</v>
      </c>
      <c r="C325" s="5" t="str">
        <f>TEXT(DateTable[[#This Row],[Date]], "mmm")</f>
        <v>Nov</v>
      </c>
      <c r="D325" s="8">
        <f>INT(TEXT(DateTable[[#This Row],[Date]], "m"))</f>
        <v>11</v>
      </c>
      <c r="E325" s="6" t="str">
        <f xml:space="preserve"> "Q" &amp; ROUNDUP(DateTable[[#This Row],[Month Key]]/ 3, 0)</f>
        <v>Q4</v>
      </c>
      <c r="F325" s="5">
        <f>YEAR(DateTable[[#This Row],[Date]])</f>
        <v>2020</v>
      </c>
      <c r="G325" s="5" t="str">
        <f>TEXT(DateTable[[#This Row],[Date]], "ddd")</f>
        <v>Thu</v>
      </c>
      <c r="H325" s="8">
        <f>WEEKDAY(DateTable[[#This Row],[Date]])</f>
        <v>5</v>
      </c>
      <c r="I325" s="5">
        <f>INT(TEXT(DateTable[[#This Row],[Date]], "d"))</f>
        <v>19</v>
      </c>
      <c r="J325" s="5" t="str">
        <f>DateTable[[#This Row],[Year]] &amp;" " &amp; DateTable[[#This Row],[Quarter]]</f>
        <v>2020 Q4</v>
      </c>
      <c r="K325" s="5" t="str">
        <f>DateTable[[#This Row],[Year]] &amp;" " &amp; DateTable[[#This Row],[Month]]</f>
        <v>2020 Nov</v>
      </c>
      <c r="L325" s="8">
        <f>DateTable[[#This Row],[Year]] * 100  + DateTable[[#This Row],[Month Key]]</f>
        <v>202011</v>
      </c>
      <c r="M32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26" spans="1:13" ht="15">
      <c r="A326" s="11">
        <v>44155</v>
      </c>
      <c r="B326" s="15">
        <f>DateTable[[#This Row],[Year]]*10000 + DateTable[[#This Row],[Month Key]] * 100 +  DateTable[[#This Row],[Day Of Month]]</f>
        <v>20201120</v>
      </c>
      <c r="C326" s="5" t="str">
        <f>TEXT(DateTable[[#This Row],[Date]], "mmm")</f>
        <v>Nov</v>
      </c>
      <c r="D326" s="8">
        <f>INT(TEXT(DateTable[[#This Row],[Date]], "m"))</f>
        <v>11</v>
      </c>
      <c r="E326" s="6" t="str">
        <f xml:space="preserve"> "Q" &amp; ROUNDUP(DateTable[[#This Row],[Month Key]]/ 3, 0)</f>
        <v>Q4</v>
      </c>
      <c r="F326" s="5">
        <f>YEAR(DateTable[[#This Row],[Date]])</f>
        <v>2020</v>
      </c>
      <c r="G326" s="5" t="str">
        <f>TEXT(DateTable[[#This Row],[Date]], "ddd")</f>
        <v>Fri</v>
      </c>
      <c r="H326" s="8">
        <f>WEEKDAY(DateTable[[#This Row],[Date]])</f>
        <v>6</v>
      </c>
      <c r="I326" s="5">
        <f>INT(TEXT(DateTable[[#This Row],[Date]], "d"))</f>
        <v>20</v>
      </c>
      <c r="J326" s="5" t="str">
        <f>DateTable[[#This Row],[Year]] &amp;" " &amp; DateTable[[#This Row],[Quarter]]</f>
        <v>2020 Q4</v>
      </c>
      <c r="K326" s="5" t="str">
        <f>DateTable[[#This Row],[Year]] &amp;" " &amp; DateTable[[#This Row],[Month]]</f>
        <v>2020 Nov</v>
      </c>
      <c r="L326" s="8">
        <f>DateTable[[#This Row],[Year]] * 100  + DateTable[[#This Row],[Month Key]]</f>
        <v>202011</v>
      </c>
      <c r="M32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27" spans="1:13" ht="15">
      <c r="A327" s="12">
        <v>44156</v>
      </c>
      <c r="B327" s="15">
        <f>DateTable[[#This Row],[Year]]*10000 + DateTable[[#This Row],[Month Key]] * 100 +  DateTable[[#This Row],[Day Of Month]]</f>
        <v>20201121</v>
      </c>
      <c r="C327" s="5" t="str">
        <f>TEXT(DateTable[[#This Row],[Date]], "mmm")</f>
        <v>Nov</v>
      </c>
      <c r="D327" s="8">
        <f>INT(TEXT(DateTable[[#This Row],[Date]], "m"))</f>
        <v>11</v>
      </c>
      <c r="E327" s="6" t="str">
        <f xml:space="preserve"> "Q" &amp; ROUNDUP(DateTable[[#This Row],[Month Key]]/ 3, 0)</f>
        <v>Q4</v>
      </c>
      <c r="F327" s="5">
        <f>YEAR(DateTable[[#This Row],[Date]])</f>
        <v>2020</v>
      </c>
      <c r="G327" s="5" t="str">
        <f>TEXT(DateTable[[#This Row],[Date]], "ddd")</f>
        <v>Sat</v>
      </c>
      <c r="H327" s="8">
        <f>WEEKDAY(DateTable[[#This Row],[Date]])</f>
        <v>7</v>
      </c>
      <c r="I327" s="5">
        <f>INT(TEXT(DateTable[[#This Row],[Date]], "d"))</f>
        <v>21</v>
      </c>
      <c r="J327" s="5" t="str">
        <f>DateTable[[#This Row],[Year]] &amp;" " &amp; DateTable[[#This Row],[Quarter]]</f>
        <v>2020 Q4</v>
      </c>
      <c r="K327" s="5" t="str">
        <f>DateTable[[#This Row],[Year]] &amp;" " &amp; DateTable[[#This Row],[Month]]</f>
        <v>2020 Nov</v>
      </c>
      <c r="L327" s="8">
        <f>DateTable[[#This Row],[Year]] * 100  + DateTable[[#This Row],[Month Key]]</f>
        <v>202011</v>
      </c>
      <c r="M32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28" spans="1:13" ht="15">
      <c r="A328" s="11">
        <v>44157</v>
      </c>
      <c r="B328" s="15">
        <f>DateTable[[#This Row],[Year]]*10000 + DateTable[[#This Row],[Month Key]] * 100 +  DateTable[[#This Row],[Day Of Month]]</f>
        <v>20201122</v>
      </c>
      <c r="C328" s="5" t="str">
        <f>TEXT(DateTable[[#This Row],[Date]], "mmm")</f>
        <v>Nov</v>
      </c>
      <c r="D328" s="8">
        <f>INT(TEXT(DateTable[[#This Row],[Date]], "m"))</f>
        <v>11</v>
      </c>
      <c r="E328" s="6" t="str">
        <f xml:space="preserve"> "Q" &amp; ROUNDUP(DateTable[[#This Row],[Month Key]]/ 3, 0)</f>
        <v>Q4</v>
      </c>
      <c r="F328" s="5">
        <f>YEAR(DateTable[[#This Row],[Date]])</f>
        <v>2020</v>
      </c>
      <c r="G328" s="5" t="str">
        <f>TEXT(DateTable[[#This Row],[Date]], "ddd")</f>
        <v>Sun</v>
      </c>
      <c r="H328" s="8">
        <f>WEEKDAY(DateTable[[#This Row],[Date]])</f>
        <v>1</v>
      </c>
      <c r="I328" s="5">
        <f>INT(TEXT(DateTable[[#This Row],[Date]], "d"))</f>
        <v>22</v>
      </c>
      <c r="J328" s="5" t="str">
        <f>DateTable[[#This Row],[Year]] &amp;" " &amp; DateTable[[#This Row],[Quarter]]</f>
        <v>2020 Q4</v>
      </c>
      <c r="K328" s="5" t="str">
        <f>DateTable[[#This Row],[Year]] &amp;" " &amp; DateTable[[#This Row],[Month]]</f>
        <v>2020 Nov</v>
      </c>
      <c r="L328" s="8">
        <f>DateTable[[#This Row],[Year]] * 100  + DateTable[[#This Row],[Month Key]]</f>
        <v>202011</v>
      </c>
      <c r="M32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29" spans="1:13" ht="15">
      <c r="A329" s="12">
        <v>44158</v>
      </c>
      <c r="B329" s="15">
        <f>DateTable[[#This Row],[Year]]*10000 + DateTable[[#This Row],[Month Key]] * 100 +  DateTable[[#This Row],[Day Of Month]]</f>
        <v>20201123</v>
      </c>
      <c r="C329" s="5" t="str">
        <f>TEXT(DateTable[[#This Row],[Date]], "mmm")</f>
        <v>Nov</v>
      </c>
      <c r="D329" s="8">
        <f>INT(TEXT(DateTable[[#This Row],[Date]], "m"))</f>
        <v>11</v>
      </c>
      <c r="E329" s="6" t="str">
        <f xml:space="preserve"> "Q" &amp; ROUNDUP(DateTable[[#This Row],[Month Key]]/ 3, 0)</f>
        <v>Q4</v>
      </c>
      <c r="F329" s="5">
        <f>YEAR(DateTable[[#This Row],[Date]])</f>
        <v>2020</v>
      </c>
      <c r="G329" s="5" t="str">
        <f>TEXT(DateTable[[#This Row],[Date]], "ddd")</f>
        <v>Mon</v>
      </c>
      <c r="H329" s="8">
        <f>WEEKDAY(DateTable[[#This Row],[Date]])</f>
        <v>2</v>
      </c>
      <c r="I329" s="5">
        <f>INT(TEXT(DateTable[[#This Row],[Date]], "d"))</f>
        <v>23</v>
      </c>
      <c r="J329" s="5" t="str">
        <f>DateTable[[#This Row],[Year]] &amp;" " &amp; DateTable[[#This Row],[Quarter]]</f>
        <v>2020 Q4</v>
      </c>
      <c r="K329" s="5" t="str">
        <f>DateTable[[#This Row],[Year]] &amp;" " &amp; DateTable[[#This Row],[Month]]</f>
        <v>2020 Nov</v>
      </c>
      <c r="L329" s="8">
        <f>DateTable[[#This Row],[Year]] * 100  + DateTable[[#This Row],[Month Key]]</f>
        <v>202011</v>
      </c>
      <c r="M32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30" spans="1:13" ht="15">
      <c r="A330" s="11">
        <v>44159</v>
      </c>
      <c r="B330" s="15">
        <f>DateTable[[#This Row],[Year]]*10000 + DateTable[[#This Row],[Month Key]] * 100 +  DateTable[[#This Row],[Day Of Month]]</f>
        <v>20201124</v>
      </c>
      <c r="C330" s="5" t="str">
        <f>TEXT(DateTable[[#This Row],[Date]], "mmm")</f>
        <v>Nov</v>
      </c>
      <c r="D330" s="8">
        <f>INT(TEXT(DateTable[[#This Row],[Date]], "m"))</f>
        <v>11</v>
      </c>
      <c r="E330" s="6" t="str">
        <f xml:space="preserve"> "Q" &amp; ROUNDUP(DateTable[[#This Row],[Month Key]]/ 3, 0)</f>
        <v>Q4</v>
      </c>
      <c r="F330" s="5">
        <f>YEAR(DateTable[[#This Row],[Date]])</f>
        <v>2020</v>
      </c>
      <c r="G330" s="5" t="str">
        <f>TEXT(DateTable[[#This Row],[Date]], "ddd")</f>
        <v>Tue</v>
      </c>
      <c r="H330" s="8">
        <f>WEEKDAY(DateTable[[#This Row],[Date]])</f>
        <v>3</v>
      </c>
      <c r="I330" s="5">
        <f>INT(TEXT(DateTable[[#This Row],[Date]], "d"))</f>
        <v>24</v>
      </c>
      <c r="J330" s="5" t="str">
        <f>DateTable[[#This Row],[Year]] &amp;" " &amp; DateTable[[#This Row],[Quarter]]</f>
        <v>2020 Q4</v>
      </c>
      <c r="K330" s="5" t="str">
        <f>DateTable[[#This Row],[Year]] &amp;" " &amp; DateTable[[#This Row],[Month]]</f>
        <v>2020 Nov</v>
      </c>
      <c r="L330" s="8">
        <f>DateTable[[#This Row],[Year]] * 100  + DateTable[[#This Row],[Month Key]]</f>
        <v>202011</v>
      </c>
      <c r="M33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31" spans="1:13" ht="15">
      <c r="A331" s="12">
        <v>44160</v>
      </c>
      <c r="B331" s="15">
        <f>DateTable[[#This Row],[Year]]*10000 + DateTable[[#This Row],[Month Key]] * 100 +  DateTable[[#This Row],[Day Of Month]]</f>
        <v>20201125</v>
      </c>
      <c r="C331" s="5" t="str">
        <f>TEXT(DateTable[[#This Row],[Date]], "mmm")</f>
        <v>Nov</v>
      </c>
      <c r="D331" s="8">
        <f>INT(TEXT(DateTable[[#This Row],[Date]], "m"))</f>
        <v>11</v>
      </c>
      <c r="E331" s="6" t="str">
        <f xml:space="preserve"> "Q" &amp; ROUNDUP(DateTable[[#This Row],[Month Key]]/ 3, 0)</f>
        <v>Q4</v>
      </c>
      <c r="F331" s="5">
        <f>YEAR(DateTable[[#This Row],[Date]])</f>
        <v>2020</v>
      </c>
      <c r="G331" s="5" t="str">
        <f>TEXT(DateTable[[#This Row],[Date]], "ddd")</f>
        <v>Wed</v>
      </c>
      <c r="H331" s="8">
        <f>WEEKDAY(DateTable[[#This Row],[Date]])</f>
        <v>4</v>
      </c>
      <c r="I331" s="5">
        <f>INT(TEXT(DateTable[[#This Row],[Date]], "d"))</f>
        <v>25</v>
      </c>
      <c r="J331" s="5" t="str">
        <f>DateTable[[#This Row],[Year]] &amp;" " &amp; DateTable[[#This Row],[Quarter]]</f>
        <v>2020 Q4</v>
      </c>
      <c r="K331" s="5" t="str">
        <f>DateTable[[#This Row],[Year]] &amp;" " &amp; DateTable[[#This Row],[Month]]</f>
        <v>2020 Nov</v>
      </c>
      <c r="L331" s="8">
        <f>DateTable[[#This Row],[Year]] * 100  + DateTable[[#This Row],[Month Key]]</f>
        <v>202011</v>
      </c>
      <c r="M33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32" spans="1:13" ht="15">
      <c r="A332" s="11">
        <v>44161</v>
      </c>
      <c r="B332" s="15">
        <f>DateTable[[#This Row],[Year]]*10000 + DateTable[[#This Row],[Month Key]] * 100 +  DateTable[[#This Row],[Day Of Month]]</f>
        <v>20201126</v>
      </c>
      <c r="C332" s="5" t="str">
        <f>TEXT(DateTable[[#This Row],[Date]], "mmm")</f>
        <v>Nov</v>
      </c>
      <c r="D332" s="8">
        <f>INT(TEXT(DateTable[[#This Row],[Date]], "m"))</f>
        <v>11</v>
      </c>
      <c r="E332" s="6" t="str">
        <f xml:space="preserve"> "Q" &amp; ROUNDUP(DateTable[[#This Row],[Month Key]]/ 3, 0)</f>
        <v>Q4</v>
      </c>
      <c r="F332" s="5">
        <f>YEAR(DateTable[[#This Row],[Date]])</f>
        <v>2020</v>
      </c>
      <c r="G332" s="5" t="str">
        <f>TEXT(DateTable[[#This Row],[Date]], "ddd")</f>
        <v>Thu</v>
      </c>
      <c r="H332" s="8">
        <f>WEEKDAY(DateTable[[#This Row],[Date]])</f>
        <v>5</v>
      </c>
      <c r="I332" s="5">
        <f>INT(TEXT(DateTable[[#This Row],[Date]], "d"))</f>
        <v>26</v>
      </c>
      <c r="J332" s="5" t="str">
        <f>DateTable[[#This Row],[Year]] &amp;" " &amp; DateTable[[#This Row],[Quarter]]</f>
        <v>2020 Q4</v>
      </c>
      <c r="K332" s="5" t="str">
        <f>DateTable[[#This Row],[Year]] &amp;" " &amp; DateTable[[#This Row],[Month]]</f>
        <v>2020 Nov</v>
      </c>
      <c r="L332" s="8">
        <f>DateTable[[#This Row],[Year]] * 100  + DateTable[[#This Row],[Month Key]]</f>
        <v>202011</v>
      </c>
      <c r="M33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33" spans="1:13" ht="15">
      <c r="A333" s="12">
        <v>44162</v>
      </c>
      <c r="B333" s="15">
        <f>DateTable[[#This Row],[Year]]*10000 + DateTable[[#This Row],[Month Key]] * 100 +  DateTable[[#This Row],[Day Of Month]]</f>
        <v>20201127</v>
      </c>
      <c r="C333" s="5" t="str">
        <f>TEXT(DateTable[[#This Row],[Date]], "mmm")</f>
        <v>Nov</v>
      </c>
      <c r="D333" s="8">
        <f>INT(TEXT(DateTable[[#This Row],[Date]], "m"))</f>
        <v>11</v>
      </c>
      <c r="E333" s="6" t="str">
        <f xml:space="preserve"> "Q" &amp; ROUNDUP(DateTable[[#This Row],[Month Key]]/ 3, 0)</f>
        <v>Q4</v>
      </c>
      <c r="F333" s="5">
        <f>YEAR(DateTable[[#This Row],[Date]])</f>
        <v>2020</v>
      </c>
      <c r="G333" s="5" t="str">
        <f>TEXT(DateTable[[#This Row],[Date]], "ddd")</f>
        <v>Fri</v>
      </c>
      <c r="H333" s="8">
        <f>WEEKDAY(DateTable[[#This Row],[Date]])</f>
        <v>6</v>
      </c>
      <c r="I333" s="5">
        <f>INT(TEXT(DateTable[[#This Row],[Date]], "d"))</f>
        <v>27</v>
      </c>
      <c r="J333" s="5" t="str">
        <f>DateTable[[#This Row],[Year]] &amp;" " &amp; DateTable[[#This Row],[Quarter]]</f>
        <v>2020 Q4</v>
      </c>
      <c r="K333" s="5" t="str">
        <f>DateTable[[#This Row],[Year]] &amp;" " &amp; DateTable[[#This Row],[Month]]</f>
        <v>2020 Nov</v>
      </c>
      <c r="L333" s="8">
        <f>DateTable[[#This Row],[Year]] * 100  + DateTable[[#This Row],[Month Key]]</f>
        <v>202011</v>
      </c>
      <c r="M33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34" spans="1:13" ht="15">
      <c r="A334" s="11">
        <v>44163</v>
      </c>
      <c r="B334" s="15">
        <f>DateTable[[#This Row],[Year]]*10000 + DateTable[[#This Row],[Month Key]] * 100 +  DateTable[[#This Row],[Day Of Month]]</f>
        <v>20201128</v>
      </c>
      <c r="C334" s="5" t="str">
        <f>TEXT(DateTable[[#This Row],[Date]], "mmm")</f>
        <v>Nov</v>
      </c>
      <c r="D334" s="8">
        <f>INT(TEXT(DateTable[[#This Row],[Date]], "m"))</f>
        <v>11</v>
      </c>
      <c r="E334" s="6" t="str">
        <f xml:space="preserve"> "Q" &amp; ROUNDUP(DateTable[[#This Row],[Month Key]]/ 3, 0)</f>
        <v>Q4</v>
      </c>
      <c r="F334" s="5">
        <f>YEAR(DateTable[[#This Row],[Date]])</f>
        <v>2020</v>
      </c>
      <c r="G334" s="5" t="str">
        <f>TEXT(DateTable[[#This Row],[Date]], "ddd")</f>
        <v>Sat</v>
      </c>
      <c r="H334" s="8">
        <f>WEEKDAY(DateTable[[#This Row],[Date]])</f>
        <v>7</v>
      </c>
      <c r="I334" s="5">
        <f>INT(TEXT(DateTable[[#This Row],[Date]], "d"))</f>
        <v>28</v>
      </c>
      <c r="J334" s="5" t="str">
        <f>DateTable[[#This Row],[Year]] &amp;" " &amp; DateTable[[#This Row],[Quarter]]</f>
        <v>2020 Q4</v>
      </c>
      <c r="K334" s="5" t="str">
        <f>DateTable[[#This Row],[Year]] &amp;" " &amp; DateTable[[#This Row],[Month]]</f>
        <v>2020 Nov</v>
      </c>
      <c r="L334" s="8">
        <f>DateTable[[#This Row],[Year]] * 100  + DateTable[[#This Row],[Month Key]]</f>
        <v>202011</v>
      </c>
      <c r="M33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35" spans="1:13" ht="15">
      <c r="A335" s="12">
        <v>44164</v>
      </c>
      <c r="B335" s="15">
        <f>DateTable[[#This Row],[Year]]*10000 + DateTable[[#This Row],[Month Key]] * 100 +  DateTable[[#This Row],[Day Of Month]]</f>
        <v>20201129</v>
      </c>
      <c r="C335" s="5" t="str">
        <f>TEXT(DateTable[[#This Row],[Date]], "mmm")</f>
        <v>Nov</v>
      </c>
      <c r="D335" s="8">
        <f>INT(TEXT(DateTable[[#This Row],[Date]], "m"))</f>
        <v>11</v>
      </c>
      <c r="E335" s="6" t="str">
        <f xml:space="preserve"> "Q" &amp; ROUNDUP(DateTable[[#This Row],[Month Key]]/ 3, 0)</f>
        <v>Q4</v>
      </c>
      <c r="F335" s="5">
        <f>YEAR(DateTable[[#This Row],[Date]])</f>
        <v>2020</v>
      </c>
      <c r="G335" s="5" t="str">
        <f>TEXT(DateTable[[#This Row],[Date]], "ddd")</f>
        <v>Sun</v>
      </c>
      <c r="H335" s="8">
        <f>WEEKDAY(DateTable[[#This Row],[Date]])</f>
        <v>1</v>
      </c>
      <c r="I335" s="5">
        <f>INT(TEXT(DateTable[[#This Row],[Date]], "d"))</f>
        <v>29</v>
      </c>
      <c r="J335" s="5" t="str">
        <f>DateTable[[#This Row],[Year]] &amp;" " &amp; DateTable[[#This Row],[Quarter]]</f>
        <v>2020 Q4</v>
      </c>
      <c r="K335" s="5" t="str">
        <f>DateTable[[#This Row],[Year]] &amp;" " &amp; DateTable[[#This Row],[Month]]</f>
        <v>2020 Nov</v>
      </c>
      <c r="L335" s="8">
        <f>DateTable[[#This Row],[Year]] * 100  + DateTable[[#This Row],[Month Key]]</f>
        <v>202011</v>
      </c>
      <c r="M33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36" spans="1:13" ht="15">
      <c r="A336" s="11">
        <v>44165</v>
      </c>
      <c r="B336" s="15">
        <f>DateTable[[#This Row],[Year]]*10000 + DateTable[[#This Row],[Month Key]] * 100 +  DateTable[[#This Row],[Day Of Month]]</f>
        <v>20201130</v>
      </c>
      <c r="C336" s="5" t="str">
        <f>TEXT(DateTable[[#This Row],[Date]], "mmm")</f>
        <v>Nov</v>
      </c>
      <c r="D336" s="8">
        <f>INT(TEXT(DateTable[[#This Row],[Date]], "m"))</f>
        <v>11</v>
      </c>
      <c r="E336" s="6" t="str">
        <f xml:space="preserve"> "Q" &amp; ROUNDUP(DateTable[[#This Row],[Month Key]]/ 3, 0)</f>
        <v>Q4</v>
      </c>
      <c r="F336" s="5">
        <f>YEAR(DateTable[[#This Row],[Date]])</f>
        <v>2020</v>
      </c>
      <c r="G336" s="5" t="str">
        <f>TEXT(DateTable[[#This Row],[Date]], "ddd")</f>
        <v>Mon</v>
      </c>
      <c r="H336" s="8">
        <f>WEEKDAY(DateTable[[#This Row],[Date]])</f>
        <v>2</v>
      </c>
      <c r="I336" s="5">
        <f>INT(TEXT(DateTable[[#This Row],[Date]], "d"))</f>
        <v>30</v>
      </c>
      <c r="J336" s="5" t="str">
        <f>DateTable[[#This Row],[Year]] &amp;" " &amp; DateTable[[#This Row],[Quarter]]</f>
        <v>2020 Q4</v>
      </c>
      <c r="K336" s="5" t="str">
        <f>DateTable[[#This Row],[Year]] &amp;" " &amp; DateTable[[#This Row],[Month]]</f>
        <v>2020 Nov</v>
      </c>
      <c r="L336" s="8">
        <f>DateTable[[#This Row],[Year]] * 100  + DateTable[[#This Row],[Month Key]]</f>
        <v>202011</v>
      </c>
      <c r="M33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37" spans="1:13" ht="15">
      <c r="A337" s="12">
        <v>44166</v>
      </c>
      <c r="B337" s="15">
        <f>DateTable[[#This Row],[Year]]*10000 + DateTable[[#This Row],[Month Key]] * 100 +  DateTable[[#This Row],[Day Of Month]]</f>
        <v>20201201</v>
      </c>
      <c r="C337" s="5" t="str">
        <f>TEXT(DateTable[[#This Row],[Date]], "mmm")</f>
        <v>Dec</v>
      </c>
      <c r="D337" s="8">
        <f>INT(TEXT(DateTable[[#This Row],[Date]], "m"))</f>
        <v>12</v>
      </c>
      <c r="E337" s="6" t="str">
        <f xml:space="preserve"> "Q" &amp; ROUNDUP(DateTable[[#This Row],[Month Key]]/ 3, 0)</f>
        <v>Q4</v>
      </c>
      <c r="F337" s="5">
        <f>YEAR(DateTable[[#This Row],[Date]])</f>
        <v>2020</v>
      </c>
      <c r="G337" s="5" t="str">
        <f>TEXT(DateTable[[#This Row],[Date]], "ddd")</f>
        <v>Tue</v>
      </c>
      <c r="H337" s="8">
        <f>WEEKDAY(DateTable[[#This Row],[Date]])</f>
        <v>3</v>
      </c>
      <c r="I337" s="5">
        <f>INT(TEXT(DateTable[[#This Row],[Date]], "d"))</f>
        <v>1</v>
      </c>
      <c r="J337" s="5" t="str">
        <f>DateTable[[#This Row],[Year]] &amp;" " &amp; DateTable[[#This Row],[Quarter]]</f>
        <v>2020 Q4</v>
      </c>
      <c r="K337" s="5" t="str">
        <f>DateTable[[#This Row],[Year]] &amp;" " &amp; DateTable[[#This Row],[Month]]</f>
        <v>2020 Dec</v>
      </c>
      <c r="L337" s="8">
        <f>DateTable[[#This Row],[Year]] * 100  + DateTable[[#This Row],[Month Key]]</f>
        <v>202012</v>
      </c>
      <c r="M33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38" spans="1:13" ht="15">
      <c r="A338" s="11">
        <v>44167</v>
      </c>
      <c r="B338" s="15">
        <f>DateTable[[#This Row],[Year]]*10000 + DateTable[[#This Row],[Month Key]] * 100 +  DateTable[[#This Row],[Day Of Month]]</f>
        <v>20201202</v>
      </c>
      <c r="C338" s="5" t="str">
        <f>TEXT(DateTable[[#This Row],[Date]], "mmm")</f>
        <v>Dec</v>
      </c>
      <c r="D338" s="8">
        <f>INT(TEXT(DateTable[[#This Row],[Date]], "m"))</f>
        <v>12</v>
      </c>
      <c r="E338" s="6" t="str">
        <f xml:space="preserve"> "Q" &amp; ROUNDUP(DateTable[[#This Row],[Month Key]]/ 3, 0)</f>
        <v>Q4</v>
      </c>
      <c r="F338" s="5">
        <f>YEAR(DateTable[[#This Row],[Date]])</f>
        <v>2020</v>
      </c>
      <c r="G338" s="5" t="str">
        <f>TEXT(DateTable[[#This Row],[Date]], "ddd")</f>
        <v>Wed</v>
      </c>
      <c r="H338" s="8">
        <f>WEEKDAY(DateTable[[#This Row],[Date]])</f>
        <v>4</v>
      </c>
      <c r="I338" s="5">
        <f>INT(TEXT(DateTable[[#This Row],[Date]], "d"))</f>
        <v>2</v>
      </c>
      <c r="J338" s="5" t="str">
        <f>DateTable[[#This Row],[Year]] &amp;" " &amp; DateTable[[#This Row],[Quarter]]</f>
        <v>2020 Q4</v>
      </c>
      <c r="K338" s="5" t="str">
        <f>DateTable[[#This Row],[Year]] &amp;" " &amp; DateTable[[#This Row],[Month]]</f>
        <v>2020 Dec</v>
      </c>
      <c r="L338" s="8">
        <f>DateTable[[#This Row],[Year]] * 100  + DateTable[[#This Row],[Month Key]]</f>
        <v>202012</v>
      </c>
      <c r="M33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39" spans="1:13" ht="15">
      <c r="A339" s="12">
        <v>44168</v>
      </c>
      <c r="B339" s="15">
        <f>DateTable[[#This Row],[Year]]*10000 + DateTable[[#This Row],[Month Key]] * 100 +  DateTable[[#This Row],[Day Of Month]]</f>
        <v>20201203</v>
      </c>
      <c r="C339" s="5" t="str">
        <f>TEXT(DateTable[[#This Row],[Date]], "mmm")</f>
        <v>Dec</v>
      </c>
      <c r="D339" s="8">
        <f>INT(TEXT(DateTable[[#This Row],[Date]], "m"))</f>
        <v>12</v>
      </c>
      <c r="E339" s="6" t="str">
        <f xml:space="preserve"> "Q" &amp; ROUNDUP(DateTable[[#This Row],[Month Key]]/ 3, 0)</f>
        <v>Q4</v>
      </c>
      <c r="F339" s="5">
        <f>YEAR(DateTable[[#This Row],[Date]])</f>
        <v>2020</v>
      </c>
      <c r="G339" s="5" t="str">
        <f>TEXT(DateTable[[#This Row],[Date]], "ddd")</f>
        <v>Thu</v>
      </c>
      <c r="H339" s="8">
        <f>WEEKDAY(DateTable[[#This Row],[Date]])</f>
        <v>5</v>
      </c>
      <c r="I339" s="5">
        <f>INT(TEXT(DateTable[[#This Row],[Date]], "d"))</f>
        <v>3</v>
      </c>
      <c r="J339" s="5" t="str">
        <f>DateTable[[#This Row],[Year]] &amp;" " &amp; DateTable[[#This Row],[Quarter]]</f>
        <v>2020 Q4</v>
      </c>
      <c r="K339" s="5" t="str">
        <f>DateTable[[#This Row],[Year]] &amp;" " &amp; DateTable[[#This Row],[Month]]</f>
        <v>2020 Dec</v>
      </c>
      <c r="L339" s="8">
        <f>DateTable[[#This Row],[Year]] * 100  + DateTable[[#This Row],[Month Key]]</f>
        <v>202012</v>
      </c>
      <c r="M33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40" spans="1:13" ht="15">
      <c r="A340" s="11">
        <v>44169</v>
      </c>
      <c r="B340" s="15">
        <f>DateTable[[#This Row],[Year]]*10000 + DateTable[[#This Row],[Month Key]] * 100 +  DateTable[[#This Row],[Day Of Month]]</f>
        <v>20201204</v>
      </c>
      <c r="C340" s="5" t="str">
        <f>TEXT(DateTable[[#This Row],[Date]], "mmm")</f>
        <v>Dec</v>
      </c>
      <c r="D340" s="8">
        <f>INT(TEXT(DateTable[[#This Row],[Date]], "m"))</f>
        <v>12</v>
      </c>
      <c r="E340" s="6" t="str">
        <f xml:space="preserve"> "Q" &amp; ROUNDUP(DateTable[[#This Row],[Month Key]]/ 3, 0)</f>
        <v>Q4</v>
      </c>
      <c r="F340" s="5">
        <f>YEAR(DateTable[[#This Row],[Date]])</f>
        <v>2020</v>
      </c>
      <c r="G340" s="5" t="str">
        <f>TEXT(DateTable[[#This Row],[Date]], "ddd")</f>
        <v>Fri</v>
      </c>
      <c r="H340" s="8">
        <f>WEEKDAY(DateTable[[#This Row],[Date]])</f>
        <v>6</v>
      </c>
      <c r="I340" s="5">
        <f>INT(TEXT(DateTable[[#This Row],[Date]], "d"))</f>
        <v>4</v>
      </c>
      <c r="J340" s="5" t="str">
        <f>DateTable[[#This Row],[Year]] &amp;" " &amp; DateTable[[#This Row],[Quarter]]</f>
        <v>2020 Q4</v>
      </c>
      <c r="K340" s="5" t="str">
        <f>DateTable[[#This Row],[Year]] &amp;" " &amp; DateTable[[#This Row],[Month]]</f>
        <v>2020 Dec</v>
      </c>
      <c r="L340" s="8">
        <f>DateTable[[#This Row],[Year]] * 100  + DateTable[[#This Row],[Month Key]]</f>
        <v>202012</v>
      </c>
      <c r="M34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41" spans="1:13" ht="15">
      <c r="A341" s="12">
        <v>44170</v>
      </c>
      <c r="B341" s="15">
        <f>DateTable[[#This Row],[Year]]*10000 + DateTable[[#This Row],[Month Key]] * 100 +  DateTable[[#This Row],[Day Of Month]]</f>
        <v>20201205</v>
      </c>
      <c r="C341" s="5" t="str">
        <f>TEXT(DateTable[[#This Row],[Date]], "mmm")</f>
        <v>Dec</v>
      </c>
      <c r="D341" s="8">
        <f>INT(TEXT(DateTable[[#This Row],[Date]], "m"))</f>
        <v>12</v>
      </c>
      <c r="E341" s="6" t="str">
        <f xml:space="preserve"> "Q" &amp; ROUNDUP(DateTable[[#This Row],[Month Key]]/ 3, 0)</f>
        <v>Q4</v>
      </c>
      <c r="F341" s="5">
        <f>YEAR(DateTable[[#This Row],[Date]])</f>
        <v>2020</v>
      </c>
      <c r="G341" s="5" t="str">
        <f>TEXT(DateTable[[#This Row],[Date]], "ddd")</f>
        <v>Sat</v>
      </c>
      <c r="H341" s="8">
        <f>WEEKDAY(DateTable[[#This Row],[Date]])</f>
        <v>7</v>
      </c>
      <c r="I341" s="5">
        <f>INT(TEXT(DateTable[[#This Row],[Date]], "d"))</f>
        <v>5</v>
      </c>
      <c r="J341" s="5" t="str">
        <f>DateTable[[#This Row],[Year]] &amp;" " &amp; DateTable[[#This Row],[Quarter]]</f>
        <v>2020 Q4</v>
      </c>
      <c r="K341" s="5" t="str">
        <f>DateTable[[#This Row],[Year]] &amp;" " &amp; DateTable[[#This Row],[Month]]</f>
        <v>2020 Dec</v>
      </c>
      <c r="L341" s="8">
        <f>DateTable[[#This Row],[Year]] * 100  + DateTable[[#This Row],[Month Key]]</f>
        <v>202012</v>
      </c>
      <c r="M34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42" spans="1:13" ht="15">
      <c r="A342" s="11">
        <v>44171</v>
      </c>
      <c r="B342" s="15">
        <f>DateTable[[#This Row],[Year]]*10000 + DateTable[[#This Row],[Month Key]] * 100 +  DateTable[[#This Row],[Day Of Month]]</f>
        <v>20201206</v>
      </c>
      <c r="C342" s="5" t="str">
        <f>TEXT(DateTable[[#This Row],[Date]], "mmm")</f>
        <v>Dec</v>
      </c>
      <c r="D342" s="8">
        <f>INT(TEXT(DateTable[[#This Row],[Date]], "m"))</f>
        <v>12</v>
      </c>
      <c r="E342" s="6" t="str">
        <f xml:space="preserve"> "Q" &amp; ROUNDUP(DateTable[[#This Row],[Month Key]]/ 3, 0)</f>
        <v>Q4</v>
      </c>
      <c r="F342" s="5">
        <f>YEAR(DateTable[[#This Row],[Date]])</f>
        <v>2020</v>
      </c>
      <c r="G342" s="5" t="str">
        <f>TEXT(DateTable[[#This Row],[Date]], "ddd")</f>
        <v>Sun</v>
      </c>
      <c r="H342" s="8">
        <f>WEEKDAY(DateTable[[#This Row],[Date]])</f>
        <v>1</v>
      </c>
      <c r="I342" s="5">
        <f>INT(TEXT(DateTable[[#This Row],[Date]], "d"))</f>
        <v>6</v>
      </c>
      <c r="J342" s="5" t="str">
        <f>DateTable[[#This Row],[Year]] &amp;" " &amp; DateTable[[#This Row],[Quarter]]</f>
        <v>2020 Q4</v>
      </c>
      <c r="K342" s="5" t="str">
        <f>DateTable[[#This Row],[Year]] &amp;" " &amp; DateTable[[#This Row],[Month]]</f>
        <v>2020 Dec</v>
      </c>
      <c r="L342" s="8">
        <f>DateTable[[#This Row],[Year]] * 100  + DateTable[[#This Row],[Month Key]]</f>
        <v>202012</v>
      </c>
      <c r="M34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43" spans="1:13" ht="15">
      <c r="A343" s="12">
        <v>44172</v>
      </c>
      <c r="B343" s="15">
        <f>DateTable[[#This Row],[Year]]*10000 + DateTable[[#This Row],[Month Key]] * 100 +  DateTable[[#This Row],[Day Of Month]]</f>
        <v>20201207</v>
      </c>
      <c r="C343" s="5" t="str">
        <f>TEXT(DateTable[[#This Row],[Date]], "mmm")</f>
        <v>Dec</v>
      </c>
      <c r="D343" s="8">
        <f>INT(TEXT(DateTable[[#This Row],[Date]], "m"))</f>
        <v>12</v>
      </c>
      <c r="E343" s="6" t="str">
        <f xml:space="preserve"> "Q" &amp; ROUNDUP(DateTable[[#This Row],[Month Key]]/ 3, 0)</f>
        <v>Q4</v>
      </c>
      <c r="F343" s="5">
        <f>YEAR(DateTable[[#This Row],[Date]])</f>
        <v>2020</v>
      </c>
      <c r="G343" s="5" t="str">
        <f>TEXT(DateTable[[#This Row],[Date]], "ddd")</f>
        <v>Mon</v>
      </c>
      <c r="H343" s="8">
        <f>WEEKDAY(DateTable[[#This Row],[Date]])</f>
        <v>2</v>
      </c>
      <c r="I343" s="5">
        <f>INT(TEXT(DateTable[[#This Row],[Date]], "d"))</f>
        <v>7</v>
      </c>
      <c r="J343" s="5" t="str">
        <f>DateTable[[#This Row],[Year]] &amp;" " &amp; DateTable[[#This Row],[Quarter]]</f>
        <v>2020 Q4</v>
      </c>
      <c r="K343" s="5" t="str">
        <f>DateTable[[#This Row],[Year]] &amp;" " &amp; DateTable[[#This Row],[Month]]</f>
        <v>2020 Dec</v>
      </c>
      <c r="L343" s="8">
        <f>DateTable[[#This Row],[Year]] * 100  + DateTable[[#This Row],[Month Key]]</f>
        <v>202012</v>
      </c>
      <c r="M34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44" spans="1:13" ht="15">
      <c r="A344" s="11">
        <v>44173</v>
      </c>
      <c r="B344" s="15">
        <f>DateTable[[#This Row],[Year]]*10000 + DateTable[[#This Row],[Month Key]] * 100 +  DateTable[[#This Row],[Day Of Month]]</f>
        <v>20201208</v>
      </c>
      <c r="C344" s="5" t="str">
        <f>TEXT(DateTable[[#This Row],[Date]], "mmm")</f>
        <v>Dec</v>
      </c>
      <c r="D344" s="8">
        <f>INT(TEXT(DateTable[[#This Row],[Date]], "m"))</f>
        <v>12</v>
      </c>
      <c r="E344" s="6" t="str">
        <f xml:space="preserve"> "Q" &amp; ROUNDUP(DateTable[[#This Row],[Month Key]]/ 3, 0)</f>
        <v>Q4</v>
      </c>
      <c r="F344" s="5">
        <f>YEAR(DateTable[[#This Row],[Date]])</f>
        <v>2020</v>
      </c>
      <c r="G344" s="5" t="str">
        <f>TEXT(DateTable[[#This Row],[Date]], "ddd")</f>
        <v>Tue</v>
      </c>
      <c r="H344" s="8">
        <f>WEEKDAY(DateTable[[#This Row],[Date]])</f>
        <v>3</v>
      </c>
      <c r="I344" s="5">
        <f>INT(TEXT(DateTable[[#This Row],[Date]], "d"))</f>
        <v>8</v>
      </c>
      <c r="J344" s="5" t="str">
        <f>DateTable[[#This Row],[Year]] &amp;" " &amp; DateTable[[#This Row],[Quarter]]</f>
        <v>2020 Q4</v>
      </c>
      <c r="K344" s="5" t="str">
        <f>DateTable[[#This Row],[Year]] &amp;" " &amp; DateTable[[#This Row],[Month]]</f>
        <v>2020 Dec</v>
      </c>
      <c r="L344" s="8">
        <f>DateTable[[#This Row],[Year]] * 100  + DateTable[[#This Row],[Month Key]]</f>
        <v>202012</v>
      </c>
      <c r="M34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45" spans="1:13" ht="15">
      <c r="A345" s="12">
        <v>44174</v>
      </c>
      <c r="B345" s="15">
        <f>DateTable[[#This Row],[Year]]*10000 + DateTable[[#This Row],[Month Key]] * 100 +  DateTable[[#This Row],[Day Of Month]]</f>
        <v>20201209</v>
      </c>
      <c r="C345" s="5" t="str">
        <f>TEXT(DateTable[[#This Row],[Date]], "mmm")</f>
        <v>Dec</v>
      </c>
      <c r="D345" s="8">
        <f>INT(TEXT(DateTable[[#This Row],[Date]], "m"))</f>
        <v>12</v>
      </c>
      <c r="E345" s="6" t="str">
        <f xml:space="preserve"> "Q" &amp; ROUNDUP(DateTable[[#This Row],[Month Key]]/ 3, 0)</f>
        <v>Q4</v>
      </c>
      <c r="F345" s="5">
        <f>YEAR(DateTable[[#This Row],[Date]])</f>
        <v>2020</v>
      </c>
      <c r="G345" s="5" t="str">
        <f>TEXT(DateTable[[#This Row],[Date]], "ddd")</f>
        <v>Wed</v>
      </c>
      <c r="H345" s="8">
        <f>WEEKDAY(DateTable[[#This Row],[Date]])</f>
        <v>4</v>
      </c>
      <c r="I345" s="5">
        <f>INT(TEXT(DateTable[[#This Row],[Date]], "d"))</f>
        <v>9</v>
      </c>
      <c r="J345" s="5" t="str">
        <f>DateTable[[#This Row],[Year]] &amp;" " &amp; DateTable[[#This Row],[Quarter]]</f>
        <v>2020 Q4</v>
      </c>
      <c r="K345" s="5" t="str">
        <f>DateTable[[#This Row],[Year]] &amp;" " &amp; DateTable[[#This Row],[Month]]</f>
        <v>2020 Dec</v>
      </c>
      <c r="L345" s="8">
        <f>DateTable[[#This Row],[Year]] * 100  + DateTable[[#This Row],[Month Key]]</f>
        <v>202012</v>
      </c>
      <c r="M34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46" spans="1:13" ht="15">
      <c r="A346" s="11">
        <v>44175</v>
      </c>
      <c r="B346" s="15">
        <f>DateTable[[#This Row],[Year]]*10000 + DateTable[[#This Row],[Month Key]] * 100 +  DateTable[[#This Row],[Day Of Month]]</f>
        <v>20201210</v>
      </c>
      <c r="C346" s="5" t="str">
        <f>TEXT(DateTable[[#This Row],[Date]], "mmm")</f>
        <v>Dec</v>
      </c>
      <c r="D346" s="8">
        <f>INT(TEXT(DateTable[[#This Row],[Date]], "m"))</f>
        <v>12</v>
      </c>
      <c r="E346" s="6" t="str">
        <f xml:space="preserve"> "Q" &amp; ROUNDUP(DateTable[[#This Row],[Month Key]]/ 3, 0)</f>
        <v>Q4</v>
      </c>
      <c r="F346" s="5">
        <f>YEAR(DateTable[[#This Row],[Date]])</f>
        <v>2020</v>
      </c>
      <c r="G346" s="5" t="str">
        <f>TEXT(DateTable[[#This Row],[Date]], "ddd")</f>
        <v>Thu</v>
      </c>
      <c r="H346" s="8">
        <f>WEEKDAY(DateTable[[#This Row],[Date]])</f>
        <v>5</v>
      </c>
      <c r="I346" s="5">
        <f>INT(TEXT(DateTable[[#This Row],[Date]], "d"))</f>
        <v>10</v>
      </c>
      <c r="J346" s="5" t="str">
        <f>DateTable[[#This Row],[Year]] &amp;" " &amp; DateTable[[#This Row],[Quarter]]</f>
        <v>2020 Q4</v>
      </c>
      <c r="K346" s="5" t="str">
        <f>DateTable[[#This Row],[Year]] &amp;" " &amp; DateTable[[#This Row],[Month]]</f>
        <v>2020 Dec</v>
      </c>
      <c r="L346" s="8">
        <f>DateTable[[#This Row],[Year]] * 100  + DateTable[[#This Row],[Month Key]]</f>
        <v>202012</v>
      </c>
      <c r="M34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47" spans="1:13" ht="15">
      <c r="A347" s="12">
        <v>44176</v>
      </c>
      <c r="B347" s="15">
        <f>DateTable[[#This Row],[Year]]*10000 + DateTable[[#This Row],[Month Key]] * 100 +  DateTable[[#This Row],[Day Of Month]]</f>
        <v>20201211</v>
      </c>
      <c r="C347" s="5" t="str">
        <f>TEXT(DateTable[[#This Row],[Date]], "mmm")</f>
        <v>Dec</v>
      </c>
      <c r="D347" s="8">
        <f>INT(TEXT(DateTable[[#This Row],[Date]], "m"))</f>
        <v>12</v>
      </c>
      <c r="E347" s="6" t="str">
        <f xml:space="preserve"> "Q" &amp; ROUNDUP(DateTable[[#This Row],[Month Key]]/ 3, 0)</f>
        <v>Q4</v>
      </c>
      <c r="F347" s="5">
        <f>YEAR(DateTable[[#This Row],[Date]])</f>
        <v>2020</v>
      </c>
      <c r="G347" s="5" t="str">
        <f>TEXT(DateTable[[#This Row],[Date]], "ddd")</f>
        <v>Fri</v>
      </c>
      <c r="H347" s="8">
        <f>WEEKDAY(DateTable[[#This Row],[Date]])</f>
        <v>6</v>
      </c>
      <c r="I347" s="5">
        <f>INT(TEXT(DateTable[[#This Row],[Date]], "d"))</f>
        <v>11</v>
      </c>
      <c r="J347" s="5" t="str">
        <f>DateTable[[#This Row],[Year]] &amp;" " &amp; DateTable[[#This Row],[Quarter]]</f>
        <v>2020 Q4</v>
      </c>
      <c r="K347" s="5" t="str">
        <f>DateTable[[#This Row],[Year]] &amp;" " &amp; DateTable[[#This Row],[Month]]</f>
        <v>2020 Dec</v>
      </c>
      <c r="L347" s="8">
        <f>DateTable[[#This Row],[Year]] * 100  + DateTable[[#This Row],[Month Key]]</f>
        <v>202012</v>
      </c>
      <c r="M34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48" spans="1:13" ht="15">
      <c r="A348" s="11">
        <v>44177</v>
      </c>
      <c r="B348" s="15">
        <f>DateTable[[#This Row],[Year]]*10000 + DateTable[[#This Row],[Month Key]] * 100 +  DateTable[[#This Row],[Day Of Month]]</f>
        <v>20201212</v>
      </c>
      <c r="C348" s="5" t="str">
        <f>TEXT(DateTable[[#This Row],[Date]], "mmm")</f>
        <v>Dec</v>
      </c>
      <c r="D348" s="8">
        <f>INT(TEXT(DateTable[[#This Row],[Date]], "m"))</f>
        <v>12</v>
      </c>
      <c r="E348" s="6" t="str">
        <f xml:space="preserve"> "Q" &amp; ROUNDUP(DateTable[[#This Row],[Month Key]]/ 3, 0)</f>
        <v>Q4</v>
      </c>
      <c r="F348" s="5">
        <f>YEAR(DateTable[[#This Row],[Date]])</f>
        <v>2020</v>
      </c>
      <c r="G348" s="5" t="str">
        <f>TEXT(DateTable[[#This Row],[Date]], "ddd")</f>
        <v>Sat</v>
      </c>
      <c r="H348" s="8">
        <f>WEEKDAY(DateTable[[#This Row],[Date]])</f>
        <v>7</v>
      </c>
      <c r="I348" s="5">
        <f>INT(TEXT(DateTable[[#This Row],[Date]], "d"))</f>
        <v>12</v>
      </c>
      <c r="J348" s="5" t="str">
        <f>DateTable[[#This Row],[Year]] &amp;" " &amp; DateTable[[#This Row],[Quarter]]</f>
        <v>2020 Q4</v>
      </c>
      <c r="K348" s="5" t="str">
        <f>DateTable[[#This Row],[Year]] &amp;" " &amp; DateTable[[#This Row],[Month]]</f>
        <v>2020 Dec</v>
      </c>
      <c r="L348" s="8">
        <f>DateTable[[#This Row],[Year]] * 100  + DateTable[[#This Row],[Month Key]]</f>
        <v>202012</v>
      </c>
      <c r="M34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49" spans="1:13" ht="15">
      <c r="A349" s="12">
        <v>44178</v>
      </c>
      <c r="B349" s="15">
        <f>DateTable[[#This Row],[Year]]*10000 + DateTable[[#This Row],[Month Key]] * 100 +  DateTable[[#This Row],[Day Of Month]]</f>
        <v>20201213</v>
      </c>
      <c r="C349" s="5" t="str">
        <f>TEXT(DateTable[[#This Row],[Date]], "mmm")</f>
        <v>Dec</v>
      </c>
      <c r="D349" s="8">
        <f>INT(TEXT(DateTable[[#This Row],[Date]], "m"))</f>
        <v>12</v>
      </c>
      <c r="E349" s="6" t="str">
        <f xml:space="preserve"> "Q" &amp; ROUNDUP(DateTable[[#This Row],[Month Key]]/ 3, 0)</f>
        <v>Q4</v>
      </c>
      <c r="F349" s="5">
        <f>YEAR(DateTable[[#This Row],[Date]])</f>
        <v>2020</v>
      </c>
      <c r="G349" s="5" t="str">
        <f>TEXT(DateTable[[#This Row],[Date]], "ddd")</f>
        <v>Sun</v>
      </c>
      <c r="H349" s="8">
        <f>WEEKDAY(DateTable[[#This Row],[Date]])</f>
        <v>1</v>
      </c>
      <c r="I349" s="5">
        <f>INT(TEXT(DateTable[[#This Row],[Date]], "d"))</f>
        <v>13</v>
      </c>
      <c r="J349" s="5" t="str">
        <f>DateTable[[#This Row],[Year]] &amp;" " &amp; DateTable[[#This Row],[Quarter]]</f>
        <v>2020 Q4</v>
      </c>
      <c r="K349" s="5" t="str">
        <f>DateTable[[#This Row],[Year]] &amp;" " &amp; DateTable[[#This Row],[Month]]</f>
        <v>2020 Dec</v>
      </c>
      <c r="L349" s="8">
        <f>DateTable[[#This Row],[Year]] * 100  + DateTable[[#This Row],[Month Key]]</f>
        <v>202012</v>
      </c>
      <c r="M34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50" spans="1:13" ht="15">
      <c r="A350" s="11">
        <v>44179</v>
      </c>
      <c r="B350" s="15">
        <f>DateTable[[#This Row],[Year]]*10000 + DateTable[[#This Row],[Month Key]] * 100 +  DateTable[[#This Row],[Day Of Month]]</f>
        <v>20201214</v>
      </c>
      <c r="C350" s="5" t="str">
        <f>TEXT(DateTable[[#This Row],[Date]], "mmm")</f>
        <v>Dec</v>
      </c>
      <c r="D350" s="8">
        <f>INT(TEXT(DateTable[[#This Row],[Date]], "m"))</f>
        <v>12</v>
      </c>
      <c r="E350" s="6" t="str">
        <f xml:space="preserve"> "Q" &amp; ROUNDUP(DateTable[[#This Row],[Month Key]]/ 3, 0)</f>
        <v>Q4</v>
      </c>
      <c r="F350" s="5">
        <f>YEAR(DateTable[[#This Row],[Date]])</f>
        <v>2020</v>
      </c>
      <c r="G350" s="5" t="str">
        <f>TEXT(DateTable[[#This Row],[Date]], "ddd")</f>
        <v>Mon</v>
      </c>
      <c r="H350" s="8">
        <f>WEEKDAY(DateTable[[#This Row],[Date]])</f>
        <v>2</v>
      </c>
      <c r="I350" s="5">
        <f>INT(TEXT(DateTable[[#This Row],[Date]], "d"))</f>
        <v>14</v>
      </c>
      <c r="J350" s="5" t="str">
        <f>DateTable[[#This Row],[Year]] &amp;" " &amp; DateTable[[#This Row],[Quarter]]</f>
        <v>2020 Q4</v>
      </c>
      <c r="K350" s="5" t="str">
        <f>DateTable[[#This Row],[Year]] &amp;" " &amp; DateTable[[#This Row],[Month]]</f>
        <v>2020 Dec</v>
      </c>
      <c r="L350" s="8">
        <f>DateTable[[#This Row],[Year]] * 100  + DateTable[[#This Row],[Month Key]]</f>
        <v>202012</v>
      </c>
      <c r="M35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51" spans="1:13" ht="15">
      <c r="A351" s="12">
        <v>44180</v>
      </c>
      <c r="B351" s="15">
        <f>DateTable[[#This Row],[Year]]*10000 + DateTable[[#This Row],[Month Key]] * 100 +  DateTable[[#This Row],[Day Of Month]]</f>
        <v>20201215</v>
      </c>
      <c r="C351" s="5" t="str">
        <f>TEXT(DateTable[[#This Row],[Date]], "mmm")</f>
        <v>Dec</v>
      </c>
      <c r="D351" s="8">
        <f>INT(TEXT(DateTable[[#This Row],[Date]], "m"))</f>
        <v>12</v>
      </c>
      <c r="E351" s="6" t="str">
        <f xml:space="preserve"> "Q" &amp; ROUNDUP(DateTable[[#This Row],[Month Key]]/ 3, 0)</f>
        <v>Q4</v>
      </c>
      <c r="F351" s="5">
        <f>YEAR(DateTable[[#This Row],[Date]])</f>
        <v>2020</v>
      </c>
      <c r="G351" s="5" t="str">
        <f>TEXT(DateTable[[#This Row],[Date]], "ddd")</f>
        <v>Tue</v>
      </c>
      <c r="H351" s="8">
        <f>WEEKDAY(DateTable[[#This Row],[Date]])</f>
        <v>3</v>
      </c>
      <c r="I351" s="5">
        <f>INT(TEXT(DateTable[[#This Row],[Date]], "d"))</f>
        <v>15</v>
      </c>
      <c r="J351" s="5" t="str">
        <f>DateTable[[#This Row],[Year]] &amp;" " &amp; DateTable[[#This Row],[Quarter]]</f>
        <v>2020 Q4</v>
      </c>
      <c r="K351" s="5" t="str">
        <f>DateTable[[#This Row],[Year]] &amp;" " &amp; DateTable[[#This Row],[Month]]</f>
        <v>2020 Dec</v>
      </c>
      <c r="L351" s="8">
        <f>DateTable[[#This Row],[Year]] * 100  + DateTable[[#This Row],[Month Key]]</f>
        <v>202012</v>
      </c>
      <c r="M35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52" spans="1:13" ht="15">
      <c r="A352" s="11">
        <v>44181</v>
      </c>
      <c r="B352" s="15">
        <f>DateTable[[#This Row],[Year]]*10000 + DateTable[[#This Row],[Month Key]] * 100 +  DateTable[[#This Row],[Day Of Month]]</f>
        <v>20201216</v>
      </c>
      <c r="C352" s="5" t="str">
        <f>TEXT(DateTable[[#This Row],[Date]], "mmm")</f>
        <v>Dec</v>
      </c>
      <c r="D352" s="8">
        <f>INT(TEXT(DateTable[[#This Row],[Date]], "m"))</f>
        <v>12</v>
      </c>
      <c r="E352" s="6" t="str">
        <f xml:space="preserve"> "Q" &amp; ROUNDUP(DateTable[[#This Row],[Month Key]]/ 3, 0)</f>
        <v>Q4</v>
      </c>
      <c r="F352" s="5">
        <f>YEAR(DateTable[[#This Row],[Date]])</f>
        <v>2020</v>
      </c>
      <c r="G352" s="5" t="str">
        <f>TEXT(DateTable[[#This Row],[Date]], "ddd")</f>
        <v>Wed</v>
      </c>
      <c r="H352" s="8">
        <f>WEEKDAY(DateTable[[#This Row],[Date]])</f>
        <v>4</v>
      </c>
      <c r="I352" s="5">
        <f>INT(TEXT(DateTable[[#This Row],[Date]], "d"))</f>
        <v>16</v>
      </c>
      <c r="J352" s="5" t="str">
        <f>DateTable[[#This Row],[Year]] &amp;" " &amp; DateTable[[#This Row],[Quarter]]</f>
        <v>2020 Q4</v>
      </c>
      <c r="K352" s="5" t="str">
        <f>DateTable[[#This Row],[Year]] &amp;" " &amp; DateTable[[#This Row],[Month]]</f>
        <v>2020 Dec</v>
      </c>
      <c r="L352" s="8">
        <f>DateTable[[#This Row],[Year]] * 100  + DateTable[[#This Row],[Month Key]]</f>
        <v>202012</v>
      </c>
      <c r="M35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53" spans="1:13" ht="15">
      <c r="A353" s="12">
        <v>44182</v>
      </c>
      <c r="B353" s="15">
        <f>DateTable[[#This Row],[Year]]*10000 + DateTable[[#This Row],[Month Key]] * 100 +  DateTable[[#This Row],[Day Of Month]]</f>
        <v>20201217</v>
      </c>
      <c r="C353" s="5" t="str">
        <f>TEXT(DateTable[[#This Row],[Date]], "mmm")</f>
        <v>Dec</v>
      </c>
      <c r="D353" s="8">
        <f>INT(TEXT(DateTable[[#This Row],[Date]], "m"))</f>
        <v>12</v>
      </c>
      <c r="E353" s="6" t="str">
        <f xml:space="preserve"> "Q" &amp; ROUNDUP(DateTable[[#This Row],[Month Key]]/ 3, 0)</f>
        <v>Q4</v>
      </c>
      <c r="F353" s="5">
        <f>YEAR(DateTable[[#This Row],[Date]])</f>
        <v>2020</v>
      </c>
      <c r="G353" s="5" t="str">
        <f>TEXT(DateTable[[#This Row],[Date]], "ddd")</f>
        <v>Thu</v>
      </c>
      <c r="H353" s="8">
        <f>WEEKDAY(DateTable[[#This Row],[Date]])</f>
        <v>5</v>
      </c>
      <c r="I353" s="5">
        <f>INT(TEXT(DateTable[[#This Row],[Date]], "d"))</f>
        <v>17</v>
      </c>
      <c r="J353" s="5" t="str">
        <f>DateTable[[#This Row],[Year]] &amp;" " &amp; DateTable[[#This Row],[Quarter]]</f>
        <v>2020 Q4</v>
      </c>
      <c r="K353" s="5" t="str">
        <f>DateTable[[#This Row],[Year]] &amp;" " &amp; DateTable[[#This Row],[Month]]</f>
        <v>2020 Dec</v>
      </c>
      <c r="L353" s="8">
        <f>DateTable[[#This Row],[Year]] * 100  + DateTable[[#This Row],[Month Key]]</f>
        <v>202012</v>
      </c>
      <c r="M35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54" spans="1:13" ht="15">
      <c r="A354" s="11">
        <v>44183</v>
      </c>
      <c r="B354" s="15">
        <f>DateTable[[#This Row],[Year]]*10000 + DateTable[[#This Row],[Month Key]] * 100 +  DateTable[[#This Row],[Day Of Month]]</f>
        <v>20201218</v>
      </c>
      <c r="C354" s="5" t="str">
        <f>TEXT(DateTable[[#This Row],[Date]], "mmm")</f>
        <v>Dec</v>
      </c>
      <c r="D354" s="8">
        <f>INT(TEXT(DateTable[[#This Row],[Date]], "m"))</f>
        <v>12</v>
      </c>
      <c r="E354" s="6" t="str">
        <f xml:space="preserve"> "Q" &amp; ROUNDUP(DateTable[[#This Row],[Month Key]]/ 3, 0)</f>
        <v>Q4</v>
      </c>
      <c r="F354" s="5">
        <f>YEAR(DateTable[[#This Row],[Date]])</f>
        <v>2020</v>
      </c>
      <c r="G354" s="5" t="str">
        <f>TEXT(DateTable[[#This Row],[Date]], "ddd")</f>
        <v>Fri</v>
      </c>
      <c r="H354" s="8">
        <f>WEEKDAY(DateTable[[#This Row],[Date]])</f>
        <v>6</v>
      </c>
      <c r="I354" s="5">
        <f>INT(TEXT(DateTable[[#This Row],[Date]], "d"))</f>
        <v>18</v>
      </c>
      <c r="J354" s="5" t="str">
        <f>DateTable[[#This Row],[Year]] &amp;" " &amp; DateTable[[#This Row],[Quarter]]</f>
        <v>2020 Q4</v>
      </c>
      <c r="K354" s="5" t="str">
        <f>DateTable[[#This Row],[Year]] &amp;" " &amp; DateTable[[#This Row],[Month]]</f>
        <v>2020 Dec</v>
      </c>
      <c r="L354" s="8">
        <f>DateTable[[#This Row],[Year]] * 100  + DateTable[[#This Row],[Month Key]]</f>
        <v>202012</v>
      </c>
      <c r="M35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55" spans="1:13" ht="15">
      <c r="A355" s="12">
        <v>44184</v>
      </c>
      <c r="B355" s="15">
        <f>DateTable[[#This Row],[Year]]*10000 + DateTable[[#This Row],[Month Key]] * 100 +  DateTable[[#This Row],[Day Of Month]]</f>
        <v>20201219</v>
      </c>
      <c r="C355" s="5" t="str">
        <f>TEXT(DateTable[[#This Row],[Date]], "mmm")</f>
        <v>Dec</v>
      </c>
      <c r="D355" s="8">
        <f>INT(TEXT(DateTable[[#This Row],[Date]], "m"))</f>
        <v>12</v>
      </c>
      <c r="E355" s="6" t="str">
        <f xml:space="preserve"> "Q" &amp; ROUNDUP(DateTable[[#This Row],[Month Key]]/ 3, 0)</f>
        <v>Q4</v>
      </c>
      <c r="F355" s="5">
        <f>YEAR(DateTable[[#This Row],[Date]])</f>
        <v>2020</v>
      </c>
      <c r="G355" s="5" t="str">
        <f>TEXT(DateTable[[#This Row],[Date]], "ddd")</f>
        <v>Sat</v>
      </c>
      <c r="H355" s="8">
        <f>WEEKDAY(DateTable[[#This Row],[Date]])</f>
        <v>7</v>
      </c>
      <c r="I355" s="5">
        <f>INT(TEXT(DateTable[[#This Row],[Date]], "d"))</f>
        <v>19</v>
      </c>
      <c r="J355" s="5" t="str">
        <f>DateTable[[#This Row],[Year]] &amp;" " &amp; DateTable[[#This Row],[Quarter]]</f>
        <v>2020 Q4</v>
      </c>
      <c r="K355" s="5" t="str">
        <f>DateTable[[#This Row],[Year]] &amp;" " &amp; DateTable[[#This Row],[Month]]</f>
        <v>2020 Dec</v>
      </c>
      <c r="L355" s="8">
        <f>DateTable[[#This Row],[Year]] * 100  + DateTable[[#This Row],[Month Key]]</f>
        <v>202012</v>
      </c>
      <c r="M35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56" spans="1:13" ht="15">
      <c r="A356" s="11">
        <v>44185</v>
      </c>
      <c r="B356" s="15">
        <f>DateTable[[#This Row],[Year]]*10000 + DateTable[[#This Row],[Month Key]] * 100 +  DateTable[[#This Row],[Day Of Month]]</f>
        <v>20201220</v>
      </c>
      <c r="C356" s="5" t="str">
        <f>TEXT(DateTable[[#This Row],[Date]], "mmm")</f>
        <v>Dec</v>
      </c>
      <c r="D356" s="8">
        <f>INT(TEXT(DateTable[[#This Row],[Date]], "m"))</f>
        <v>12</v>
      </c>
      <c r="E356" s="6" t="str">
        <f xml:space="preserve"> "Q" &amp; ROUNDUP(DateTable[[#This Row],[Month Key]]/ 3, 0)</f>
        <v>Q4</v>
      </c>
      <c r="F356" s="5">
        <f>YEAR(DateTable[[#This Row],[Date]])</f>
        <v>2020</v>
      </c>
      <c r="G356" s="5" t="str">
        <f>TEXT(DateTable[[#This Row],[Date]], "ddd")</f>
        <v>Sun</v>
      </c>
      <c r="H356" s="8">
        <f>WEEKDAY(DateTable[[#This Row],[Date]])</f>
        <v>1</v>
      </c>
      <c r="I356" s="5">
        <f>INT(TEXT(DateTable[[#This Row],[Date]], "d"))</f>
        <v>20</v>
      </c>
      <c r="J356" s="5" t="str">
        <f>DateTable[[#This Row],[Year]] &amp;" " &amp; DateTable[[#This Row],[Quarter]]</f>
        <v>2020 Q4</v>
      </c>
      <c r="K356" s="5" t="str">
        <f>DateTable[[#This Row],[Year]] &amp;" " &amp; DateTable[[#This Row],[Month]]</f>
        <v>2020 Dec</v>
      </c>
      <c r="L356" s="8">
        <f>DateTable[[#This Row],[Year]] * 100  + DateTable[[#This Row],[Month Key]]</f>
        <v>202012</v>
      </c>
      <c r="M35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57" spans="1:13" ht="15">
      <c r="A357" s="12">
        <v>44186</v>
      </c>
      <c r="B357" s="15">
        <f>DateTable[[#This Row],[Year]]*10000 + DateTable[[#This Row],[Month Key]] * 100 +  DateTable[[#This Row],[Day Of Month]]</f>
        <v>20201221</v>
      </c>
      <c r="C357" s="5" t="str">
        <f>TEXT(DateTable[[#This Row],[Date]], "mmm")</f>
        <v>Dec</v>
      </c>
      <c r="D357" s="8">
        <f>INT(TEXT(DateTable[[#This Row],[Date]], "m"))</f>
        <v>12</v>
      </c>
      <c r="E357" s="6" t="str">
        <f xml:space="preserve"> "Q" &amp; ROUNDUP(DateTable[[#This Row],[Month Key]]/ 3, 0)</f>
        <v>Q4</v>
      </c>
      <c r="F357" s="5">
        <f>YEAR(DateTable[[#This Row],[Date]])</f>
        <v>2020</v>
      </c>
      <c r="G357" s="5" t="str">
        <f>TEXT(DateTable[[#This Row],[Date]], "ddd")</f>
        <v>Mon</v>
      </c>
      <c r="H357" s="8">
        <f>WEEKDAY(DateTable[[#This Row],[Date]])</f>
        <v>2</v>
      </c>
      <c r="I357" s="5">
        <f>INT(TEXT(DateTable[[#This Row],[Date]], "d"))</f>
        <v>21</v>
      </c>
      <c r="J357" s="5" t="str">
        <f>DateTable[[#This Row],[Year]] &amp;" " &amp; DateTable[[#This Row],[Quarter]]</f>
        <v>2020 Q4</v>
      </c>
      <c r="K357" s="5" t="str">
        <f>DateTable[[#This Row],[Year]] &amp;" " &amp; DateTable[[#This Row],[Month]]</f>
        <v>2020 Dec</v>
      </c>
      <c r="L357" s="8">
        <f>DateTable[[#This Row],[Year]] * 100  + DateTable[[#This Row],[Month Key]]</f>
        <v>202012</v>
      </c>
      <c r="M35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58" spans="1:13" ht="15">
      <c r="A358" s="11">
        <v>44187</v>
      </c>
      <c r="B358" s="15">
        <f>DateTable[[#This Row],[Year]]*10000 + DateTable[[#This Row],[Month Key]] * 100 +  DateTable[[#This Row],[Day Of Month]]</f>
        <v>20201222</v>
      </c>
      <c r="C358" s="5" t="str">
        <f>TEXT(DateTable[[#This Row],[Date]], "mmm")</f>
        <v>Dec</v>
      </c>
      <c r="D358" s="8">
        <f>INT(TEXT(DateTable[[#This Row],[Date]], "m"))</f>
        <v>12</v>
      </c>
      <c r="E358" s="6" t="str">
        <f xml:space="preserve"> "Q" &amp; ROUNDUP(DateTable[[#This Row],[Month Key]]/ 3, 0)</f>
        <v>Q4</v>
      </c>
      <c r="F358" s="5">
        <f>YEAR(DateTable[[#This Row],[Date]])</f>
        <v>2020</v>
      </c>
      <c r="G358" s="5" t="str">
        <f>TEXT(DateTable[[#This Row],[Date]], "ddd")</f>
        <v>Tue</v>
      </c>
      <c r="H358" s="8">
        <f>WEEKDAY(DateTable[[#This Row],[Date]])</f>
        <v>3</v>
      </c>
      <c r="I358" s="5">
        <f>INT(TEXT(DateTable[[#This Row],[Date]], "d"))</f>
        <v>22</v>
      </c>
      <c r="J358" s="5" t="str">
        <f>DateTable[[#This Row],[Year]] &amp;" " &amp; DateTable[[#This Row],[Quarter]]</f>
        <v>2020 Q4</v>
      </c>
      <c r="K358" s="5" t="str">
        <f>DateTable[[#This Row],[Year]] &amp;" " &amp; DateTable[[#This Row],[Month]]</f>
        <v>2020 Dec</v>
      </c>
      <c r="L358" s="8">
        <f>DateTable[[#This Row],[Year]] * 100  + DateTable[[#This Row],[Month Key]]</f>
        <v>202012</v>
      </c>
      <c r="M35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59" spans="1:13" ht="15">
      <c r="A359" s="12">
        <v>44188</v>
      </c>
      <c r="B359" s="15">
        <f>DateTable[[#This Row],[Year]]*10000 + DateTable[[#This Row],[Month Key]] * 100 +  DateTable[[#This Row],[Day Of Month]]</f>
        <v>20201223</v>
      </c>
      <c r="C359" s="5" t="str">
        <f>TEXT(DateTable[[#This Row],[Date]], "mmm")</f>
        <v>Dec</v>
      </c>
      <c r="D359" s="8">
        <f>INT(TEXT(DateTable[[#This Row],[Date]], "m"))</f>
        <v>12</v>
      </c>
      <c r="E359" s="6" t="str">
        <f xml:space="preserve"> "Q" &amp; ROUNDUP(DateTable[[#This Row],[Month Key]]/ 3, 0)</f>
        <v>Q4</v>
      </c>
      <c r="F359" s="5">
        <f>YEAR(DateTable[[#This Row],[Date]])</f>
        <v>2020</v>
      </c>
      <c r="G359" s="5" t="str">
        <f>TEXT(DateTable[[#This Row],[Date]], "ddd")</f>
        <v>Wed</v>
      </c>
      <c r="H359" s="8">
        <f>WEEKDAY(DateTable[[#This Row],[Date]])</f>
        <v>4</v>
      </c>
      <c r="I359" s="5">
        <f>INT(TEXT(DateTable[[#This Row],[Date]], "d"))</f>
        <v>23</v>
      </c>
      <c r="J359" s="5" t="str">
        <f>DateTable[[#This Row],[Year]] &amp;" " &amp; DateTable[[#This Row],[Quarter]]</f>
        <v>2020 Q4</v>
      </c>
      <c r="K359" s="5" t="str">
        <f>DateTable[[#This Row],[Year]] &amp;" " &amp; DateTable[[#This Row],[Month]]</f>
        <v>2020 Dec</v>
      </c>
      <c r="L359" s="8">
        <f>DateTable[[#This Row],[Year]] * 100  + DateTable[[#This Row],[Month Key]]</f>
        <v>202012</v>
      </c>
      <c r="M35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60" spans="1:13" ht="15">
      <c r="A360" s="11">
        <v>44189</v>
      </c>
      <c r="B360" s="15">
        <f>DateTable[[#This Row],[Year]]*10000 + DateTable[[#This Row],[Month Key]] * 100 +  DateTable[[#This Row],[Day Of Month]]</f>
        <v>20201224</v>
      </c>
      <c r="C360" s="5" t="str">
        <f>TEXT(DateTable[[#This Row],[Date]], "mmm")</f>
        <v>Dec</v>
      </c>
      <c r="D360" s="8">
        <f>INT(TEXT(DateTable[[#This Row],[Date]], "m"))</f>
        <v>12</v>
      </c>
      <c r="E360" s="6" t="str">
        <f xml:space="preserve"> "Q" &amp; ROUNDUP(DateTable[[#This Row],[Month Key]]/ 3, 0)</f>
        <v>Q4</v>
      </c>
      <c r="F360" s="5">
        <f>YEAR(DateTable[[#This Row],[Date]])</f>
        <v>2020</v>
      </c>
      <c r="G360" s="5" t="str">
        <f>TEXT(DateTable[[#This Row],[Date]], "ddd")</f>
        <v>Thu</v>
      </c>
      <c r="H360" s="8">
        <f>WEEKDAY(DateTable[[#This Row],[Date]])</f>
        <v>5</v>
      </c>
      <c r="I360" s="5">
        <f>INT(TEXT(DateTable[[#This Row],[Date]], "d"))</f>
        <v>24</v>
      </c>
      <c r="J360" s="5" t="str">
        <f>DateTable[[#This Row],[Year]] &amp;" " &amp; DateTable[[#This Row],[Quarter]]</f>
        <v>2020 Q4</v>
      </c>
      <c r="K360" s="5" t="str">
        <f>DateTable[[#This Row],[Year]] &amp;" " &amp; DateTable[[#This Row],[Month]]</f>
        <v>2020 Dec</v>
      </c>
      <c r="L360" s="8">
        <f>DateTable[[#This Row],[Year]] * 100  + DateTable[[#This Row],[Month Key]]</f>
        <v>202012</v>
      </c>
      <c r="M36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61" spans="1:13" ht="15">
      <c r="A361" s="12">
        <v>44190</v>
      </c>
      <c r="B361" s="15">
        <f>DateTable[[#This Row],[Year]]*10000 + DateTable[[#This Row],[Month Key]] * 100 +  DateTable[[#This Row],[Day Of Month]]</f>
        <v>20201225</v>
      </c>
      <c r="C361" s="5" t="str">
        <f>TEXT(DateTable[[#This Row],[Date]], "mmm")</f>
        <v>Dec</v>
      </c>
      <c r="D361" s="8">
        <f>INT(TEXT(DateTable[[#This Row],[Date]], "m"))</f>
        <v>12</v>
      </c>
      <c r="E361" s="6" t="str">
        <f xml:space="preserve"> "Q" &amp; ROUNDUP(DateTable[[#This Row],[Month Key]]/ 3, 0)</f>
        <v>Q4</v>
      </c>
      <c r="F361" s="5">
        <f>YEAR(DateTable[[#This Row],[Date]])</f>
        <v>2020</v>
      </c>
      <c r="G361" s="5" t="str">
        <f>TEXT(DateTable[[#This Row],[Date]], "ddd")</f>
        <v>Fri</v>
      </c>
      <c r="H361" s="8">
        <f>WEEKDAY(DateTable[[#This Row],[Date]])</f>
        <v>6</v>
      </c>
      <c r="I361" s="5">
        <f>INT(TEXT(DateTable[[#This Row],[Date]], "d"))</f>
        <v>25</v>
      </c>
      <c r="J361" s="5" t="str">
        <f>DateTable[[#This Row],[Year]] &amp;" " &amp; DateTable[[#This Row],[Quarter]]</f>
        <v>2020 Q4</v>
      </c>
      <c r="K361" s="5" t="str">
        <f>DateTable[[#This Row],[Year]] &amp;" " &amp; DateTable[[#This Row],[Month]]</f>
        <v>2020 Dec</v>
      </c>
      <c r="L361" s="8">
        <f>DateTable[[#This Row],[Year]] * 100  + DateTable[[#This Row],[Month Key]]</f>
        <v>202012</v>
      </c>
      <c r="M36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62" spans="1:13" ht="15">
      <c r="A362" s="11">
        <v>44191</v>
      </c>
      <c r="B362" s="15">
        <f>DateTable[[#This Row],[Year]]*10000 + DateTable[[#This Row],[Month Key]] * 100 +  DateTable[[#This Row],[Day Of Month]]</f>
        <v>20201226</v>
      </c>
      <c r="C362" s="5" t="str">
        <f>TEXT(DateTable[[#This Row],[Date]], "mmm")</f>
        <v>Dec</v>
      </c>
      <c r="D362" s="8">
        <f>INT(TEXT(DateTable[[#This Row],[Date]], "m"))</f>
        <v>12</v>
      </c>
      <c r="E362" s="6" t="str">
        <f xml:space="preserve"> "Q" &amp; ROUNDUP(DateTable[[#This Row],[Month Key]]/ 3, 0)</f>
        <v>Q4</v>
      </c>
      <c r="F362" s="5">
        <f>YEAR(DateTable[[#This Row],[Date]])</f>
        <v>2020</v>
      </c>
      <c r="G362" s="5" t="str">
        <f>TEXT(DateTable[[#This Row],[Date]], "ddd")</f>
        <v>Sat</v>
      </c>
      <c r="H362" s="8">
        <f>WEEKDAY(DateTable[[#This Row],[Date]])</f>
        <v>7</v>
      </c>
      <c r="I362" s="5">
        <f>INT(TEXT(DateTable[[#This Row],[Date]], "d"))</f>
        <v>26</v>
      </c>
      <c r="J362" s="5" t="str">
        <f>DateTable[[#This Row],[Year]] &amp;" " &amp; DateTable[[#This Row],[Quarter]]</f>
        <v>2020 Q4</v>
      </c>
      <c r="K362" s="5" t="str">
        <f>DateTable[[#This Row],[Year]] &amp;" " &amp; DateTable[[#This Row],[Month]]</f>
        <v>2020 Dec</v>
      </c>
      <c r="L362" s="8">
        <f>DateTable[[#This Row],[Year]] * 100  + DateTable[[#This Row],[Month Key]]</f>
        <v>202012</v>
      </c>
      <c r="M36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63" spans="1:13" ht="15">
      <c r="A363" s="12">
        <v>44192</v>
      </c>
      <c r="B363" s="15">
        <f>DateTable[[#This Row],[Year]]*10000 + DateTable[[#This Row],[Month Key]] * 100 +  DateTable[[#This Row],[Day Of Month]]</f>
        <v>20201227</v>
      </c>
      <c r="C363" s="5" t="str">
        <f>TEXT(DateTable[[#This Row],[Date]], "mmm")</f>
        <v>Dec</v>
      </c>
      <c r="D363" s="8">
        <f>INT(TEXT(DateTable[[#This Row],[Date]], "m"))</f>
        <v>12</v>
      </c>
      <c r="E363" s="6" t="str">
        <f xml:space="preserve"> "Q" &amp; ROUNDUP(DateTable[[#This Row],[Month Key]]/ 3, 0)</f>
        <v>Q4</v>
      </c>
      <c r="F363" s="5">
        <f>YEAR(DateTable[[#This Row],[Date]])</f>
        <v>2020</v>
      </c>
      <c r="G363" s="5" t="str">
        <f>TEXT(DateTable[[#This Row],[Date]], "ddd")</f>
        <v>Sun</v>
      </c>
      <c r="H363" s="8">
        <f>WEEKDAY(DateTable[[#This Row],[Date]])</f>
        <v>1</v>
      </c>
      <c r="I363" s="5">
        <f>INT(TEXT(DateTable[[#This Row],[Date]], "d"))</f>
        <v>27</v>
      </c>
      <c r="J363" s="5" t="str">
        <f>DateTable[[#This Row],[Year]] &amp;" " &amp; DateTable[[#This Row],[Quarter]]</f>
        <v>2020 Q4</v>
      </c>
      <c r="K363" s="5" t="str">
        <f>DateTable[[#This Row],[Year]] &amp;" " &amp; DateTable[[#This Row],[Month]]</f>
        <v>2020 Dec</v>
      </c>
      <c r="L363" s="8">
        <f>DateTable[[#This Row],[Year]] * 100  + DateTable[[#This Row],[Month Key]]</f>
        <v>202012</v>
      </c>
      <c r="M36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64" spans="1:13" ht="15">
      <c r="A364" s="11">
        <v>44193</v>
      </c>
      <c r="B364" s="15">
        <f>DateTable[[#This Row],[Year]]*10000 + DateTable[[#This Row],[Month Key]] * 100 +  DateTable[[#This Row],[Day Of Month]]</f>
        <v>20201228</v>
      </c>
      <c r="C364" s="5" t="str">
        <f>TEXT(DateTable[[#This Row],[Date]], "mmm")</f>
        <v>Dec</v>
      </c>
      <c r="D364" s="8">
        <f>INT(TEXT(DateTable[[#This Row],[Date]], "m"))</f>
        <v>12</v>
      </c>
      <c r="E364" s="6" t="str">
        <f xml:space="preserve"> "Q" &amp; ROUNDUP(DateTable[[#This Row],[Month Key]]/ 3, 0)</f>
        <v>Q4</v>
      </c>
      <c r="F364" s="5">
        <f>YEAR(DateTable[[#This Row],[Date]])</f>
        <v>2020</v>
      </c>
      <c r="G364" s="5" t="str">
        <f>TEXT(DateTable[[#This Row],[Date]], "ddd")</f>
        <v>Mon</v>
      </c>
      <c r="H364" s="8">
        <f>WEEKDAY(DateTable[[#This Row],[Date]])</f>
        <v>2</v>
      </c>
      <c r="I364" s="5">
        <f>INT(TEXT(DateTable[[#This Row],[Date]], "d"))</f>
        <v>28</v>
      </c>
      <c r="J364" s="5" t="str">
        <f>DateTable[[#This Row],[Year]] &amp;" " &amp; DateTable[[#This Row],[Quarter]]</f>
        <v>2020 Q4</v>
      </c>
      <c r="K364" s="5" t="str">
        <f>DateTable[[#This Row],[Year]] &amp;" " &amp; DateTable[[#This Row],[Month]]</f>
        <v>2020 Dec</v>
      </c>
      <c r="L364" s="8">
        <f>DateTable[[#This Row],[Year]] * 100  + DateTable[[#This Row],[Month Key]]</f>
        <v>202012</v>
      </c>
      <c r="M36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65" spans="1:13" ht="15">
      <c r="A365" s="12">
        <v>44194</v>
      </c>
      <c r="B365" s="15">
        <f>DateTable[[#This Row],[Year]]*10000 + DateTable[[#This Row],[Month Key]] * 100 +  DateTable[[#This Row],[Day Of Month]]</f>
        <v>20201229</v>
      </c>
      <c r="C365" s="5" t="str">
        <f>TEXT(DateTable[[#This Row],[Date]], "mmm")</f>
        <v>Dec</v>
      </c>
      <c r="D365" s="8">
        <f>INT(TEXT(DateTable[[#This Row],[Date]], "m"))</f>
        <v>12</v>
      </c>
      <c r="E365" s="6" t="str">
        <f xml:space="preserve"> "Q" &amp; ROUNDUP(DateTable[[#This Row],[Month Key]]/ 3, 0)</f>
        <v>Q4</v>
      </c>
      <c r="F365" s="5">
        <f>YEAR(DateTable[[#This Row],[Date]])</f>
        <v>2020</v>
      </c>
      <c r="G365" s="5" t="str">
        <f>TEXT(DateTable[[#This Row],[Date]], "ddd")</f>
        <v>Tue</v>
      </c>
      <c r="H365" s="8">
        <f>WEEKDAY(DateTable[[#This Row],[Date]])</f>
        <v>3</v>
      </c>
      <c r="I365" s="5">
        <f>INT(TEXT(DateTable[[#This Row],[Date]], "d"))</f>
        <v>29</v>
      </c>
      <c r="J365" s="5" t="str">
        <f>DateTable[[#This Row],[Year]] &amp;" " &amp; DateTable[[#This Row],[Quarter]]</f>
        <v>2020 Q4</v>
      </c>
      <c r="K365" s="5" t="str">
        <f>DateTable[[#This Row],[Year]] &amp;" " &amp; DateTable[[#This Row],[Month]]</f>
        <v>2020 Dec</v>
      </c>
      <c r="L365" s="8">
        <f>DateTable[[#This Row],[Year]] * 100  + DateTable[[#This Row],[Month Key]]</f>
        <v>202012</v>
      </c>
      <c r="M36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66" spans="1:13" ht="15">
      <c r="A366" s="11">
        <v>44195</v>
      </c>
      <c r="B366" s="15">
        <f>DateTable[[#This Row],[Year]]*10000 + DateTable[[#This Row],[Month Key]] * 100 +  DateTable[[#This Row],[Day Of Month]]</f>
        <v>20201230</v>
      </c>
      <c r="C366" s="5" t="str">
        <f>TEXT(DateTable[[#This Row],[Date]], "mmm")</f>
        <v>Dec</v>
      </c>
      <c r="D366" s="8">
        <f>INT(TEXT(DateTable[[#This Row],[Date]], "m"))</f>
        <v>12</v>
      </c>
      <c r="E366" s="6" t="str">
        <f xml:space="preserve"> "Q" &amp; ROUNDUP(DateTable[[#This Row],[Month Key]]/ 3, 0)</f>
        <v>Q4</v>
      </c>
      <c r="F366" s="5">
        <f>YEAR(DateTable[[#This Row],[Date]])</f>
        <v>2020</v>
      </c>
      <c r="G366" s="5" t="str">
        <f>TEXT(DateTable[[#This Row],[Date]], "ddd")</f>
        <v>Wed</v>
      </c>
      <c r="H366" s="8">
        <f>WEEKDAY(DateTable[[#This Row],[Date]])</f>
        <v>4</v>
      </c>
      <c r="I366" s="5">
        <f>INT(TEXT(DateTable[[#This Row],[Date]], "d"))</f>
        <v>30</v>
      </c>
      <c r="J366" s="5" t="str">
        <f>DateTable[[#This Row],[Year]] &amp;" " &amp; DateTable[[#This Row],[Quarter]]</f>
        <v>2020 Q4</v>
      </c>
      <c r="K366" s="5" t="str">
        <f>DateTable[[#This Row],[Year]] &amp;" " &amp; DateTable[[#This Row],[Month]]</f>
        <v>2020 Dec</v>
      </c>
      <c r="L366" s="8">
        <f>DateTable[[#This Row],[Year]] * 100  + DateTable[[#This Row],[Month Key]]</f>
        <v>202012</v>
      </c>
      <c r="M36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67" spans="1:13" ht="15">
      <c r="A367" s="12">
        <v>44196</v>
      </c>
      <c r="B367" s="15">
        <f>DateTable[[#This Row],[Year]]*10000 + DateTable[[#This Row],[Month Key]] * 100 +  DateTable[[#This Row],[Day Of Month]]</f>
        <v>20201231</v>
      </c>
      <c r="C367" s="5" t="str">
        <f>TEXT(DateTable[[#This Row],[Date]], "mmm")</f>
        <v>Dec</v>
      </c>
      <c r="D367" s="8">
        <f>INT(TEXT(DateTable[[#This Row],[Date]], "m"))</f>
        <v>12</v>
      </c>
      <c r="E367" s="6" t="str">
        <f xml:space="preserve"> "Q" &amp; ROUNDUP(DateTable[[#This Row],[Month Key]]/ 3, 0)</f>
        <v>Q4</v>
      </c>
      <c r="F367" s="5">
        <f>YEAR(DateTable[[#This Row],[Date]])</f>
        <v>2020</v>
      </c>
      <c r="G367" s="5" t="str">
        <f>TEXT(DateTable[[#This Row],[Date]], "ddd")</f>
        <v>Thu</v>
      </c>
      <c r="H367" s="8">
        <f>WEEKDAY(DateTable[[#This Row],[Date]])</f>
        <v>5</v>
      </c>
      <c r="I367" s="5">
        <f>INT(TEXT(DateTable[[#This Row],[Date]], "d"))</f>
        <v>31</v>
      </c>
      <c r="J367" s="5" t="str">
        <f>DateTable[[#This Row],[Year]] &amp;" " &amp; DateTable[[#This Row],[Quarter]]</f>
        <v>2020 Q4</v>
      </c>
      <c r="K367" s="5" t="str">
        <f>DateTable[[#This Row],[Year]] &amp;" " &amp; DateTable[[#This Row],[Month]]</f>
        <v>2020 Dec</v>
      </c>
      <c r="L367" s="8">
        <f>DateTable[[#This Row],[Year]] * 100  + DateTable[[#This Row],[Month Key]]</f>
        <v>202012</v>
      </c>
      <c r="M36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68" spans="1:13" ht="15">
      <c r="A368" s="11">
        <v>44197</v>
      </c>
      <c r="B368" s="15">
        <f>DateTable[[#This Row],[Year]]*10000 + DateTable[[#This Row],[Month Key]] * 100 +  DateTable[[#This Row],[Day Of Month]]</f>
        <v>20210101</v>
      </c>
      <c r="C368" s="5" t="str">
        <f>TEXT(DateTable[[#This Row],[Date]], "mmm")</f>
        <v>Jan</v>
      </c>
      <c r="D368" s="8">
        <f>INT(TEXT(DateTable[[#This Row],[Date]], "m"))</f>
        <v>1</v>
      </c>
      <c r="E368" s="6" t="str">
        <f xml:space="preserve"> "Q" &amp; ROUNDUP(DateTable[[#This Row],[Month Key]]/ 3, 0)</f>
        <v>Q1</v>
      </c>
      <c r="F368" s="5">
        <f>YEAR(DateTable[[#This Row],[Date]])</f>
        <v>2021</v>
      </c>
      <c r="G368" s="5" t="str">
        <f>TEXT(DateTable[[#This Row],[Date]], "ddd")</f>
        <v>Fri</v>
      </c>
      <c r="H368" s="8">
        <f>WEEKDAY(DateTable[[#This Row],[Date]])</f>
        <v>6</v>
      </c>
      <c r="I368" s="5">
        <f>INT(TEXT(DateTable[[#This Row],[Date]], "d"))</f>
        <v>1</v>
      </c>
      <c r="J368" s="5" t="str">
        <f>DateTable[[#This Row],[Year]] &amp;" " &amp; DateTable[[#This Row],[Quarter]]</f>
        <v>2021 Q1</v>
      </c>
      <c r="K368" s="5" t="str">
        <f>DateTable[[#This Row],[Year]] &amp;" " &amp; DateTable[[#This Row],[Month]]</f>
        <v>2021 Jan</v>
      </c>
      <c r="L368" s="8">
        <f>DateTable[[#This Row],[Year]] * 100  + DateTable[[#This Row],[Month Key]]</f>
        <v>202101</v>
      </c>
      <c r="M36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69" spans="1:13" ht="15">
      <c r="A369" s="12">
        <v>44198</v>
      </c>
      <c r="B369" s="15">
        <f>DateTable[[#This Row],[Year]]*10000 + DateTable[[#This Row],[Month Key]] * 100 +  DateTable[[#This Row],[Day Of Month]]</f>
        <v>20210102</v>
      </c>
      <c r="C369" s="5" t="str">
        <f>TEXT(DateTable[[#This Row],[Date]], "mmm")</f>
        <v>Jan</v>
      </c>
      <c r="D369" s="8">
        <f>INT(TEXT(DateTable[[#This Row],[Date]], "m"))</f>
        <v>1</v>
      </c>
      <c r="E369" s="6" t="str">
        <f xml:space="preserve"> "Q" &amp; ROUNDUP(DateTable[[#This Row],[Month Key]]/ 3, 0)</f>
        <v>Q1</v>
      </c>
      <c r="F369" s="5">
        <f>YEAR(DateTable[[#This Row],[Date]])</f>
        <v>2021</v>
      </c>
      <c r="G369" s="5" t="str">
        <f>TEXT(DateTable[[#This Row],[Date]], "ddd")</f>
        <v>Sat</v>
      </c>
      <c r="H369" s="8">
        <f>WEEKDAY(DateTable[[#This Row],[Date]])</f>
        <v>7</v>
      </c>
      <c r="I369" s="5">
        <f>INT(TEXT(DateTable[[#This Row],[Date]], "d"))</f>
        <v>2</v>
      </c>
      <c r="J369" s="5" t="str">
        <f>DateTable[[#This Row],[Year]] &amp;" " &amp; DateTable[[#This Row],[Quarter]]</f>
        <v>2021 Q1</v>
      </c>
      <c r="K369" s="5" t="str">
        <f>DateTable[[#This Row],[Year]] &amp;" " &amp; DateTable[[#This Row],[Month]]</f>
        <v>2021 Jan</v>
      </c>
      <c r="L369" s="8">
        <f>DateTable[[#This Row],[Year]] * 100  + DateTable[[#This Row],[Month Key]]</f>
        <v>202101</v>
      </c>
      <c r="M36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70" spans="1:13" ht="15">
      <c r="A370" s="11">
        <v>44199</v>
      </c>
      <c r="B370" s="15">
        <f>DateTable[[#This Row],[Year]]*10000 + DateTable[[#This Row],[Month Key]] * 100 +  DateTable[[#This Row],[Day Of Month]]</f>
        <v>20210103</v>
      </c>
      <c r="C370" s="5" t="str">
        <f>TEXT(DateTable[[#This Row],[Date]], "mmm")</f>
        <v>Jan</v>
      </c>
      <c r="D370" s="8">
        <f>INT(TEXT(DateTable[[#This Row],[Date]], "m"))</f>
        <v>1</v>
      </c>
      <c r="E370" s="6" t="str">
        <f xml:space="preserve"> "Q" &amp; ROUNDUP(DateTable[[#This Row],[Month Key]]/ 3, 0)</f>
        <v>Q1</v>
      </c>
      <c r="F370" s="5">
        <f>YEAR(DateTable[[#This Row],[Date]])</f>
        <v>2021</v>
      </c>
      <c r="G370" s="5" t="str">
        <f>TEXT(DateTable[[#This Row],[Date]], "ddd")</f>
        <v>Sun</v>
      </c>
      <c r="H370" s="8">
        <f>WEEKDAY(DateTable[[#This Row],[Date]])</f>
        <v>1</v>
      </c>
      <c r="I370" s="5">
        <f>INT(TEXT(DateTable[[#This Row],[Date]], "d"))</f>
        <v>3</v>
      </c>
      <c r="J370" s="5" t="str">
        <f>DateTable[[#This Row],[Year]] &amp;" " &amp; DateTable[[#This Row],[Quarter]]</f>
        <v>2021 Q1</v>
      </c>
      <c r="K370" s="5" t="str">
        <f>DateTable[[#This Row],[Year]] &amp;" " &amp; DateTable[[#This Row],[Month]]</f>
        <v>2021 Jan</v>
      </c>
      <c r="L370" s="8">
        <f>DateTable[[#This Row],[Year]] * 100  + DateTable[[#This Row],[Month Key]]</f>
        <v>202101</v>
      </c>
      <c r="M37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71" spans="1:13" ht="15">
      <c r="A371" s="12">
        <v>44200</v>
      </c>
      <c r="B371" s="15">
        <f>DateTable[[#This Row],[Year]]*10000 + DateTable[[#This Row],[Month Key]] * 100 +  DateTable[[#This Row],[Day Of Month]]</f>
        <v>20210104</v>
      </c>
      <c r="C371" s="5" t="str">
        <f>TEXT(DateTable[[#This Row],[Date]], "mmm")</f>
        <v>Jan</v>
      </c>
      <c r="D371" s="8">
        <f>INT(TEXT(DateTable[[#This Row],[Date]], "m"))</f>
        <v>1</v>
      </c>
      <c r="E371" s="6" t="str">
        <f xml:space="preserve"> "Q" &amp; ROUNDUP(DateTable[[#This Row],[Month Key]]/ 3, 0)</f>
        <v>Q1</v>
      </c>
      <c r="F371" s="5">
        <f>YEAR(DateTable[[#This Row],[Date]])</f>
        <v>2021</v>
      </c>
      <c r="G371" s="5" t="str">
        <f>TEXT(DateTable[[#This Row],[Date]], "ddd")</f>
        <v>Mon</v>
      </c>
      <c r="H371" s="8">
        <f>WEEKDAY(DateTable[[#This Row],[Date]])</f>
        <v>2</v>
      </c>
      <c r="I371" s="5">
        <f>INT(TEXT(DateTable[[#This Row],[Date]], "d"))</f>
        <v>4</v>
      </c>
      <c r="J371" s="5" t="str">
        <f>DateTable[[#This Row],[Year]] &amp;" " &amp; DateTable[[#This Row],[Quarter]]</f>
        <v>2021 Q1</v>
      </c>
      <c r="K371" s="5" t="str">
        <f>DateTable[[#This Row],[Year]] &amp;" " &amp; DateTable[[#This Row],[Month]]</f>
        <v>2021 Jan</v>
      </c>
      <c r="L371" s="8">
        <f>DateTable[[#This Row],[Year]] * 100  + DateTable[[#This Row],[Month Key]]</f>
        <v>202101</v>
      </c>
      <c r="M37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72" spans="1:13" ht="15">
      <c r="A372" s="11">
        <v>44201</v>
      </c>
      <c r="B372" s="15">
        <f>DateTable[[#This Row],[Year]]*10000 + DateTable[[#This Row],[Month Key]] * 100 +  DateTable[[#This Row],[Day Of Month]]</f>
        <v>20210105</v>
      </c>
      <c r="C372" s="5" t="str">
        <f>TEXT(DateTable[[#This Row],[Date]], "mmm")</f>
        <v>Jan</v>
      </c>
      <c r="D372" s="8">
        <f>INT(TEXT(DateTable[[#This Row],[Date]], "m"))</f>
        <v>1</v>
      </c>
      <c r="E372" s="6" t="str">
        <f xml:space="preserve"> "Q" &amp; ROUNDUP(DateTable[[#This Row],[Month Key]]/ 3, 0)</f>
        <v>Q1</v>
      </c>
      <c r="F372" s="5">
        <f>YEAR(DateTable[[#This Row],[Date]])</f>
        <v>2021</v>
      </c>
      <c r="G372" s="5" t="str">
        <f>TEXT(DateTable[[#This Row],[Date]], "ddd")</f>
        <v>Tue</v>
      </c>
      <c r="H372" s="8">
        <f>WEEKDAY(DateTable[[#This Row],[Date]])</f>
        <v>3</v>
      </c>
      <c r="I372" s="5">
        <f>INT(TEXT(DateTable[[#This Row],[Date]], "d"))</f>
        <v>5</v>
      </c>
      <c r="J372" s="5" t="str">
        <f>DateTable[[#This Row],[Year]] &amp;" " &amp; DateTable[[#This Row],[Quarter]]</f>
        <v>2021 Q1</v>
      </c>
      <c r="K372" s="5" t="str">
        <f>DateTable[[#This Row],[Year]] &amp;" " &amp; DateTable[[#This Row],[Month]]</f>
        <v>2021 Jan</v>
      </c>
      <c r="L372" s="8">
        <f>DateTable[[#This Row],[Year]] * 100  + DateTable[[#This Row],[Month Key]]</f>
        <v>202101</v>
      </c>
      <c r="M37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73" spans="1:13" ht="15">
      <c r="A373" s="12">
        <v>44202</v>
      </c>
      <c r="B373" s="15">
        <f>DateTable[[#This Row],[Year]]*10000 + DateTable[[#This Row],[Month Key]] * 100 +  DateTable[[#This Row],[Day Of Month]]</f>
        <v>20210106</v>
      </c>
      <c r="C373" s="5" t="str">
        <f>TEXT(DateTable[[#This Row],[Date]], "mmm")</f>
        <v>Jan</v>
      </c>
      <c r="D373" s="8">
        <f>INT(TEXT(DateTable[[#This Row],[Date]], "m"))</f>
        <v>1</v>
      </c>
      <c r="E373" s="6" t="str">
        <f xml:space="preserve"> "Q" &amp; ROUNDUP(DateTable[[#This Row],[Month Key]]/ 3, 0)</f>
        <v>Q1</v>
      </c>
      <c r="F373" s="5">
        <f>YEAR(DateTable[[#This Row],[Date]])</f>
        <v>2021</v>
      </c>
      <c r="G373" s="5" t="str">
        <f>TEXT(DateTable[[#This Row],[Date]], "ddd")</f>
        <v>Wed</v>
      </c>
      <c r="H373" s="8">
        <f>WEEKDAY(DateTable[[#This Row],[Date]])</f>
        <v>4</v>
      </c>
      <c r="I373" s="5">
        <f>INT(TEXT(DateTable[[#This Row],[Date]], "d"))</f>
        <v>6</v>
      </c>
      <c r="J373" s="5" t="str">
        <f>DateTable[[#This Row],[Year]] &amp;" " &amp; DateTable[[#This Row],[Quarter]]</f>
        <v>2021 Q1</v>
      </c>
      <c r="K373" s="5" t="str">
        <f>DateTable[[#This Row],[Year]] &amp;" " &amp; DateTable[[#This Row],[Month]]</f>
        <v>2021 Jan</v>
      </c>
      <c r="L373" s="8">
        <f>DateTable[[#This Row],[Year]] * 100  + DateTable[[#This Row],[Month Key]]</f>
        <v>202101</v>
      </c>
      <c r="M37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74" spans="1:13" ht="15">
      <c r="A374" s="11">
        <v>44203</v>
      </c>
      <c r="B374" s="15">
        <f>DateTable[[#This Row],[Year]]*10000 + DateTable[[#This Row],[Month Key]] * 100 +  DateTable[[#This Row],[Day Of Month]]</f>
        <v>20210107</v>
      </c>
      <c r="C374" s="5" t="str">
        <f>TEXT(DateTable[[#This Row],[Date]], "mmm")</f>
        <v>Jan</v>
      </c>
      <c r="D374" s="8">
        <f>INT(TEXT(DateTable[[#This Row],[Date]], "m"))</f>
        <v>1</v>
      </c>
      <c r="E374" s="6" t="str">
        <f xml:space="preserve"> "Q" &amp; ROUNDUP(DateTable[[#This Row],[Month Key]]/ 3, 0)</f>
        <v>Q1</v>
      </c>
      <c r="F374" s="5">
        <f>YEAR(DateTable[[#This Row],[Date]])</f>
        <v>2021</v>
      </c>
      <c r="G374" s="5" t="str">
        <f>TEXT(DateTable[[#This Row],[Date]], "ddd")</f>
        <v>Thu</v>
      </c>
      <c r="H374" s="8">
        <f>WEEKDAY(DateTable[[#This Row],[Date]])</f>
        <v>5</v>
      </c>
      <c r="I374" s="5">
        <f>INT(TEXT(DateTable[[#This Row],[Date]], "d"))</f>
        <v>7</v>
      </c>
      <c r="J374" s="5" t="str">
        <f>DateTable[[#This Row],[Year]] &amp;" " &amp; DateTable[[#This Row],[Quarter]]</f>
        <v>2021 Q1</v>
      </c>
      <c r="K374" s="5" t="str">
        <f>DateTable[[#This Row],[Year]] &amp;" " &amp; DateTable[[#This Row],[Month]]</f>
        <v>2021 Jan</v>
      </c>
      <c r="L374" s="8">
        <f>DateTable[[#This Row],[Year]] * 100  + DateTable[[#This Row],[Month Key]]</f>
        <v>202101</v>
      </c>
      <c r="M37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75" spans="1:13" ht="15">
      <c r="A375" s="12">
        <v>44204</v>
      </c>
      <c r="B375" s="15">
        <f>DateTable[[#This Row],[Year]]*10000 + DateTable[[#This Row],[Month Key]] * 100 +  DateTable[[#This Row],[Day Of Month]]</f>
        <v>20210108</v>
      </c>
      <c r="C375" s="5" t="str">
        <f>TEXT(DateTable[[#This Row],[Date]], "mmm")</f>
        <v>Jan</v>
      </c>
      <c r="D375" s="8">
        <f>INT(TEXT(DateTable[[#This Row],[Date]], "m"))</f>
        <v>1</v>
      </c>
      <c r="E375" s="6" t="str">
        <f xml:space="preserve"> "Q" &amp; ROUNDUP(DateTable[[#This Row],[Month Key]]/ 3, 0)</f>
        <v>Q1</v>
      </c>
      <c r="F375" s="5">
        <f>YEAR(DateTable[[#This Row],[Date]])</f>
        <v>2021</v>
      </c>
      <c r="G375" s="5" t="str">
        <f>TEXT(DateTable[[#This Row],[Date]], "ddd")</f>
        <v>Fri</v>
      </c>
      <c r="H375" s="8">
        <f>WEEKDAY(DateTable[[#This Row],[Date]])</f>
        <v>6</v>
      </c>
      <c r="I375" s="5">
        <f>INT(TEXT(DateTable[[#This Row],[Date]], "d"))</f>
        <v>8</v>
      </c>
      <c r="J375" s="5" t="str">
        <f>DateTable[[#This Row],[Year]] &amp;" " &amp; DateTable[[#This Row],[Quarter]]</f>
        <v>2021 Q1</v>
      </c>
      <c r="K375" s="5" t="str">
        <f>DateTable[[#This Row],[Year]] &amp;" " &amp; DateTable[[#This Row],[Month]]</f>
        <v>2021 Jan</v>
      </c>
      <c r="L375" s="8">
        <f>DateTable[[#This Row],[Year]] * 100  + DateTable[[#This Row],[Month Key]]</f>
        <v>202101</v>
      </c>
      <c r="M37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76" spans="1:13" ht="15">
      <c r="A376" s="11">
        <v>44205</v>
      </c>
      <c r="B376" s="15">
        <f>DateTable[[#This Row],[Year]]*10000 + DateTable[[#This Row],[Month Key]] * 100 +  DateTable[[#This Row],[Day Of Month]]</f>
        <v>20210109</v>
      </c>
      <c r="C376" s="5" t="str">
        <f>TEXT(DateTable[[#This Row],[Date]], "mmm")</f>
        <v>Jan</v>
      </c>
      <c r="D376" s="8">
        <f>INT(TEXT(DateTable[[#This Row],[Date]], "m"))</f>
        <v>1</v>
      </c>
      <c r="E376" s="6" t="str">
        <f xml:space="preserve"> "Q" &amp; ROUNDUP(DateTable[[#This Row],[Month Key]]/ 3, 0)</f>
        <v>Q1</v>
      </c>
      <c r="F376" s="5">
        <f>YEAR(DateTable[[#This Row],[Date]])</f>
        <v>2021</v>
      </c>
      <c r="G376" s="5" t="str">
        <f>TEXT(DateTable[[#This Row],[Date]], "ddd")</f>
        <v>Sat</v>
      </c>
      <c r="H376" s="8">
        <f>WEEKDAY(DateTable[[#This Row],[Date]])</f>
        <v>7</v>
      </c>
      <c r="I376" s="5">
        <f>INT(TEXT(DateTable[[#This Row],[Date]], "d"))</f>
        <v>9</v>
      </c>
      <c r="J376" s="5" t="str">
        <f>DateTable[[#This Row],[Year]] &amp;" " &amp; DateTable[[#This Row],[Quarter]]</f>
        <v>2021 Q1</v>
      </c>
      <c r="K376" s="5" t="str">
        <f>DateTable[[#This Row],[Year]] &amp;" " &amp; DateTable[[#This Row],[Month]]</f>
        <v>2021 Jan</v>
      </c>
      <c r="L376" s="8">
        <f>DateTable[[#This Row],[Year]] * 100  + DateTable[[#This Row],[Month Key]]</f>
        <v>202101</v>
      </c>
      <c r="M37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77" spans="1:13" ht="15">
      <c r="A377" s="12">
        <v>44206</v>
      </c>
      <c r="B377" s="15">
        <f>DateTable[[#This Row],[Year]]*10000 + DateTable[[#This Row],[Month Key]] * 100 +  DateTable[[#This Row],[Day Of Month]]</f>
        <v>20210110</v>
      </c>
      <c r="C377" s="5" t="str">
        <f>TEXT(DateTable[[#This Row],[Date]], "mmm")</f>
        <v>Jan</v>
      </c>
      <c r="D377" s="8">
        <f>INT(TEXT(DateTable[[#This Row],[Date]], "m"))</f>
        <v>1</v>
      </c>
      <c r="E377" s="6" t="str">
        <f xml:space="preserve"> "Q" &amp; ROUNDUP(DateTable[[#This Row],[Month Key]]/ 3, 0)</f>
        <v>Q1</v>
      </c>
      <c r="F377" s="5">
        <f>YEAR(DateTable[[#This Row],[Date]])</f>
        <v>2021</v>
      </c>
      <c r="G377" s="5" t="str">
        <f>TEXT(DateTable[[#This Row],[Date]], "ddd")</f>
        <v>Sun</v>
      </c>
      <c r="H377" s="8">
        <f>WEEKDAY(DateTable[[#This Row],[Date]])</f>
        <v>1</v>
      </c>
      <c r="I377" s="5">
        <f>INT(TEXT(DateTable[[#This Row],[Date]], "d"))</f>
        <v>10</v>
      </c>
      <c r="J377" s="5" t="str">
        <f>DateTable[[#This Row],[Year]] &amp;" " &amp; DateTable[[#This Row],[Quarter]]</f>
        <v>2021 Q1</v>
      </c>
      <c r="K377" s="5" t="str">
        <f>DateTable[[#This Row],[Year]] &amp;" " &amp; DateTable[[#This Row],[Month]]</f>
        <v>2021 Jan</v>
      </c>
      <c r="L377" s="8">
        <f>DateTable[[#This Row],[Year]] * 100  + DateTable[[#This Row],[Month Key]]</f>
        <v>202101</v>
      </c>
      <c r="M37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78" spans="1:13" ht="15">
      <c r="A378" s="11">
        <v>44207</v>
      </c>
      <c r="B378" s="15">
        <f>DateTable[[#This Row],[Year]]*10000 + DateTable[[#This Row],[Month Key]] * 100 +  DateTable[[#This Row],[Day Of Month]]</f>
        <v>20210111</v>
      </c>
      <c r="C378" s="5" t="str">
        <f>TEXT(DateTable[[#This Row],[Date]], "mmm")</f>
        <v>Jan</v>
      </c>
      <c r="D378" s="8">
        <f>INT(TEXT(DateTable[[#This Row],[Date]], "m"))</f>
        <v>1</v>
      </c>
      <c r="E378" s="6" t="str">
        <f xml:space="preserve"> "Q" &amp; ROUNDUP(DateTable[[#This Row],[Month Key]]/ 3, 0)</f>
        <v>Q1</v>
      </c>
      <c r="F378" s="5">
        <f>YEAR(DateTable[[#This Row],[Date]])</f>
        <v>2021</v>
      </c>
      <c r="G378" s="5" t="str">
        <f>TEXT(DateTable[[#This Row],[Date]], "ddd")</f>
        <v>Mon</v>
      </c>
      <c r="H378" s="8">
        <f>WEEKDAY(DateTable[[#This Row],[Date]])</f>
        <v>2</v>
      </c>
      <c r="I378" s="5">
        <f>INT(TEXT(DateTable[[#This Row],[Date]], "d"))</f>
        <v>11</v>
      </c>
      <c r="J378" s="5" t="str">
        <f>DateTable[[#This Row],[Year]] &amp;" " &amp; DateTable[[#This Row],[Quarter]]</f>
        <v>2021 Q1</v>
      </c>
      <c r="K378" s="5" t="str">
        <f>DateTable[[#This Row],[Year]] &amp;" " &amp; DateTable[[#This Row],[Month]]</f>
        <v>2021 Jan</v>
      </c>
      <c r="L378" s="8">
        <f>DateTable[[#This Row],[Year]] * 100  + DateTable[[#This Row],[Month Key]]</f>
        <v>202101</v>
      </c>
      <c r="M37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79" spans="1:13" ht="15">
      <c r="A379" s="12">
        <v>44208</v>
      </c>
      <c r="B379" s="15">
        <f>DateTable[[#This Row],[Year]]*10000 + DateTable[[#This Row],[Month Key]] * 100 +  DateTable[[#This Row],[Day Of Month]]</f>
        <v>20210112</v>
      </c>
      <c r="C379" s="5" t="str">
        <f>TEXT(DateTable[[#This Row],[Date]], "mmm")</f>
        <v>Jan</v>
      </c>
      <c r="D379" s="8">
        <f>INT(TEXT(DateTable[[#This Row],[Date]], "m"))</f>
        <v>1</v>
      </c>
      <c r="E379" s="6" t="str">
        <f xml:space="preserve"> "Q" &amp; ROUNDUP(DateTable[[#This Row],[Month Key]]/ 3, 0)</f>
        <v>Q1</v>
      </c>
      <c r="F379" s="5">
        <f>YEAR(DateTable[[#This Row],[Date]])</f>
        <v>2021</v>
      </c>
      <c r="G379" s="5" t="str">
        <f>TEXT(DateTable[[#This Row],[Date]], "ddd")</f>
        <v>Tue</v>
      </c>
      <c r="H379" s="8">
        <f>WEEKDAY(DateTable[[#This Row],[Date]])</f>
        <v>3</v>
      </c>
      <c r="I379" s="5">
        <f>INT(TEXT(DateTable[[#This Row],[Date]], "d"))</f>
        <v>12</v>
      </c>
      <c r="J379" s="5" t="str">
        <f>DateTable[[#This Row],[Year]] &amp;" " &amp; DateTable[[#This Row],[Quarter]]</f>
        <v>2021 Q1</v>
      </c>
      <c r="K379" s="5" t="str">
        <f>DateTable[[#This Row],[Year]] &amp;" " &amp; DateTable[[#This Row],[Month]]</f>
        <v>2021 Jan</v>
      </c>
      <c r="L379" s="8">
        <f>DateTable[[#This Row],[Year]] * 100  + DateTable[[#This Row],[Month Key]]</f>
        <v>202101</v>
      </c>
      <c r="M37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80" spans="1:13" ht="15">
      <c r="A380" s="11">
        <v>44209</v>
      </c>
      <c r="B380" s="15">
        <f>DateTable[[#This Row],[Year]]*10000 + DateTable[[#This Row],[Month Key]] * 100 +  DateTable[[#This Row],[Day Of Month]]</f>
        <v>20210113</v>
      </c>
      <c r="C380" s="5" t="str">
        <f>TEXT(DateTable[[#This Row],[Date]], "mmm")</f>
        <v>Jan</v>
      </c>
      <c r="D380" s="8">
        <f>INT(TEXT(DateTable[[#This Row],[Date]], "m"))</f>
        <v>1</v>
      </c>
      <c r="E380" s="6" t="str">
        <f xml:space="preserve"> "Q" &amp; ROUNDUP(DateTable[[#This Row],[Month Key]]/ 3, 0)</f>
        <v>Q1</v>
      </c>
      <c r="F380" s="5">
        <f>YEAR(DateTable[[#This Row],[Date]])</f>
        <v>2021</v>
      </c>
      <c r="G380" s="5" t="str">
        <f>TEXT(DateTable[[#This Row],[Date]], "ddd")</f>
        <v>Wed</v>
      </c>
      <c r="H380" s="8">
        <f>WEEKDAY(DateTable[[#This Row],[Date]])</f>
        <v>4</v>
      </c>
      <c r="I380" s="5">
        <f>INT(TEXT(DateTable[[#This Row],[Date]], "d"))</f>
        <v>13</v>
      </c>
      <c r="J380" s="5" t="str">
        <f>DateTable[[#This Row],[Year]] &amp;" " &amp; DateTable[[#This Row],[Quarter]]</f>
        <v>2021 Q1</v>
      </c>
      <c r="K380" s="5" t="str">
        <f>DateTable[[#This Row],[Year]] &amp;" " &amp; DateTable[[#This Row],[Month]]</f>
        <v>2021 Jan</v>
      </c>
      <c r="L380" s="8">
        <f>DateTable[[#This Row],[Year]] * 100  + DateTable[[#This Row],[Month Key]]</f>
        <v>202101</v>
      </c>
      <c r="M38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81" spans="1:13" ht="15">
      <c r="A381" s="12">
        <v>44210</v>
      </c>
      <c r="B381" s="15">
        <f>DateTable[[#This Row],[Year]]*10000 + DateTable[[#This Row],[Month Key]] * 100 +  DateTable[[#This Row],[Day Of Month]]</f>
        <v>20210114</v>
      </c>
      <c r="C381" s="5" t="str">
        <f>TEXT(DateTable[[#This Row],[Date]], "mmm")</f>
        <v>Jan</v>
      </c>
      <c r="D381" s="8">
        <f>INT(TEXT(DateTable[[#This Row],[Date]], "m"))</f>
        <v>1</v>
      </c>
      <c r="E381" s="6" t="str">
        <f xml:space="preserve"> "Q" &amp; ROUNDUP(DateTable[[#This Row],[Month Key]]/ 3, 0)</f>
        <v>Q1</v>
      </c>
      <c r="F381" s="5">
        <f>YEAR(DateTable[[#This Row],[Date]])</f>
        <v>2021</v>
      </c>
      <c r="G381" s="5" t="str">
        <f>TEXT(DateTable[[#This Row],[Date]], "ddd")</f>
        <v>Thu</v>
      </c>
      <c r="H381" s="8">
        <f>WEEKDAY(DateTable[[#This Row],[Date]])</f>
        <v>5</v>
      </c>
      <c r="I381" s="5">
        <f>INT(TEXT(DateTable[[#This Row],[Date]], "d"))</f>
        <v>14</v>
      </c>
      <c r="J381" s="5" t="str">
        <f>DateTable[[#This Row],[Year]] &amp;" " &amp; DateTable[[#This Row],[Quarter]]</f>
        <v>2021 Q1</v>
      </c>
      <c r="K381" s="5" t="str">
        <f>DateTable[[#This Row],[Year]] &amp;" " &amp; DateTable[[#This Row],[Month]]</f>
        <v>2021 Jan</v>
      </c>
      <c r="L381" s="8">
        <f>DateTable[[#This Row],[Year]] * 100  + DateTable[[#This Row],[Month Key]]</f>
        <v>202101</v>
      </c>
      <c r="M38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82" spans="1:13" ht="15">
      <c r="A382" s="11">
        <v>44211</v>
      </c>
      <c r="B382" s="15">
        <f>DateTable[[#This Row],[Year]]*10000 + DateTable[[#This Row],[Month Key]] * 100 +  DateTable[[#This Row],[Day Of Month]]</f>
        <v>20210115</v>
      </c>
      <c r="C382" s="5" t="str">
        <f>TEXT(DateTable[[#This Row],[Date]], "mmm")</f>
        <v>Jan</v>
      </c>
      <c r="D382" s="8">
        <f>INT(TEXT(DateTable[[#This Row],[Date]], "m"))</f>
        <v>1</v>
      </c>
      <c r="E382" s="6" t="str">
        <f xml:space="preserve"> "Q" &amp; ROUNDUP(DateTable[[#This Row],[Month Key]]/ 3, 0)</f>
        <v>Q1</v>
      </c>
      <c r="F382" s="5">
        <f>YEAR(DateTable[[#This Row],[Date]])</f>
        <v>2021</v>
      </c>
      <c r="G382" s="5" t="str">
        <f>TEXT(DateTable[[#This Row],[Date]], "ddd")</f>
        <v>Fri</v>
      </c>
      <c r="H382" s="8">
        <f>WEEKDAY(DateTable[[#This Row],[Date]])</f>
        <v>6</v>
      </c>
      <c r="I382" s="5">
        <f>INT(TEXT(DateTable[[#This Row],[Date]], "d"))</f>
        <v>15</v>
      </c>
      <c r="J382" s="5" t="str">
        <f>DateTable[[#This Row],[Year]] &amp;" " &amp; DateTable[[#This Row],[Quarter]]</f>
        <v>2021 Q1</v>
      </c>
      <c r="K382" s="5" t="str">
        <f>DateTable[[#This Row],[Year]] &amp;" " &amp; DateTable[[#This Row],[Month]]</f>
        <v>2021 Jan</v>
      </c>
      <c r="L382" s="8">
        <f>DateTable[[#This Row],[Year]] * 100  + DateTable[[#This Row],[Month Key]]</f>
        <v>202101</v>
      </c>
      <c r="M38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83" spans="1:13" ht="15">
      <c r="A383" s="12">
        <v>44212</v>
      </c>
      <c r="B383" s="15">
        <f>DateTable[[#This Row],[Year]]*10000 + DateTable[[#This Row],[Month Key]] * 100 +  DateTable[[#This Row],[Day Of Month]]</f>
        <v>20210116</v>
      </c>
      <c r="C383" s="5" t="str">
        <f>TEXT(DateTable[[#This Row],[Date]], "mmm")</f>
        <v>Jan</v>
      </c>
      <c r="D383" s="8">
        <f>INT(TEXT(DateTable[[#This Row],[Date]], "m"))</f>
        <v>1</v>
      </c>
      <c r="E383" s="6" t="str">
        <f xml:space="preserve"> "Q" &amp; ROUNDUP(DateTable[[#This Row],[Month Key]]/ 3, 0)</f>
        <v>Q1</v>
      </c>
      <c r="F383" s="5">
        <f>YEAR(DateTable[[#This Row],[Date]])</f>
        <v>2021</v>
      </c>
      <c r="G383" s="5" t="str">
        <f>TEXT(DateTable[[#This Row],[Date]], "ddd")</f>
        <v>Sat</v>
      </c>
      <c r="H383" s="8">
        <f>WEEKDAY(DateTable[[#This Row],[Date]])</f>
        <v>7</v>
      </c>
      <c r="I383" s="5">
        <f>INT(TEXT(DateTable[[#This Row],[Date]], "d"))</f>
        <v>16</v>
      </c>
      <c r="J383" s="5" t="str">
        <f>DateTable[[#This Row],[Year]] &amp;" " &amp; DateTable[[#This Row],[Quarter]]</f>
        <v>2021 Q1</v>
      </c>
      <c r="K383" s="5" t="str">
        <f>DateTable[[#This Row],[Year]] &amp;" " &amp; DateTable[[#This Row],[Month]]</f>
        <v>2021 Jan</v>
      </c>
      <c r="L383" s="8">
        <f>DateTable[[#This Row],[Year]] * 100  + DateTable[[#This Row],[Month Key]]</f>
        <v>202101</v>
      </c>
      <c r="M38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84" spans="1:13" ht="15">
      <c r="A384" s="11">
        <v>44213</v>
      </c>
      <c r="B384" s="15">
        <f>DateTable[[#This Row],[Year]]*10000 + DateTable[[#This Row],[Month Key]] * 100 +  DateTable[[#This Row],[Day Of Month]]</f>
        <v>20210117</v>
      </c>
      <c r="C384" s="5" t="str">
        <f>TEXT(DateTable[[#This Row],[Date]], "mmm")</f>
        <v>Jan</v>
      </c>
      <c r="D384" s="8">
        <f>INT(TEXT(DateTable[[#This Row],[Date]], "m"))</f>
        <v>1</v>
      </c>
      <c r="E384" s="6" t="str">
        <f xml:space="preserve"> "Q" &amp; ROUNDUP(DateTable[[#This Row],[Month Key]]/ 3, 0)</f>
        <v>Q1</v>
      </c>
      <c r="F384" s="5">
        <f>YEAR(DateTable[[#This Row],[Date]])</f>
        <v>2021</v>
      </c>
      <c r="G384" s="5" t="str">
        <f>TEXT(DateTable[[#This Row],[Date]], "ddd")</f>
        <v>Sun</v>
      </c>
      <c r="H384" s="8">
        <f>WEEKDAY(DateTable[[#This Row],[Date]])</f>
        <v>1</v>
      </c>
      <c r="I384" s="5">
        <f>INT(TEXT(DateTable[[#This Row],[Date]], "d"))</f>
        <v>17</v>
      </c>
      <c r="J384" s="5" t="str">
        <f>DateTable[[#This Row],[Year]] &amp;" " &amp; DateTable[[#This Row],[Quarter]]</f>
        <v>2021 Q1</v>
      </c>
      <c r="K384" s="5" t="str">
        <f>DateTable[[#This Row],[Year]] &amp;" " &amp; DateTable[[#This Row],[Month]]</f>
        <v>2021 Jan</v>
      </c>
      <c r="L384" s="8">
        <f>DateTable[[#This Row],[Year]] * 100  + DateTable[[#This Row],[Month Key]]</f>
        <v>202101</v>
      </c>
      <c r="M38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85" spans="1:13" ht="15">
      <c r="A385" s="12">
        <v>44214</v>
      </c>
      <c r="B385" s="15">
        <f>DateTable[[#This Row],[Year]]*10000 + DateTable[[#This Row],[Month Key]] * 100 +  DateTable[[#This Row],[Day Of Month]]</f>
        <v>20210118</v>
      </c>
      <c r="C385" s="5" t="str">
        <f>TEXT(DateTable[[#This Row],[Date]], "mmm")</f>
        <v>Jan</v>
      </c>
      <c r="D385" s="8">
        <f>INT(TEXT(DateTable[[#This Row],[Date]], "m"))</f>
        <v>1</v>
      </c>
      <c r="E385" s="6" t="str">
        <f xml:space="preserve"> "Q" &amp; ROUNDUP(DateTable[[#This Row],[Month Key]]/ 3, 0)</f>
        <v>Q1</v>
      </c>
      <c r="F385" s="5">
        <f>YEAR(DateTable[[#This Row],[Date]])</f>
        <v>2021</v>
      </c>
      <c r="G385" s="5" t="str">
        <f>TEXT(DateTable[[#This Row],[Date]], "ddd")</f>
        <v>Mon</v>
      </c>
      <c r="H385" s="8">
        <f>WEEKDAY(DateTable[[#This Row],[Date]])</f>
        <v>2</v>
      </c>
      <c r="I385" s="5">
        <f>INT(TEXT(DateTable[[#This Row],[Date]], "d"))</f>
        <v>18</v>
      </c>
      <c r="J385" s="5" t="str">
        <f>DateTable[[#This Row],[Year]] &amp;" " &amp; DateTable[[#This Row],[Quarter]]</f>
        <v>2021 Q1</v>
      </c>
      <c r="K385" s="5" t="str">
        <f>DateTable[[#This Row],[Year]] &amp;" " &amp; DateTable[[#This Row],[Month]]</f>
        <v>2021 Jan</v>
      </c>
      <c r="L385" s="8">
        <f>DateTable[[#This Row],[Year]] * 100  + DateTable[[#This Row],[Month Key]]</f>
        <v>202101</v>
      </c>
      <c r="M38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86" spans="1:13" ht="15">
      <c r="A386" s="11">
        <v>44215</v>
      </c>
      <c r="B386" s="15">
        <f>DateTable[[#This Row],[Year]]*10000 + DateTable[[#This Row],[Month Key]] * 100 +  DateTable[[#This Row],[Day Of Month]]</f>
        <v>20210119</v>
      </c>
      <c r="C386" s="5" t="str">
        <f>TEXT(DateTable[[#This Row],[Date]], "mmm")</f>
        <v>Jan</v>
      </c>
      <c r="D386" s="8">
        <f>INT(TEXT(DateTable[[#This Row],[Date]], "m"))</f>
        <v>1</v>
      </c>
      <c r="E386" s="6" t="str">
        <f xml:space="preserve"> "Q" &amp; ROUNDUP(DateTable[[#This Row],[Month Key]]/ 3, 0)</f>
        <v>Q1</v>
      </c>
      <c r="F386" s="5">
        <f>YEAR(DateTable[[#This Row],[Date]])</f>
        <v>2021</v>
      </c>
      <c r="G386" s="5" t="str">
        <f>TEXT(DateTable[[#This Row],[Date]], "ddd")</f>
        <v>Tue</v>
      </c>
      <c r="H386" s="8">
        <f>WEEKDAY(DateTable[[#This Row],[Date]])</f>
        <v>3</v>
      </c>
      <c r="I386" s="5">
        <f>INT(TEXT(DateTable[[#This Row],[Date]], "d"))</f>
        <v>19</v>
      </c>
      <c r="J386" s="5" t="str">
        <f>DateTable[[#This Row],[Year]] &amp;" " &amp; DateTable[[#This Row],[Quarter]]</f>
        <v>2021 Q1</v>
      </c>
      <c r="K386" s="5" t="str">
        <f>DateTable[[#This Row],[Year]] &amp;" " &amp; DateTable[[#This Row],[Month]]</f>
        <v>2021 Jan</v>
      </c>
      <c r="L386" s="8">
        <f>DateTable[[#This Row],[Year]] * 100  + DateTable[[#This Row],[Month Key]]</f>
        <v>202101</v>
      </c>
      <c r="M38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87" spans="1:13" ht="15">
      <c r="A387" s="12">
        <v>44216</v>
      </c>
      <c r="B387" s="15">
        <f>DateTable[[#This Row],[Year]]*10000 + DateTable[[#This Row],[Month Key]] * 100 +  DateTable[[#This Row],[Day Of Month]]</f>
        <v>20210120</v>
      </c>
      <c r="C387" s="5" t="str">
        <f>TEXT(DateTable[[#This Row],[Date]], "mmm")</f>
        <v>Jan</v>
      </c>
      <c r="D387" s="8">
        <f>INT(TEXT(DateTable[[#This Row],[Date]], "m"))</f>
        <v>1</v>
      </c>
      <c r="E387" s="6" t="str">
        <f xml:space="preserve"> "Q" &amp; ROUNDUP(DateTable[[#This Row],[Month Key]]/ 3, 0)</f>
        <v>Q1</v>
      </c>
      <c r="F387" s="5">
        <f>YEAR(DateTable[[#This Row],[Date]])</f>
        <v>2021</v>
      </c>
      <c r="G387" s="5" t="str">
        <f>TEXT(DateTable[[#This Row],[Date]], "ddd")</f>
        <v>Wed</v>
      </c>
      <c r="H387" s="8">
        <f>WEEKDAY(DateTable[[#This Row],[Date]])</f>
        <v>4</v>
      </c>
      <c r="I387" s="5">
        <f>INT(TEXT(DateTable[[#This Row],[Date]], "d"))</f>
        <v>20</v>
      </c>
      <c r="J387" s="5" t="str">
        <f>DateTable[[#This Row],[Year]] &amp;" " &amp; DateTable[[#This Row],[Quarter]]</f>
        <v>2021 Q1</v>
      </c>
      <c r="K387" s="5" t="str">
        <f>DateTable[[#This Row],[Year]] &amp;" " &amp; DateTable[[#This Row],[Month]]</f>
        <v>2021 Jan</v>
      </c>
      <c r="L387" s="8">
        <f>DateTable[[#This Row],[Year]] * 100  + DateTable[[#This Row],[Month Key]]</f>
        <v>202101</v>
      </c>
      <c r="M38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88" spans="1:13" ht="15">
      <c r="A388" s="11">
        <v>44217</v>
      </c>
      <c r="B388" s="15">
        <f>DateTable[[#This Row],[Year]]*10000 + DateTable[[#This Row],[Month Key]] * 100 +  DateTable[[#This Row],[Day Of Month]]</f>
        <v>20210121</v>
      </c>
      <c r="C388" s="5" t="str">
        <f>TEXT(DateTable[[#This Row],[Date]], "mmm")</f>
        <v>Jan</v>
      </c>
      <c r="D388" s="8">
        <f>INT(TEXT(DateTable[[#This Row],[Date]], "m"))</f>
        <v>1</v>
      </c>
      <c r="E388" s="6" t="str">
        <f xml:space="preserve"> "Q" &amp; ROUNDUP(DateTable[[#This Row],[Month Key]]/ 3, 0)</f>
        <v>Q1</v>
      </c>
      <c r="F388" s="5">
        <f>YEAR(DateTable[[#This Row],[Date]])</f>
        <v>2021</v>
      </c>
      <c r="G388" s="5" t="str">
        <f>TEXT(DateTable[[#This Row],[Date]], "ddd")</f>
        <v>Thu</v>
      </c>
      <c r="H388" s="8">
        <f>WEEKDAY(DateTable[[#This Row],[Date]])</f>
        <v>5</v>
      </c>
      <c r="I388" s="5">
        <f>INT(TEXT(DateTable[[#This Row],[Date]], "d"))</f>
        <v>21</v>
      </c>
      <c r="J388" s="5" t="str">
        <f>DateTable[[#This Row],[Year]] &amp;" " &amp; DateTable[[#This Row],[Quarter]]</f>
        <v>2021 Q1</v>
      </c>
      <c r="K388" s="5" t="str">
        <f>DateTable[[#This Row],[Year]] &amp;" " &amp; DateTable[[#This Row],[Month]]</f>
        <v>2021 Jan</v>
      </c>
      <c r="L388" s="8">
        <f>DateTable[[#This Row],[Year]] * 100  + DateTable[[#This Row],[Month Key]]</f>
        <v>202101</v>
      </c>
      <c r="M38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89" spans="1:13" ht="15">
      <c r="A389" s="12">
        <v>44218</v>
      </c>
      <c r="B389" s="15">
        <f>DateTable[[#This Row],[Year]]*10000 + DateTable[[#This Row],[Month Key]] * 100 +  DateTable[[#This Row],[Day Of Month]]</f>
        <v>20210122</v>
      </c>
      <c r="C389" s="5" t="str">
        <f>TEXT(DateTable[[#This Row],[Date]], "mmm")</f>
        <v>Jan</v>
      </c>
      <c r="D389" s="8">
        <f>INT(TEXT(DateTable[[#This Row],[Date]], "m"))</f>
        <v>1</v>
      </c>
      <c r="E389" s="6" t="str">
        <f xml:space="preserve"> "Q" &amp; ROUNDUP(DateTable[[#This Row],[Month Key]]/ 3, 0)</f>
        <v>Q1</v>
      </c>
      <c r="F389" s="5">
        <f>YEAR(DateTable[[#This Row],[Date]])</f>
        <v>2021</v>
      </c>
      <c r="G389" s="5" t="str">
        <f>TEXT(DateTable[[#This Row],[Date]], "ddd")</f>
        <v>Fri</v>
      </c>
      <c r="H389" s="8">
        <f>WEEKDAY(DateTable[[#This Row],[Date]])</f>
        <v>6</v>
      </c>
      <c r="I389" s="5">
        <f>INT(TEXT(DateTable[[#This Row],[Date]], "d"))</f>
        <v>22</v>
      </c>
      <c r="J389" s="5" t="str">
        <f>DateTable[[#This Row],[Year]] &amp;" " &amp; DateTable[[#This Row],[Quarter]]</f>
        <v>2021 Q1</v>
      </c>
      <c r="K389" s="5" t="str">
        <f>DateTable[[#This Row],[Year]] &amp;" " &amp; DateTable[[#This Row],[Month]]</f>
        <v>2021 Jan</v>
      </c>
      <c r="L389" s="8">
        <f>DateTable[[#This Row],[Year]] * 100  + DateTable[[#This Row],[Month Key]]</f>
        <v>202101</v>
      </c>
      <c r="M38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90" spans="1:13" ht="15">
      <c r="A390" s="11">
        <v>44219</v>
      </c>
      <c r="B390" s="15">
        <f>DateTable[[#This Row],[Year]]*10000 + DateTable[[#This Row],[Month Key]] * 100 +  DateTable[[#This Row],[Day Of Month]]</f>
        <v>20210123</v>
      </c>
      <c r="C390" s="5" t="str">
        <f>TEXT(DateTable[[#This Row],[Date]], "mmm")</f>
        <v>Jan</v>
      </c>
      <c r="D390" s="8">
        <f>INT(TEXT(DateTable[[#This Row],[Date]], "m"))</f>
        <v>1</v>
      </c>
      <c r="E390" s="6" t="str">
        <f xml:space="preserve"> "Q" &amp; ROUNDUP(DateTable[[#This Row],[Month Key]]/ 3, 0)</f>
        <v>Q1</v>
      </c>
      <c r="F390" s="5">
        <f>YEAR(DateTable[[#This Row],[Date]])</f>
        <v>2021</v>
      </c>
      <c r="G390" s="5" t="str">
        <f>TEXT(DateTable[[#This Row],[Date]], "ddd")</f>
        <v>Sat</v>
      </c>
      <c r="H390" s="8">
        <f>WEEKDAY(DateTable[[#This Row],[Date]])</f>
        <v>7</v>
      </c>
      <c r="I390" s="5">
        <f>INT(TEXT(DateTable[[#This Row],[Date]], "d"))</f>
        <v>23</v>
      </c>
      <c r="J390" s="5" t="str">
        <f>DateTable[[#This Row],[Year]] &amp;" " &amp; DateTable[[#This Row],[Quarter]]</f>
        <v>2021 Q1</v>
      </c>
      <c r="K390" s="5" t="str">
        <f>DateTable[[#This Row],[Year]] &amp;" " &amp; DateTable[[#This Row],[Month]]</f>
        <v>2021 Jan</v>
      </c>
      <c r="L390" s="8">
        <f>DateTable[[#This Row],[Year]] * 100  + DateTable[[#This Row],[Month Key]]</f>
        <v>202101</v>
      </c>
      <c r="M39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91" spans="1:13" ht="15">
      <c r="A391" s="12">
        <v>44220</v>
      </c>
      <c r="B391" s="15">
        <f>DateTable[[#This Row],[Year]]*10000 + DateTable[[#This Row],[Month Key]] * 100 +  DateTable[[#This Row],[Day Of Month]]</f>
        <v>20210124</v>
      </c>
      <c r="C391" s="5" t="str">
        <f>TEXT(DateTable[[#This Row],[Date]], "mmm")</f>
        <v>Jan</v>
      </c>
      <c r="D391" s="8">
        <f>INT(TEXT(DateTable[[#This Row],[Date]], "m"))</f>
        <v>1</v>
      </c>
      <c r="E391" s="6" t="str">
        <f xml:space="preserve"> "Q" &amp; ROUNDUP(DateTable[[#This Row],[Month Key]]/ 3, 0)</f>
        <v>Q1</v>
      </c>
      <c r="F391" s="5">
        <f>YEAR(DateTable[[#This Row],[Date]])</f>
        <v>2021</v>
      </c>
      <c r="G391" s="5" t="str">
        <f>TEXT(DateTable[[#This Row],[Date]], "ddd")</f>
        <v>Sun</v>
      </c>
      <c r="H391" s="8">
        <f>WEEKDAY(DateTable[[#This Row],[Date]])</f>
        <v>1</v>
      </c>
      <c r="I391" s="5">
        <f>INT(TEXT(DateTable[[#This Row],[Date]], "d"))</f>
        <v>24</v>
      </c>
      <c r="J391" s="5" t="str">
        <f>DateTable[[#This Row],[Year]] &amp;" " &amp; DateTable[[#This Row],[Quarter]]</f>
        <v>2021 Q1</v>
      </c>
      <c r="K391" s="5" t="str">
        <f>DateTable[[#This Row],[Year]] &amp;" " &amp; DateTable[[#This Row],[Month]]</f>
        <v>2021 Jan</v>
      </c>
      <c r="L391" s="8">
        <f>DateTable[[#This Row],[Year]] * 100  + DateTable[[#This Row],[Month Key]]</f>
        <v>202101</v>
      </c>
      <c r="M39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92" spans="1:13" ht="15">
      <c r="A392" s="11">
        <v>44221</v>
      </c>
      <c r="B392" s="15">
        <f>DateTable[[#This Row],[Year]]*10000 + DateTable[[#This Row],[Month Key]] * 100 +  DateTable[[#This Row],[Day Of Month]]</f>
        <v>20210125</v>
      </c>
      <c r="C392" s="5" t="str">
        <f>TEXT(DateTable[[#This Row],[Date]], "mmm")</f>
        <v>Jan</v>
      </c>
      <c r="D392" s="8">
        <f>INT(TEXT(DateTable[[#This Row],[Date]], "m"))</f>
        <v>1</v>
      </c>
      <c r="E392" s="6" t="str">
        <f xml:space="preserve"> "Q" &amp; ROUNDUP(DateTable[[#This Row],[Month Key]]/ 3, 0)</f>
        <v>Q1</v>
      </c>
      <c r="F392" s="5">
        <f>YEAR(DateTable[[#This Row],[Date]])</f>
        <v>2021</v>
      </c>
      <c r="G392" s="5" t="str">
        <f>TEXT(DateTable[[#This Row],[Date]], "ddd")</f>
        <v>Mon</v>
      </c>
      <c r="H392" s="8">
        <f>WEEKDAY(DateTable[[#This Row],[Date]])</f>
        <v>2</v>
      </c>
      <c r="I392" s="5">
        <f>INT(TEXT(DateTable[[#This Row],[Date]], "d"))</f>
        <v>25</v>
      </c>
      <c r="J392" s="5" t="str">
        <f>DateTable[[#This Row],[Year]] &amp;" " &amp; DateTable[[#This Row],[Quarter]]</f>
        <v>2021 Q1</v>
      </c>
      <c r="K392" s="5" t="str">
        <f>DateTable[[#This Row],[Year]] &amp;" " &amp; DateTable[[#This Row],[Month]]</f>
        <v>2021 Jan</v>
      </c>
      <c r="L392" s="8">
        <f>DateTable[[#This Row],[Year]] * 100  + DateTable[[#This Row],[Month Key]]</f>
        <v>202101</v>
      </c>
      <c r="M39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93" spans="1:13" ht="15">
      <c r="A393" s="12">
        <v>44222</v>
      </c>
      <c r="B393" s="15">
        <f>DateTable[[#This Row],[Year]]*10000 + DateTable[[#This Row],[Month Key]] * 100 +  DateTable[[#This Row],[Day Of Month]]</f>
        <v>20210126</v>
      </c>
      <c r="C393" s="5" t="str">
        <f>TEXT(DateTable[[#This Row],[Date]], "mmm")</f>
        <v>Jan</v>
      </c>
      <c r="D393" s="8">
        <f>INT(TEXT(DateTable[[#This Row],[Date]], "m"))</f>
        <v>1</v>
      </c>
      <c r="E393" s="6" t="str">
        <f xml:space="preserve"> "Q" &amp; ROUNDUP(DateTable[[#This Row],[Month Key]]/ 3, 0)</f>
        <v>Q1</v>
      </c>
      <c r="F393" s="5">
        <f>YEAR(DateTable[[#This Row],[Date]])</f>
        <v>2021</v>
      </c>
      <c r="G393" s="5" t="str">
        <f>TEXT(DateTable[[#This Row],[Date]], "ddd")</f>
        <v>Tue</v>
      </c>
      <c r="H393" s="8">
        <f>WEEKDAY(DateTable[[#This Row],[Date]])</f>
        <v>3</v>
      </c>
      <c r="I393" s="5">
        <f>INT(TEXT(DateTable[[#This Row],[Date]], "d"))</f>
        <v>26</v>
      </c>
      <c r="J393" s="5" t="str">
        <f>DateTable[[#This Row],[Year]] &amp;" " &amp; DateTable[[#This Row],[Quarter]]</f>
        <v>2021 Q1</v>
      </c>
      <c r="K393" s="5" t="str">
        <f>DateTable[[#This Row],[Year]] &amp;" " &amp; DateTable[[#This Row],[Month]]</f>
        <v>2021 Jan</v>
      </c>
      <c r="L393" s="8">
        <f>DateTable[[#This Row],[Year]] * 100  + DateTable[[#This Row],[Month Key]]</f>
        <v>202101</v>
      </c>
      <c r="M39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94" spans="1:13" ht="15">
      <c r="A394" s="11">
        <v>44223</v>
      </c>
      <c r="B394" s="15">
        <f>DateTable[[#This Row],[Year]]*10000 + DateTable[[#This Row],[Month Key]] * 100 +  DateTable[[#This Row],[Day Of Month]]</f>
        <v>20210127</v>
      </c>
      <c r="C394" s="5" t="str">
        <f>TEXT(DateTable[[#This Row],[Date]], "mmm")</f>
        <v>Jan</v>
      </c>
      <c r="D394" s="8">
        <f>INT(TEXT(DateTable[[#This Row],[Date]], "m"))</f>
        <v>1</v>
      </c>
      <c r="E394" s="6" t="str">
        <f xml:space="preserve"> "Q" &amp; ROUNDUP(DateTable[[#This Row],[Month Key]]/ 3, 0)</f>
        <v>Q1</v>
      </c>
      <c r="F394" s="5">
        <f>YEAR(DateTable[[#This Row],[Date]])</f>
        <v>2021</v>
      </c>
      <c r="G394" s="5" t="str">
        <f>TEXT(DateTable[[#This Row],[Date]], "ddd")</f>
        <v>Wed</v>
      </c>
      <c r="H394" s="8">
        <f>WEEKDAY(DateTable[[#This Row],[Date]])</f>
        <v>4</v>
      </c>
      <c r="I394" s="5">
        <f>INT(TEXT(DateTable[[#This Row],[Date]], "d"))</f>
        <v>27</v>
      </c>
      <c r="J394" s="5" t="str">
        <f>DateTable[[#This Row],[Year]] &amp;" " &amp; DateTable[[#This Row],[Quarter]]</f>
        <v>2021 Q1</v>
      </c>
      <c r="K394" s="5" t="str">
        <f>DateTable[[#This Row],[Year]] &amp;" " &amp; DateTable[[#This Row],[Month]]</f>
        <v>2021 Jan</v>
      </c>
      <c r="L394" s="8">
        <f>DateTable[[#This Row],[Year]] * 100  + DateTable[[#This Row],[Month Key]]</f>
        <v>202101</v>
      </c>
      <c r="M39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95" spans="1:13" ht="15">
      <c r="A395" s="12">
        <v>44224</v>
      </c>
      <c r="B395" s="15">
        <f>DateTable[[#This Row],[Year]]*10000 + DateTable[[#This Row],[Month Key]] * 100 +  DateTable[[#This Row],[Day Of Month]]</f>
        <v>20210128</v>
      </c>
      <c r="C395" s="5" t="str">
        <f>TEXT(DateTable[[#This Row],[Date]], "mmm")</f>
        <v>Jan</v>
      </c>
      <c r="D395" s="8">
        <f>INT(TEXT(DateTable[[#This Row],[Date]], "m"))</f>
        <v>1</v>
      </c>
      <c r="E395" s="6" t="str">
        <f xml:space="preserve"> "Q" &amp; ROUNDUP(DateTable[[#This Row],[Month Key]]/ 3, 0)</f>
        <v>Q1</v>
      </c>
      <c r="F395" s="5">
        <f>YEAR(DateTable[[#This Row],[Date]])</f>
        <v>2021</v>
      </c>
      <c r="G395" s="5" t="str">
        <f>TEXT(DateTable[[#This Row],[Date]], "ddd")</f>
        <v>Thu</v>
      </c>
      <c r="H395" s="8">
        <f>WEEKDAY(DateTable[[#This Row],[Date]])</f>
        <v>5</v>
      </c>
      <c r="I395" s="5">
        <f>INT(TEXT(DateTable[[#This Row],[Date]], "d"))</f>
        <v>28</v>
      </c>
      <c r="J395" s="5" t="str">
        <f>DateTable[[#This Row],[Year]] &amp;" " &amp; DateTable[[#This Row],[Quarter]]</f>
        <v>2021 Q1</v>
      </c>
      <c r="K395" s="5" t="str">
        <f>DateTable[[#This Row],[Year]] &amp;" " &amp; DateTable[[#This Row],[Month]]</f>
        <v>2021 Jan</v>
      </c>
      <c r="L395" s="8">
        <f>DateTable[[#This Row],[Year]] * 100  + DateTable[[#This Row],[Month Key]]</f>
        <v>202101</v>
      </c>
      <c r="M39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96" spans="1:13" ht="15">
      <c r="A396" s="11">
        <v>44225</v>
      </c>
      <c r="B396" s="15">
        <f>DateTable[[#This Row],[Year]]*10000 + DateTable[[#This Row],[Month Key]] * 100 +  DateTable[[#This Row],[Day Of Month]]</f>
        <v>20210129</v>
      </c>
      <c r="C396" s="5" t="str">
        <f>TEXT(DateTable[[#This Row],[Date]], "mmm")</f>
        <v>Jan</v>
      </c>
      <c r="D396" s="8">
        <f>INT(TEXT(DateTable[[#This Row],[Date]], "m"))</f>
        <v>1</v>
      </c>
      <c r="E396" s="6" t="str">
        <f xml:space="preserve"> "Q" &amp; ROUNDUP(DateTable[[#This Row],[Month Key]]/ 3, 0)</f>
        <v>Q1</v>
      </c>
      <c r="F396" s="5">
        <f>YEAR(DateTable[[#This Row],[Date]])</f>
        <v>2021</v>
      </c>
      <c r="G396" s="5" t="str">
        <f>TEXT(DateTable[[#This Row],[Date]], "ddd")</f>
        <v>Fri</v>
      </c>
      <c r="H396" s="8">
        <f>WEEKDAY(DateTable[[#This Row],[Date]])</f>
        <v>6</v>
      </c>
      <c r="I396" s="5">
        <f>INT(TEXT(DateTable[[#This Row],[Date]], "d"))</f>
        <v>29</v>
      </c>
      <c r="J396" s="5" t="str">
        <f>DateTable[[#This Row],[Year]] &amp;" " &amp; DateTable[[#This Row],[Quarter]]</f>
        <v>2021 Q1</v>
      </c>
      <c r="K396" s="5" t="str">
        <f>DateTable[[#This Row],[Year]] &amp;" " &amp; DateTable[[#This Row],[Month]]</f>
        <v>2021 Jan</v>
      </c>
      <c r="L396" s="8">
        <f>DateTable[[#This Row],[Year]] * 100  + DateTable[[#This Row],[Month Key]]</f>
        <v>202101</v>
      </c>
      <c r="M39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97" spans="1:13" ht="15">
      <c r="A397" s="12">
        <v>44226</v>
      </c>
      <c r="B397" s="15">
        <f>DateTable[[#This Row],[Year]]*10000 + DateTable[[#This Row],[Month Key]] * 100 +  DateTable[[#This Row],[Day Of Month]]</f>
        <v>20210130</v>
      </c>
      <c r="C397" s="5" t="str">
        <f>TEXT(DateTable[[#This Row],[Date]], "mmm")</f>
        <v>Jan</v>
      </c>
      <c r="D397" s="8">
        <f>INT(TEXT(DateTable[[#This Row],[Date]], "m"))</f>
        <v>1</v>
      </c>
      <c r="E397" s="6" t="str">
        <f xml:space="preserve"> "Q" &amp; ROUNDUP(DateTable[[#This Row],[Month Key]]/ 3, 0)</f>
        <v>Q1</v>
      </c>
      <c r="F397" s="5">
        <f>YEAR(DateTable[[#This Row],[Date]])</f>
        <v>2021</v>
      </c>
      <c r="G397" s="5" t="str">
        <f>TEXT(DateTable[[#This Row],[Date]], "ddd")</f>
        <v>Sat</v>
      </c>
      <c r="H397" s="8">
        <f>WEEKDAY(DateTable[[#This Row],[Date]])</f>
        <v>7</v>
      </c>
      <c r="I397" s="5">
        <f>INT(TEXT(DateTable[[#This Row],[Date]], "d"))</f>
        <v>30</v>
      </c>
      <c r="J397" s="5" t="str">
        <f>DateTable[[#This Row],[Year]] &amp;" " &amp; DateTable[[#This Row],[Quarter]]</f>
        <v>2021 Q1</v>
      </c>
      <c r="K397" s="5" t="str">
        <f>DateTable[[#This Row],[Year]] &amp;" " &amp; DateTable[[#This Row],[Month]]</f>
        <v>2021 Jan</v>
      </c>
      <c r="L397" s="8">
        <f>DateTable[[#This Row],[Year]] * 100  + DateTable[[#This Row],[Month Key]]</f>
        <v>202101</v>
      </c>
      <c r="M39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98" spans="1:13" ht="15">
      <c r="A398" s="11">
        <v>44227</v>
      </c>
      <c r="B398" s="15">
        <f>DateTable[[#This Row],[Year]]*10000 + DateTable[[#This Row],[Month Key]] * 100 +  DateTable[[#This Row],[Day Of Month]]</f>
        <v>20210131</v>
      </c>
      <c r="C398" s="5" t="str">
        <f>TEXT(DateTable[[#This Row],[Date]], "mmm")</f>
        <v>Jan</v>
      </c>
      <c r="D398" s="8">
        <f>INT(TEXT(DateTable[[#This Row],[Date]], "m"))</f>
        <v>1</v>
      </c>
      <c r="E398" s="6" t="str">
        <f xml:space="preserve"> "Q" &amp; ROUNDUP(DateTable[[#This Row],[Month Key]]/ 3, 0)</f>
        <v>Q1</v>
      </c>
      <c r="F398" s="5">
        <f>YEAR(DateTable[[#This Row],[Date]])</f>
        <v>2021</v>
      </c>
      <c r="G398" s="5" t="str">
        <f>TEXT(DateTable[[#This Row],[Date]], "ddd")</f>
        <v>Sun</v>
      </c>
      <c r="H398" s="8">
        <f>WEEKDAY(DateTable[[#This Row],[Date]])</f>
        <v>1</v>
      </c>
      <c r="I398" s="5">
        <f>INT(TEXT(DateTable[[#This Row],[Date]], "d"))</f>
        <v>31</v>
      </c>
      <c r="J398" s="5" t="str">
        <f>DateTable[[#This Row],[Year]] &amp;" " &amp; DateTable[[#This Row],[Quarter]]</f>
        <v>2021 Q1</v>
      </c>
      <c r="K398" s="5" t="str">
        <f>DateTable[[#This Row],[Year]] &amp;" " &amp; DateTable[[#This Row],[Month]]</f>
        <v>2021 Jan</v>
      </c>
      <c r="L398" s="8">
        <f>DateTable[[#This Row],[Year]] * 100  + DateTable[[#This Row],[Month Key]]</f>
        <v>202101</v>
      </c>
      <c r="M39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399" spans="1:13" ht="15">
      <c r="A399" s="12">
        <v>44228</v>
      </c>
      <c r="B399" s="15">
        <f>DateTable[[#This Row],[Year]]*10000 + DateTable[[#This Row],[Month Key]] * 100 +  DateTable[[#This Row],[Day Of Month]]</f>
        <v>20210201</v>
      </c>
      <c r="C399" s="5" t="str">
        <f>TEXT(DateTable[[#This Row],[Date]], "mmm")</f>
        <v>Feb</v>
      </c>
      <c r="D399" s="8">
        <f>INT(TEXT(DateTable[[#This Row],[Date]], "m"))</f>
        <v>2</v>
      </c>
      <c r="E399" s="6" t="str">
        <f xml:space="preserve"> "Q" &amp; ROUNDUP(DateTable[[#This Row],[Month Key]]/ 3, 0)</f>
        <v>Q1</v>
      </c>
      <c r="F399" s="5">
        <f>YEAR(DateTable[[#This Row],[Date]])</f>
        <v>2021</v>
      </c>
      <c r="G399" s="5" t="str">
        <f>TEXT(DateTable[[#This Row],[Date]], "ddd")</f>
        <v>Mon</v>
      </c>
      <c r="H399" s="8">
        <f>WEEKDAY(DateTable[[#This Row],[Date]])</f>
        <v>2</v>
      </c>
      <c r="I399" s="5">
        <f>INT(TEXT(DateTable[[#This Row],[Date]], "d"))</f>
        <v>1</v>
      </c>
      <c r="J399" s="5" t="str">
        <f>DateTable[[#This Row],[Year]] &amp;" " &amp; DateTable[[#This Row],[Quarter]]</f>
        <v>2021 Q1</v>
      </c>
      <c r="K399" s="5" t="str">
        <f>DateTable[[#This Row],[Year]] &amp;" " &amp; DateTable[[#This Row],[Month]]</f>
        <v>2021 Feb</v>
      </c>
      <c r="L399" s="8">
        <f>DateTable[[#This Row],[Year]] * 100  + DateTable[[#This Row],[Month Key]]</f>
        <v>202102</v>
      </c>
      <c r="M39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00" spans="1:13" ht="15">
      <c r="A400" s="11">
        <v>44229</v>
      </c>
      <c r="B400" s="15">
        <f>DateTable[[#This Row],[Year]]*10000 + DateTable[[#This Row],[Month Key]] * 100 +  DateTable[[#This Row],[Day Of Month]]</f>
        <v>20210202</v>
      </c>
      <c r="C400" s="5" t="str">
        <f>TEXT(DateTable[[#This Row],[Date]], "mmm")</f>
        <v>Feb</v>
      </c>
      <c r="D400" s="8">
        <f>INT(TEXT(DateTable[[#This Row],[Date]], "m"))</f>
        <v>2</v>
      </c>
      <c r="E400" s="6" t="str">
        <f xml:space="preserve"> "Q" &amp; ROUNDUP(DateTable[[#This Row],[Month Key]]/ 3, 0)</f>
        <v>Q1</v>
      </c>
      <c r="F400" s="5">
        <f>YEAR(DateTable[[#This Row],[Date]])</f>
        <v>2021</v>
      </c>
      <c r="G400" s="5" t="str">
        <f>TEXT(DateTable[[#This Row],[Date]], "ddd")</f>
        <v>Tue</v>
      </c>
      <c r="H400" s="8">
        <f>WEEKDAY(DateTable[[#This Row],[Date]])</f>
        <v>3</v>
      </c>
      <c r="I400" s="5">
        <f>INT(TEXT(DateTable[[#This Row],[Date]], "d"))</f>
        <v>2</v>
      </c>
      <c r="J400" s="5" t="str">
        <f>DateTable[[#This Row],[Year]] &amp;" " &amp; DateTable[[#This Row],[Quarter]]</f>
        <v>2021 Q1</v>
      </c>
      <c r="K400" s="5" t="str">
        <f>DateTable[[#This Row],[Year]] &amp;" " &amp; DateTable[[#This Row],[Month]]</f>
        <v>2021 Feb</v>
      </c>
      <c r="L400" s="8">
        <f>DateTable[[#This Row],[Year]] * 100  + DateTable[[#This Row],[Month Key]]</f>
        <v>202102</v>
      </c>
      <c r="M40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01" spans="1:13" ht="15">
      <c r="A401" s="12">
        <v>44230</v>
      </c>
      <c r="B401" s="15">
        <f>DateTable[[#This Row],[Year]]*10000 + DateTable[[#This Row],[Month Key]] * 100 +  DateTable[[#This Row],[Day Of Month]]</f>
        <v>20210203</v>
      </c>
      <c r="C401" s="5" t="str">
        <f>TEXT(DateTable[[#This Row],[Date]], "mmm")</f>
        <v>Feb</v>
      </c>
      <c r="D401" s="8">
        <f>INT(TEXT(DateTable[[#This Row],[Date]], "m"))</f>
        <v>2</v>
      </c>
      <c r="E401" s="6" t="str">
        <f xml:space="preserve"> "Q" &amp; ROUNDUP(DateTable[[#This Row],[Month Key]]/ 3, 0)</f>
        <v>Q1</v>
      </c>
      <c r="F401" s="5">
        <f>YEAR(DateTable[[#This Row],[Date]])</f>
        <v>2021</v>
      </c>
      <c r="G401" s="5" t="str">
        <f>TEXT(DateTable[[#This Row],[Date]], "ddd")</f>
        <v>Wed</v>
      </c>
      <c r="H401" s="8">
        <f>WEEKDAY(DateTable[[#This Row],[Date]])</f>
        <v>4</v>
      </c>
      <c r="I401" s="5">
        <f>INT(TEXT(DateTable[[#This Row],[Date]], "d"))</f>
        <v>3</v>
      </c>
      <c r="J401" s="5" t="str">
        <f>DateTable[[#This Row],[Year]] &amp;" " &amp; DateTable[[#This Row],[Quarter]]</f>
        <v>2021 Q1</v>
      </c>
      <c r="K401" s="5" t="str">
        <f>DateTable[[#This Row],[Year]] &amp;" " &amp; DateTable[[#This Row],[Month]]</f>
        <v>2021 Feb</v>
      </c>
      <c r="L401" s="8">
        <f>DateTable[[#This Row],[Year]] * 100  + DateTable[[#This Row],[Month Key]]</f>
        <v>202102</v>
      </c>
      <c r="M40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02" spans="1:13" ht="15">
      <c r="A402" s="11">
        <v>44231</v>
      </c>
      <c r="B402" s="15">
        <f>DateTable[[#This Row],[Year]]*10000 + DateTable[[#This Row],[Month Key]] * 100 +  DateTable[[#This Row],[Day Of Month]]</f>
        <v>20210204</v>
      </c>
      <c r="C402" s="5" t="str">
        <f>TEXT(DateTable[[#This Row],[Date]], "mmm")</f>
        <v>Feb</v>
      </c>
      <c r="D402" s="8">
        <f>INT(TEXT(DateTable[[#This Row],[Date]], "m"))</f>
        <v>2</v>
      </c>
      <c r="E402" s="6" t="str">
        <f xml:space="preserve"> "Q" &amp; ROUNDUP(DateTable[[#This Row],[Month Key]]/ 3, 0)</f>
        <v>Q1</v>
      </c>
      <c r="F402" s="5">
        <f>YEAR(DateTable[[#This Row],[Date]])</f>
        <v>2021</v>
      </c>
      <c r="G402" s="5" t="str">
        <f>TEXT(DateTable[[#This Row],[Date]], "ddd")</f>
        <v>Thu</v>
      </c>
      <c r="H402" s="8">
        <f>WEEKDAY(DateTable[[#This Row],[Date]])</f>
        <v>5</v>
      </c>
      <c r="I402" s="5">
        <f>INT(TEXT(DateTable[[#This Row],[Date]], "d"))</f>
        <v>4</v>
      </c>
      <c r="J402" s="5" t="str">
        <f>DateTable[[#This Row],[Year]] &amp;" " &amp; DateTable[[#This Row],[Quarter]]</f>
        <v>2021 Q1</v>
      </c>
      <c r="K402" s="5" t="str">
        <f>DateTable[[#This Row],[Year]] &amp;" " &amp; DateTable[[#This Row],[Month]]</f>
        <v>2021 Feb</v>
      </c>
      <c r="L402" s="8">
        <f>DateTable[[#This Row],[Year]] * 100  + DateTable[[#This Row],[Month Key]]</f>
        <v>202102</v>
      </c>
      <c r="M40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03" spans="1:13" ht="15">
      <c r="A403" s="12">
        <v>44232</v>
      </c>
      <c r="B403" s="15">
        <f>DateTable[[#This Row],[Year]]*10000 + DateTable[[#This Row],[Month Key]] * 100 +  DateTable[[#This Row],[Day Of Month]]</f>
        <v>20210205</v>
      </c>
      <c r="C403" s="5" t="str">
        <f>TEXT(DateTable[[#This Row],[Date]], "mmm")</f>
        <v>Feb</v>
      </c>
      <c r="D403" s="8">
        <f>INT(TEXT(DateTable[[#This Row],[Date]], "m"))</f>
        <v>2</v>
      </c>
      <c r="E403" s="6" t="str">
        <f xml:space="preserve"> "Q" &amp; ROUNDUP(DateTable[[#This Row],[Month Key]]/ 3, 0)</f>
        <v>Q1</v>
      </c>
      <c r="F403" s="5">
        <f>YEAR(DateTable[[#This Row],[Date]])</f>
        <v>2021</v>
      </c>
      <c r="G403" s="5" t="str">
        <f>TEXT(DateTable[[#This Row],[Date]], "ddd")</f>
        <v>Fri</v>
      </c>
      <c r="H403" s="8">
        <f>WEEKDAY(DateTable[[#This Row],[Date]])</f>
        <v>6</v>
      </c>
      <c r="I403" s="5">
        <f>INT(TEXT(DateTable[[#This Row],[Date]], "d"))</f>
        <v>5</v>
      </c>
      <c r="J403" s="5" t="str">
        <f>DateTable[[#This Row],[Year]] &amp;" " &amp; DateTable[[#This Row],[Quarter]]</f>
        <v>2021 Q1</v>
      </c>
      <c r="K403" s="5" t="str">
        <f>DateTable[[#This Row],[Year]] &amp;" " &amp; DateTable[[#This Row],[Month]]</f>
        <v>2021 Feb</v>
      </c>
      <c r="L403" s="8">
        <f>DateTable[[#This Row],[Year]] * 100  + DateTable[[#This Row],[Month Key]]</f>
        <v>202102</v>
      </c>
      <c r="M40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04" spans="1:13" ht="15">
      <c r="A404" s="11">
        <v>44233</v>
      </c>
      <c r="B404" s="15">
        <f>DateTable[[#This Row],[Year]]*10000 + DateTable[[#This Row],[Month Key]] * 100 +  DateTable[[#This Row],[Day Of Month]]</f>
        <v>20210206</v>
      </c>
      <c r="C404" s="5" t="str">
        <f>TEXT(DateTable[[#This Row],[Date]], "mmm")</f>
        <v>Feb</v>
      </c>
      <c r="D404" s="8">
        <f>INT(TEXT(DateTable[[#This Row],[Date]], "m"))</f>
        <v>2</v>
      </c>
      <c r="E404" s="6" t="str">
        <f xml:space="preserve"> "Q" &amp; ROUNDUP(DateTable[[#This Row],[Month Key]]/ 3, 0)</f>
        <v>Q1</v>
      </c>
      <c r="F404" s="5">
        <f>YEAR(DateTable[[#This Row],[Date]])</f>
        <v>2021</v>
      </c>
      <c r="G404" s="5" t="str">
        <f>TEXT(DateTable[[#This Row],[Date]], "ddd")</f>
        <v>Sat</v>
      </c>
      <c r="H404" s="8">
        <f>WEEKDAY(DateTable[[#This Row],[Date]])</f>
        <v>7</v>
      </c>
      <c r="I404" s="5">
        <f>INT(TEXT(DateTable[[#This Row],[Date]], "d"))</f>
        <v>6</v>
      </c>
      <c r="J404" s="5" t="str">
        <f>DateTable[[#This Row],[Year]] &amp;" " &amp; DateTable[[#This Row],[Quarter]]</f>
        <v>2021 Q1</v>
      </c>
      <c r="K404" s="5" t="str">
        <f>DateTable[[#This Row],[Year]] &amp;" " &amp; DateTable[[#This Row],[Month]]</f>
        <v>2021 Feb</v>
      </c>
      <c r="L404" s="8">
        <f>DateTable[[#This Row],[Year]] * 100  + DateTable[[#This Row],[Month Key]]</f>
        <v>202102</v>
      </c>
      <c r="M40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05" spans="1:13" ht="15">
      <c r="A405" s="12">
        <v>44234</v>
      </c>
      <c r="B405" s="15">
        <f>DateTable[[#This Row],[Year]]*10000 + DateTable[[#This Row],[Month Key]] * 100 +  DateTable[[#This Row],[Day Of Month]]</f>
        <v>20210207</v>
      </c>
      <c r="C405" s="5" t="str">
        <f>TEXT(DateTable[[#This Row],[Date]], "mmm")</f>
        <v>Feb</v>
      </c>
      <c r="D405" s="8">
        <f>INT(TEXT(DateTable[[#This Row],[Date]], "m"))</f>
        <v>2</v>
      </c>
      <c r="E405" s="6" t="str">
        <f xml:space="preserve"> "Q" &amp; ROUNDUP(DateTable[[#This Row],[Month Key]]/ 3, 0)</f>
        <v>Q1</v>
      </c>
      <c r="F405" s="5">
        <f>YEAR(DateTable[[#This Row],[Date]])</f>
        <v>2021</v>
      </c>
      <c r="G405" s="5" t="str">
        <f>TEXT(DateTable[[#This Row],[Date]], "ddd")</f>
        <v>Sun</v>
      </c>
      <c r="H405" s="8">
        <f>WEEKDAY(DateTable[[#This Row],[Date]])</f>
        <v>1</v>
      </c>
      <c r="I405" s="5">
        <f>INT(TEXT(DateTable[[#This Row],[Date]], "d"))</f>
        <v>7</v>
      </c>
      <c r="J405" s="5" t="str">
        <f>DateTable[[#This Row],[Year]] &amp;" " &amp; DateTable[[#This Row],[Quarter]]</f>
        <v>2021 Q1</v>
      </c>
      <c r="K405" s="5" t="str">
        <f>DateTable[[#This Row],[Year]] &amp;" " &amp; DateTable[[#This Row],[Month]]</f>
        <v>2021 Feb</v>
      </c>
      <c r="L405" s="8">
        <f>DateTable[[#This Row],[Year]] * 100  + DateTable[[#This Row],[Month Key]]</f>
        <v>202102</v>
      </c>
      <c r="M40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06" spans="1:13" ht="15">
      <c r="A406" s="11">
        <v>44235</v>
      </c>
      <c r="B406" s="15">
        <f>DateTable[[#This Row],[Year]]*10000 + DateTable[[#This Row],[Month Key]] * 100 +  DateTable[[#This Row],[Day Of Month]]</f>
        <v>20210208</v>
      </c>
      <c r="C406" s="5" t="str">
        <f>TEXT(DateTable[[#This Row],[Date]], "mmm")</f>
        <v>Feb</v>
      </c>
      <c r="D406" s="8">
        <f>INT(TEXT(DateTable[[#This Row],[Date]], "m"))</f>
        <v>2</v>
      </c>
      <c r="E406" s="6" t="str">
        <f xml:space="preserve"> "Q" &amp; ROUNDUP(DateTable[[#This Row],[Month Key]]/ 3, 0)</f>
        <v>Q1</v>
      </c>
      <c r="F406" s="5">
        <f>YEAR(DateTable[[#This Row],[Date]])</f>
        <v>2021</v>
      </c>
      <c r="G406" s="5" t="str">
        <f>TEXT(DateTable[[#This Row],[Date]], "ddd")</f>
        <v>Mon</v>
      </c>
      <c r="H406" s="8">
        <f>WEEKDAY(DateTable[[#This Row],[Date]])</f>
        <v>2</v>
      </c>
      <c r="I406" s="5">
        <f>INT(TEXT(DateTable[[#This Row],[Date]], "d"))</f>
        <v>8</v>
      </c>
      <c r="J406" s="5" t="str">
        <f>DateTable[[#This Row],[Year]] &amp;" " &amp; DateTable[[#This Row],[Quarter]]</f>
        <v>2021 Q1</v>
      </c>
      <c r="K406" s="5" t="str">
        <f>DateTable[[#This Row],[Year]] &amp;" " &amp; DateTable[[#This Row],[Month]]</f>
        <v>2021 Feb</v>
      </c>
      <c r="L406" s="8">
        <f>DateTable[[#This Row],[Year]] * 100  + DateTable[[#This Row],[Month Key]]</f>
        <v>202102</v>
      </c>
      <c r="M40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07" spans="1:13" ht="15">
      <c r="A407" s="12">
        <v>44236</v>
      </c>
      <c r="B407" s="15">
        <f>DateTable[[#This Row],[Year]]*10000 + DateTable[[#This Row],[Month Key]] * 100 +  DateTable[[#This Row],[Day Of Month]]</f>
        <v>20210209</v>
      </c>
      <c r="C407" s="5" t="str">
        <f>TEXT(DateTable[[#This Row],[Date]], "mmm")</f>
        <v>Feb</v>
      </c>
      <c r="D407" s="8">
        <f>INT(TEXT(DateTable[[#This Row],[Date]], "m"))</f>
        <v>2</v>
      </c>
      <c r="E407" s="6" t="str">
        <f xml:space="preserve"> "Q" &amp; ROUNDUP(DateTable[[#This Row],[Month Key]]/ 3, 0)</f>
        <v>Q1</v>
      </c>
      <c r="F407" s="5">
        <f>YEAR(DateTable[[#This Row],[Date]])</f>
        <v>2021</v>
      </c>
      <c r="G407" s="5" t="str">
        <f>TEXT(DateTable[[#This Row],[Date]], "ddd")</f>
        <v>Tue</v>
      </c>
      <c r="H407" s="8">
        <f>WEEKDAY(DateTable[[#This Row],[Date]])</f>
        <v>3</v>
      </c>
      <c r="I407" s="5">
        <f>INT(TEXT(DateTable[[#This Row],[Date]], "d"))</f>
        <v>9</v>
      </c>
      <c r="J407" s="5" t="str">
        <f>DateTable[[#This Row],[Year]] &amp;" " &amp; DateTable[[#This Row],[Quarter]]</f>
        <v>2021 Q1</v>
      </c>
      <c r="K407" s="5" t="str">
        <f>DateTable[[#This Row],[Year]] &amp;" " &amp; DateTable[[#This Row],[Month]]</f>
        <v>2021 Feb</v>
      </c>
      <c r="L407" s="8">
        <f>DateTable[[#This Row],[Year]] * 100  + DateTable[[#This Row],[Month Key]]</f>
        <v>202102</v>
      </c>
      <c r="M40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08" spans="1:13" ht="15">
      <c r="A408" s="11">
        <v>44237</v>
      </c>
      <c r="B408" s="15">
        <f>DateTable[[#This Row],[Year]]*10000 + DateTable[[#This Row],[Month Key]] * 100 +  DateTable[[#This Row],[Day Of Month]]</f>
        <v>20210210</v>
      </c>
      <c r="C408" s="5" t="str">
        <f>TEXT(DateTable[[#This Row],[Date]], "mmm")</f>
        <v>Feb</v>
      </c>
      <c r="D408" s="8">
        <f>INT(TEXT(DateTable[[#This Row],[Date]], "m"))</f>
        <v>2</v>
      </c>
      <c r="E408" s="6" t="str">
        <f xml:space="preserve"> "Q" &amp; ROUNDUP(DateTable[[#This Row],[Month Key]]/ 3, 0)</f>
        <v>Q1</v>
      </c>
      <c r="F408" s="5">
        <f>YEAR(DateTable[[#This Row],[Date]])</f>
        <v>2021</v>
      </c>
      <c r="G408" s="5" t="str">
        <f>TEXT(DateTable[[#This Row],[Date]], "ddd")</f>
        <v>Wed</v>
      </c>
      <c r="H408" s="8">
        <f>WEEKDAY(DateTable[[#This Row],[Date]])</f>
        <v>4</v>
      </c>
      <c r="I408" s="5">
        <f>INT(TEXT(DateTable[[#This Row],[Date]], "d"))</f>
        <v>10</v>
      </c>
      <c r="J408" s="5" t="str">
        <f>DateTable[[#This Row],[Year]] &amp;" " &amp; DateTable[[#This Row],[Quarter]]</f>
        <v>2021 Q1</v>
      </c>
      <c r="K408" s="5" t="str">
        <f>DateTable[[#This Row],[Year]] &amp;" " &amp; DateTable[[#This Row],[Month]]</f>
        <v>2021 Feb</v>
      </c>
      <c r="L408" s="8">
        <f>DateTable[[#This Row],[Year]] * 100  + DateTable[[#This Row],[Month Key]]</f>
        <v>202102</v>
      </c>
      <c r="M40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09" spans="1:13" ht="15">
      <c r="A409" s="12">
        <v>44238</v>
      </c>
      <c r="B409" s="15">
        <f>DateTable[[#This Row],[Year]]*10000 + DateTable[[#This Row],[Month Key]] * 100 +  DateTable[[#This Row],[Day Of Month]]</f>
        <v>20210211</v>
      </c>
      <c r="C409" s="5" t="str">
        <f>TEXT(DateTable[[#This Row],[Date]], "mmm")</f>
        <v>Feb</v>
      </c>
      <c r="D409" s="8">
        <f>INT(TEXT(DateTable[[#This Row],[Date]], "m"))</f>
        <v>2</v>
      </c>
      <c r="E409" s="6" t="str">
        <f xml:space="preserve"> "Q" &amp; ROUNDUP(DateTable[[#This Row],[Month Key]]/ 3, 0)</f>
        <v>Q1</v>
      </c>
      <c r="F409" s="5">
        <f>YEAR(DateTable[[#This Row],[Date]])</f>
        <v>2021</v>
      </c>
      <c r="G409" s="5" t="str">
        <f>TEXT(DateTable[[#This Row],[Date]], "ddd")</f>
        <v>Thu</v>
      </c>
      <c r="H409" s="8">
        <f>WEEKDAY(DateTable[[#This Row],[Date]])</f>
        <v>5</v>
      </c>
      <c r="I409" s="5">
        <f>INT(TEXT(DateTable[[#This Row],[Date]], "d"))</f>
        <v>11</v>
      </c>
      <c r="J409" s="5" t="str">
        <f>DateTable[[#This Row],[Year]] &amp;" " &amp; DateTable[[#This Row],[Quarter]]</f>
        <v>2021 Q1</v>
      </c>
      <c r="K409" s="5" t="str">
        <f>DateTable[[#This Row],[Year]] &amp;" " &amp; DateTable[[#This Row],[Month]]</f>
        <v>2021 Feb</v>
      </c>
      <c r="L409" s="8">
        <f>DateTable[[#This Row],[Year]] * 100  + DateTable[[#This Row],[Month Key]]</f>
        <v>202102</v>
      </c>
      <c r="M40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10" spans="1:13" ht="15">
      <c r="A410" s="11">
        <v>44239</v>
      </c>
      <c r="B410" s="15">
        <f>DateTable[[#This Row],[Year]]*10000 + DateTable[[#This Row],[Month Key]] * 100 +  DateTable[[#This Row],[Day Of Month]]</f>
        <v>20210212</v>
      </c>
      <c r="C410" s="5" t="str">
        <f>TEXT(DateTable[[#This Row],[Date]], "mmm")</f>
        <v>Feb</v>
      </c>
      <c r="D410" s="8">
        <f>INT(TEXT(DateTable[[#This Row],[Date]], "m"))</f>
        <v>2</v>
      </c>
      <c r="E410" s="6" t="str">
        <f xml:space="preserve"> "Q" &amp; ROUNDUP(DateTable[[#This Row],[Month Key]]/ 3, 0)</f>
        <v>Q1</v>
      </c>
      <c r="F410" s="5">
        <f>YEAR(DateTable[[#This Row],[Date]])</f>
        <v>2021</v>
      </c>
      <c r="G410" s="5" t="str">
        <f>TEXT(DateTable[[#This Row],[Date]], "ddd")</f>
        <v>Fri</v>
      </c>
      <c r="H410" s="8">
        <f>WEEKDAY(DateTable[[#This Row],[Date]])</f>
        <v>6</v>
      </c>
      <c r="I410" s="5">
        <f>INT(TEXT(DateTable[[#This Row],[Date]], "d"))</f>
        <v>12</v>
      </c>
      <c r="J410" s="5" t="str">
        <f>DateTable[[#This Row],[Year]] &amp;" " &amp; DateTable[[#This Row],[Quarter]]</f>
        <v>2021 Q1</v>
      </c>
      <c r="K410" s="5" t="str">
        <f>DateTable[[#This Row],[Year]] &amp;" " &amp; DateTable[[#This Row],[Month]]</f>
        <v>2021 Feb</v>
      </c>
      <c r="L410" s="8">
        <f>DateTable[[#This Row],[Year]] * 100  + DateTable[[#This Row],[Month Key]]</f>
        <v>202102</v>
      </c>
      <c r="M41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11" spans="1:13" ht="15">
      <c r="A411" s="12">
        <v>44240</v>
      </c>
      <c r="B411" s="15">
        <f>DateTable[[#This Row],[Year]]*10000 + DateTable[[#This Row],[Month Key]] * 100 +  DateTable[[#This Row],[Day Of Month]]</f>
        <v>20210213</v>
      </c>
      <c r="C411" s="5" t="str">
        <f>TEXT(DateTable[[#This Row],[Date]], "mmm")</f>
        <v>Feb</v>
      </c>
      <c r="D411" s="8">
        <f>INT(TEXT(DateTable[[#This Row],[Date]], "m"))</f>
        <v>2</v>
      </c>
      <c r="E411" s="6" t="str">
        <f xml:space="preserve"> "Q" &amp; ROUNDUP(DateTable[[#This Row],[Month Key]]/ 3, 0)</f>
        <v>Q1</v>
      </c>
      <c r="F411" s="5">
        <f>YEAR(DateTable[[#This Row],[Date]])</f>
        <v>2021</v>
      </c>
      <c r="G411" s="5" t="str">
        <f>TEXT(DateTable[[#This Row],[Date]], "ddd")</f>
        <v>Sat</v>
      </c>
      <c r="H411" s="8">
        <f>WEEKDAY(DateTable[[#This Row],[Date]])</f>
        <v>7</v>
      </c>
      <c r="I411" s="5">
        <f>INT(TEXT(DateTable[[#This Row],[Date]], "d"))</f>
        <v>13</v>
      </c>
      <c r="J411" s="5" t="str">
        <f>DateTable[[#This Row],[Year]] &amp;" " &amp; DateTable[[#This Row],[Quarter]]</f>
        <v>2021 Q1</v>
      </c>
      <c r="K411" s="5" t="str">
        <f>DateTable[[#This Row],[Year]] &amp;" " &amp; DateTable[[#This Row],[Month]]</f>
        <v>2021 Feb</v>
      </c>
      <c r="L411" s="8">
        <f>DateTable[[#This Row],[Year]] * 100  + DateTable[[#This Row],[Month Key]]</f>
        <v>202102</v>
      </c>
      <c r="M41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12" spans="1:13" ht="15">
      <c r="A412" s="11">
        <v>44241</v>
      </c>
      <c r="B412" s="15">
        <f>DateTable[[#This Row],[Year]]*10000 + DateTable[[#This Row],[Month Key]] * 100 +  DateTable[[#This Row],[Day Of Month]]</f>
        <v>20210214</v>
      </c>
      <c r="C412" s="5" t="str">
        <f>TEXT(DateTable[[#This Row],[Date]], "mmm")</f>
        <v>Feb</v>
      </c>
      <c r="D412" s="8">
        <f>INT(TEXT(DateTable[[#This Row],[Date]], "m"))</f>
        <v>2</v>
      </c>
      <c r="E412" s="6" t="str">
        <f xml:space="preserve"> "Q" &amp; ROUNDUP(DateTable[[#This Row],[Month Key]]/ 3, 0)</f>
        <v>Q1</v>
      </c>
      <c r="F412" s="5">
        <f>YEAR(DateTable[[#This Row],[Date]])</f>
        <v>2021</v>
      </c>
      <c r="G412" s="5" t="str">
        <f>TEXT(DateTable[[#This Row],[Date]], "ddd")</f>
        <v>Sun</v>
      </c>
      <c r="H412" s="8">
        <f>WEEKDAY(DateTable[[#This Row],[Date]])</f>
        <v>1</v>
      </c>
      <c r="I412" s="5">
        <f>INT(TEXT(DateTable[[#This Row],[Date]], "d"))</f>
        <v>14</v>
      </c>
      <c r="J412" s="5" t="str">
        <f>DateTable[[#This Row],[Year]] &amp;" " &amp; DateTable[[#This Row],[Quarter]]</f>
        <v>2021 Q1</v>
      </c>
      <c r="K412" s="5" t="str">
        <f>DateTable[[#This Row],[Year]] &amp;" " &amp; DateTable[[#This Row],[Month]]</f>
        <v>2021 Feb</v>
      </c>
      <c r="L412" s="8">
        <f>DateTable[[#This Row],[Year]] * 100  + DateTable[[#This Row],[Month Key]]</f>
        <v>202102</v>
      </c>
      <c r="M41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13" spans="1:13" ht="15">
      <c r="A413" s="12">
        <v>44242</v>
      </c>
      <c r="B413" s="15">
        <f>DateTable[[#This Row],[Year]]*10000 + DateTable[[#This Row],[Month Key]] * 100 +  DateTable[[#This Row],[Day Of Month]]</f>
        <v>20210215</v>
      </c>
      <c r="C413" s="5" t="str">
        <f>TEXT(DateTable[[#This Row],[Date]], "mmm")</f>
        <v>Feb</v>
      </c>
      <c r="D413" s="8">
        <f>INT(TEXT(DateTable[[#This Row],[Date]], "m"))</f>
        <v>2</v>
      </c>
      <c r="E413" s="6" t="str">
        <f xml:space="preserve"> "Q" &amp; ROUNDUP(DateTable[[#This Row],[Month Key]]/ 3, 0)</f>
        <v>Q1</v>
      </c>
      <c r="F413" s="5">
        <f>YEAR(DateTable[[#This Row],[Date]])</f>
        <v>2021</v>
      </c>
      <c r="G413" s="5" t="str">
        <f>TEXT(DateTable[[#This Row],[Date]], "ddd")</f>
        <v>Mon</v>
      </c>
      <c r="H413" s="8">
        <f>WEEKDAY(DateTable[[#This Row],[Date]])</f>
        <v>2</v>
      </c>
      <c r="I413" s="5">
        <f>INT(TEXT(DateTable[[#This Row],[Date]], "d"))</f>
        <v>15</v>
      </c>
      <c r="J413" s="5" t="str">
        <f>DateTable[[#This Row],[Year]] &amp;" " &amp; DateTable[[#This Row],[Quarter]]</f>
        <v>2021 Q1</v>
      </c>
      <c r="K413" s="5" t="str">
        <f>DateTable[[#This Row],[Year]] &amp;" " &amp; DateTable[[#This Row],[Month]]</f>
        <v>2021 Feb</v>
      </c>
      <c r="L413" s="8">
        <f>DateTable[[#This Row],[Year]] * 100  + DateTable[[#This Row],[Month Key]]</f>
        <v>202102</v>
      </c>
      <c r="M41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14" spans="1:13" ht="15">
      <c r="A414" s="11">
        <v>44243</v>
      </c>
      <c r="B414" s="15">
        <f>DateTable[[#This Row],[Year]]*10000 + DateTable[[#This Row],[Month Key]] * 100 +  DateTable[[#This Row],[Day Of Month]]</f>
        <v>20210216</v>
      </c>
      <c r="C414" s="5" t="str">
        <f>TEXT(DateTable[[#This Row],[Date]], "mmm")</f>
        <v>Feb</v>
      </c>
      <c r="D414" s="8">
        <f>INT(TEXT(DateTable[[#This Row],[Date]], "m"))</f>
        <v>2</v>
      </c>
      <c r="E414" s="6" t="str">
        <f xml:space="preserve"> "Q" &amp; ROUNDUP(DateTable[[#This Row],[Month Key]]/ 3, 0)</f>
        <v>Q1</v>
      </c>
      <c r="F414" s="5">
        <f>YEAR(DateTable[[#This Row],[Date]])</f>
        <v>2021</v>
      </c>
      <c r="G414" s="5" t="str">
        <f>TEXT(DateTable[[#This Row],[Date]], "ddd")</f>
        <v>Tue</v>
      </c>
      <c r="H414" s="8">
        <f>WEEKDAY(DateTable[[#This Row],[Date]])</f>
        <v>3</v>
      </c>
      <c r="I414" s="5">
        <f>INT(TEXT(DateTable[[#This Row],[Date]], "d"))</f>
        <v>16</v>
      </c>
      <c r="J414" s="5" t="str">
        <f>DateTable[[#This Row],[Year]] &amp;" " &amp; DateTable[[#This Row],[Quarter]]</f>
        <v>2021 Q1</v>
      </c>
      <c r="K414" s="5" t="str">
        <f>DateTable[[#This Row],[Year]] &amp;" " &amp; DateTable[[#This Row],[Month]]</f>
        <v>2021 Feb</v>
      </c>
      <c r="L414" s="8">
        <f>DateTable[[#This Row],[Year]] * 100  + DateTable[[#This Row],[Month Key]]</f>
        <v>202102</v>
      </c>
      <c r="M41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15" spans="1:13" ht="15">
      <c r="A415" s="12">
        <v>44244</v>
      </c>
      <c r="B415" s="15">
        <f>DateTable[[#This Row],[Year]]*10000 + DateTable[[#This Row],[Month Key]] * 100 +  DateTable[[#This Row],[Day Of Month]]</f>
        <v>20210217</v>
      </c>
      <c r="C415" s="5" t="str">
        <f>TEXT(DateTable[[#This Row],[Date]], "mmm")</f>
        <v>Feb</v>
      </c>
      <c r="D415" s="8">
        <f>INT(TEXT(DateTable[[#This Row],[Date]], "m"))</f>
        <v>2</v>
      </c>
      <c r="E415" s="6" t="str">
        <f xml:space="preserve"> "Q" &amp; ROUNDUP(DateTable[[#This Row],[Month Key]]/ 3, 0)</f>
        <v>Q1</v>
      </c>
      <c r="F415" s="5">
        <f>YEAR(DateTable[[#This Row],[Date]])</f>
        <v>2021</v>
      </c>
      <c r="G415" s="5" t="str">
        <f>TEXT(DateTable[[#This Row],[Date]], "ddd")</f>
        <v>Wed</v>
      </c>
      <c r="H415" s="8">
        <f>WEEKDAY(DateTable[[#This Row],[Date]])</f>
        <v>4</v>
      </c>
      <c r="I415" s="5">
        <f>INT(TEXT(DateTable[[#This Row],[Date]], "d"))</f>
        <v>17</v>
      </c>
      <c r="J415" s="5" t="str">
        <f>DateTable[[#This Row],[Year]] &amp;" " &amp; DateTable[[#This Row],[Quarter]]</f>
        <v>2021 Q1</v>
      </c>
      <c r="K415" s="5" t="str">
        <f>DateTable[[#This Row],[Year]] &amp;" " &amp; DateTable[[#This Row],[Month]]</f>
        <v>2021 Feb</v>
      </c>
      <c r="L415" s="8">
        <f>DateTable[[#This Row],[Year]] * 100  + DateTable[[#This Row],[Month Key]]</f>
        <v>202102</v>
      </c>
      <c r="M41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16" spans="1:13" ht="15">
      <c r="A416" s="11">
        <v>44245</v>
      </c>
      <c r="B416" s="15">
        <f>DateTable[[#This Row],[Year]]*10000 + DateTable[[#This Row],[Month Key]] * 100 +  DateTable[[#This Row],[Day Of Month]]</f>
        <v>20210218</v>
      </c>
      <c r="C416" s="5" t="str">
        <f>TEXT(DateTable[[#This Row],[Date]], "mmm")</f>
        <v>Feb</v>
      </c>
      <c r="D416" s="8">
        <f>INT(TEXT(DateTable[[#This Row],[Date]], "m"))</f>
        <v>2</v>
      </c>
      <c r="E416" s="6" t="str">
        <f xml:space="preserve"> "Q" &amp; ROUNDUP(DateTable[[#This Row],[Month Key]]/ 3, 0)</f>
        <v>Q1</v>
      </c>
      <c r="F416" s="5">
        <f>YEAR(DateTable[[#This Row],[Date]])</f>
        <v>2021</v>
      </c>
      <c r="G416" s="5" t="str">
        <f>TEXT(DateTable[[#This Row],[Date]], "ddd")</f>
        <v>Thu</v>
      </c>
      <c r="H416" s="8">
        <f>WEEKDAY(DateTable[[#This Row],[Date]])</f>
        <v>5</v>
      </c>
      <c r="I416" s="5">
        <f>INT(TEXT(DateTable[[#This Row],[Date]], "d"))</f>
        <v>18</v>
      </c>
      <c r="J416" s="5" t="str">
        <f>DateTable[[#This Row],[Year]] &amp;" " &amp; DateTable[[#This Row],[Quarter]]</f>
        <v>2021 Q1</v>
      </c>
      <c r="K416" s="5" t="str">
        <f>DateTable[[#This Row],[Year]] &amp;" " &amp; DateTable[[#This Row],[Month]]</f>
        <v>2021 Feb</v>
      </c>
      <c r="L416" s="8">
        <f>DateTable[[#This Row],[Year]] * 100  + DateTable[[#This Row],[Month Key]]</f>
        <v>202102</v>
      </c>
      <c r="M41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17" spans="1:13" ht="15">
      <c r="A417" s="12">
        <v>44246</v>
      </c>
      <c r="B417" s="15">
        <f>DateTable[[#This Row],[Year]]*10000 + DateTable[[#This Row],[Month Key]] * 100 +  DateTable[[#This Row],[Day Of Month]]</f>
        <v>20210219</v>
      </c>
      <c r="C417" s="5" t="str">
        <f>TEXT(DateTable[[#This Row],[Date]], "mmm")</f>
        <v>Feb</v>
      </c>
      <c r="D417" s="8">
        <f>INT(TEXT(DateTable[[#This Row],[Date]], "m"))</f>
        <v>2</v>
      </c>
      <c r="E417" s="6" t="str">
        <f xml:space="preserve"> "Q" &amp; ROUNDUP(DateTable[[#This Row],[Month Key]]/ 3, 0)</f>
        <v>Q1</v>
      </c>
      <c r="F417" s="5">
        <f>YEAR(DateTable[[#This Row],[Date]])</f>
        <v>2021</v>
      </c>
      <c r="G417" s="5" t="str">
        <f>TEXT(DateTable[[#This Row],[Date]], "ddd")</f>
        <v>Fri</v>
      </c>
      <c r="H417" s="8">
        <f>WEEKDAY(DateTable[[#This Row],[Date]])</f>
        <v>6</v>
      </c>
      <c r="I417" s="5">
        <f>INT(TEXT(DateTable[[#This Row],[Date]], "d"))</f>
        <v>19</v>
      </c>
      <c r="J417" s="5" t="str">
        <f>DateTable[[#This Row],[Year]] &amp;" " &amp; DateTable[[#This Row],[Quarter]]</f>
        <v>2021 Q1</v>
      </c>
      <c r="K417" s="5" t="str">
        <f>DateTable[[#This Row],[Year]] &amp;" " &amp; DateTable[[#This Row],[Month]]</f>
        <v>2021 Feb</v>
      </c>
      <c r="L417" s="8">
        <f>DateTable[[#This Row],[Year]] * 100  + DateTable[[#This Row],[Month Key]]</f>
        <v>202102</v>
      </c>
      <c r="M41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18" spans="1:13" ht="15">
      <c r="A418" s="11">
        <v>44247</v>
      </c>
      <c r="B418" s="15">
        <f>DateTable[[#This Row],[Year]]*10000 + DateTable[[#This Row],[Month Key]] * 100 +  DateTable[[#This Row],[Day Of Month]]</f>
        <v>20210220</v>
      </c>
      <c r="C418" s="5" t="str">
        <f>TEXT(DateTable[[#This Row],[Date]], "mmm")</f>
        <v>Feb</v>
      </c>
      <c r="D418" s="8">
        <f>INT(TEXT(DateTable[[#This Row],[Date]], "m"))</f>
        <v>2</v>
      </c>
      <c r="E418" s="6" t="str">
        <f xml:space="preserve"> "Q" &amp; ROUNDUP(DateTable[[#This Row],[Month Key]]/ 3, 0)</f>
        <v>Q1</v>
      </c>
      <c r="F418" s="5">
        <f>YEAR(DateTable[[#This Row],[Date]])</f>
        <v>2021</v>
      </c>
      <c r="G418" s="5" t="str">
        <f>TEXT(DateTable[[#This Row],[Date]], "ddd")</f>
        <v>Sat</v>
      </c>
      <c r="H418" s="8">
        <f>WEEKDAY(DateTable[[#This Row],[Date]])</f>
        <v>7</v>
      </c>
      <c r="I418" s="5">
        <f>INT(TEXT(DateTable[[#This Row],[Date]], "d"))</f>
        <v>20</v>
      </c>
      <c r="J418" s="5" t="str">
        <f>DateTable[[#This Row],[Year]] &amp;" " &amp; DateTable[[#This Row],[Quarter]]</f>
        <v>2021 Q1</v>
      </c>
      <c r="K418" s="5" t="str">
        <f>DateTable[[#This Row],[Year]] &amp;" " &amp; DateTable[[#This Row],[Month]]</f>
        <v>2021 Feb</v>
      </c>
      <c r="L418" s="8">
        <f>DateTable[[#This Row],[Year]] * 100  + DateTable[[#This Row],[Month Key]]</f>
        <v>202102</v>
      </c>
      <c r="M41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19" spans="1:13" ht="15">
      <c r="A419" s="12">
        <v>44248</v>
      </c>
      <c r="B419" s="15">
        <f>DateTable[[#This Row],[Year]]*10000 + DateTable[[#This Row],[Month Key]] * 100 +  DateTable[[#This Row],[Day Of Month]]</f>
        <v>20210221</v>
      </c>
      <c r="C419" s="5" t="str">
        <f>TEXT(DateTable[[#This Row],[Date]], "mmm")</f>
        <v>Feb</v>
      </c>
      <c r="D419" s="8">
        <f>INT(TEXT(DateTable[[#This Row],[Date]], "m"))</f>
        <v>2</v>
      </c>
      <c r="E419" s="6" t="str">
        <f xml:space="preserve"> "Q" &amp; ROUNDUP(DateTable[[#This Row],[Month Key]]/ 3, 0)</f>
        <v>Q1</v>
      </c>
      <c r="F419" s="5">
        <f>YEAR(DateTable[[#This Row],[Date]])</f>
        <v>2021</v>
      </c>
      <c r="G419" s="5" t="str">
        <f>TEXT(DateTable[[#This Row],[Date]], "ddd")</f>
        <v>Sun</v>
      </c>
      <c r="H419" s="8">
        <f>WEEKDAY(DateTable[[#This Row],[Date]])</f>
        <v>1</v>
      </c>
      <c r="I419" s="5">
        <f>INT(TEXT(DateTable[[#This Row],[Date]], "d"))</f>
        <v>21</v>
      </c>
      <c r="J419" s="5" t="str">
        <f>DateTable[[#This Row],[Year]] &amp;" " &amp; DateTable[[#This Row],[Quarter]]</f>
        <v>2021 Q1</v>
      </c>
      <c r="K419" s="5" t="str">
        <f>DateTable[[#This Row],[Year]] &amp;" " &amp; DateTable[[#This Row],[Month]]</f>
        <v>2021 Feb</v>
      </c>
      <c r="L419" s="8">
        <f>DateTable[[#This Row],[Year]] * 100  + DateTable[[#This Row],[Month Key]]</f>
        <v>202102</v>
      </c>
      <c r="M41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20" spans="1:13" ht="15">
      <c r="A420" s="11">
        <v>44249</v>
      </c>
      <c r="B420" s="15">
        <f>DateTable[[#This Row],[Year]]*10000 + DateTable[[#This Row],[Month Key]] * 100 +  DateTable[[#This Row],[Day Of Month]]</f>
        <v>20210222</v>
      </c>
      <c r="C420" s="5" t="str">
        <f>TEXT(DateTable[[#This Row],[Date]], "mmm")</f>
        <v>Feb</v>
      </c>
      <c r="D420" s="8">
        <f>INT(TEXT(DateTable[[#This Row],[Date]], "m"))</f>
        <v>2</v>
      </c>
      <c r="E420" s="6" t="str">
        <f xml:space="preserve"> "Q" &amp; ROUNDUP(DateTable[[#This Row],[Month Key]]/ 3, 0)</f>
        <v>Q1</v>
      </c>
      <c r="F420" s="5">
        <f>YEAR(DateTable[[#This Row],[Date]])</f>
        <v>2021</v>
      </c>
      <c r="G420" s="5" t="str">
        <f>TEXT(DateTable[[#This Row],[Date]], "ddd")</f>
        <v>Mon</v>
      </c>
      <c r="H420" s="8">
        <f>WEEKDAY(DateTable[[#This Row],[Date]])</f>
        <v>2</v>
      </c>
      <c r="I420" s="5">
        <f>INT(TEXT(DateTable[[#This Row],[Date]], "d"))</f>
        <v>22</v>
      </c>
      <c r="J420" s="5" t="str">
        <f>DateTable[[#This Row],[Year]] &amp;" " &amp; DateTable[[#This Row],[Quarter]]</f>
        <v>2021 Q1</v>
      </c>
      <c r="K420" s="5" t="str">
        <f>DateTable[[#This Row],[Year]] &amp;" " &amp; DateTable[[#This Row],[Month]]</f>
        <v>2021 Feb</v>
      </c>
      <c r="L420" s="8">
        <f>DateTable[[#This Row],[Year]] * 100  + DateTable[[#This Row],[Month Key]]</f>
        <v>202102</v>
      </c>
      <c r="M42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21" spans="1:13" ht="15">
      <c r="A421" s="12">
        <v>44250</v>
      </c>
      <c r="B421" s="15">
        <f>DateTable[[#This Row],[Year]]*10000 + DateTable[[#This Row],[Month Key]] * 100 +  DateTable[[#This Row],[Day Of Month]]</f>
        <v>20210223</v>
      </c>
      <c r="C421" s="5" t="str">
        <f>TEXT(DateTable[[#This Row],[Date]], "mmm")</f>
        <v>Feb</v>
      </c>
      <c r="D421" s="8">
        <f>INT(TEXT(DateTable[[#This Row],[Date]], "m"))</f>
        <v>2</v>
      </c>
      <c r="E421" s="6" t="str">
        <f xml:space="preserve"> "Q" &amp; ROUNDUP(DateTable[[#This Row],[Month Key]]/ 3, 0)</f>
        <v>Q1</v>
      </c>
      <c r="F421" s="5">
        <f>YEAR(DateTable[[#This Row],[Date]])</f>
        <v>2021</v>
      </c>
      <c r="G421" s="5" t="str">
        <f>TEXT(DateTable[[#This Row],[Date]], "ddd")</f>
        <v>Tue</v>
      </c>
      <c r="H421" s="8">
        <f>WEEKDAY(DateTable[[#This Row],[Date]])</f>
        <v>3</v>
      </c>
      <c r="I421" s="5">
        <f>INT(TEXT(DateTable[[#This Row],[Date]], "d"))</f>
        <v>23</v>
      </c>
      <c r="J421" s="5" t="str">
        <f>DateTable[[#This Row],[Year]] &amp;" " &amp; DateTable[[#This Row],[Quarter]]</f>
        <v>2021 Q1</v>
      </c>
      <c r="K421" s="5" t="str">
        <f>DateTable[[#This Row],[Year]] &amp;" " &amp; DateTable[[#This Row],[Month]]</f>
        <v>2021 Feb</v>
      </c>
      <c r="L421" s="8">
        <f>DateTable[[#This Row],[Year]] * 100  + DateTable[[#This Row],[Month Key]]</f>
        <v>202102</v>
      </c>
      <c r="M42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22" spans="1:13" ht="15">
      <c r="A422" s="11">
        <v>44251</v>
      </c>
      <c r="B422" s="15">
        <f>DateTable[[#This Row],[Year]]*10000 + DateTable[[#This Row],[Month Key]] * 100 +  DateTable[[#This Row],[Day Of Month]]</f>
        <v>20210224</v>
      </c>
      <c r="C422" s="5" t="str">
        <f>TEXT(DateTable[[#This Row],[Date]], "mmm")</f>
        <v>Feb</v>
      </c>
      <c r="D422" s="8">
        <f>INT(TEXT(DateTable[[#This Row],[Date]], "m"))</f>
        <v>2</v>
      </c>
      <c r="E422" s="6" t="str">
        <f xml:space="preserve"> "Q" &amp; ROUNDUP(DateTable[[#This Row],[Month Key]]/ 3, 0)</f>
        <v>Q1</v>
      </c>
      <c r="F422" s="5">
        <f>YEAR(DateTable[[#This Row],[Date]])</f>
        <v>2021</v>
      </c>
      <c r="G422" s="5" t="str">
        <f>TEXT(DateTable[[#This Row],[Date]], "ddd")</f>
        <v>Wed</v>
      </c>
      <c r="H422" s="8">
        <f>WEEKDAY(DateTable[[#This Row],[Date]])</f>
        <v>4</v>
      </c>
      <c r="I422" s="5">
        <f>INT(TEXT(DateTable[[#This Row],[Date]], "d"))</f>
        <v>24</v>
      </c>
      <c r="J422" s="5" t="str">
        <f>DateTable[[#This Row],[Year]] &amp;" " &amp; DateTable[[#This Row],[Quarter]]</f>
        <v>2021 Q1</v>
      </c>
      <c r="K422" s="5" t="str">
        <f>DateTable[[#This Row],[Year]] &amp;" " &amp; DateTable[[#This Row],[Month]]</f>
        <v>2021 Feb</v>
      </c>
      <c r="L422" s="8">
        <f>DateTable[[#This Row],[Year]] * 100  + DateTable[[#This Row],[Month Key]]</f>
        <v>202102</v>
      </c>
      <c r="M42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23" spans="1:13" ht="15">
      <c r="A423" s="12">
        <v>44252</v>
      </c>
      <c r="B423" s="15">
        <f>DateTable[[#This Row],[Year]]*10000 + DateTable[[#This Row],[Month Key]] * 100 +  DateTable[[#This Row],[Day Of Month]]</f>
        <v>20210225</v>
      </c>
      <c r="C423" s="5" t="str">
        <f>TEXT(DateTable[[#This Row],[Date]], "mmm")</f>
        <v>Feb</v>
      </c>
      <c r="D423" s="8">
        <f>INT(TEXT(DateTable[[#This Row],[Date]], "m"))</f>
        <v>2</v>
      </c>
      <c r="E423" s="6" t="str">
        <f xml:space="preserve"> "Q" &amp; ROUNDUP(DateTable[[#This Row],[Month Key]]/ 3, 0)</f>
        <v>Q1</v>
      </c>
      <c r="F423" s="5">
        <f>YEAR(DateTable[[#This Row],[Date]])</f>
        <v>2021</v>
      </c>
      <c r="G423" s="5" t="str">
        <f>TEXT(DateTable[[#This Row],[Date]], "ddd")</f>
        <v>Thu</v>
      </c>
      <c r="H423" s="8">
        <f>WEEKDAY(DateTable[[#This Row],[Date]])</f>
        <v>5</v>
      </c>
      <c r="I423" s="5">
        <f>INT(TEXT(DateTable[[#This Row],[Date]], "d"))</f>
        <v>25</v>
      </c>
      <c r="J423" s="5" t="str">
        <f>DateTable[[#This Row],[Year]] &amp;" " &amp; DateTable[[#This Row],[Quarter]]</f>
        <v>2021 Q1</v>
      </c>
      <c r="K423" s="5" t="str">
        <f>DateTable[[#This Row],[Year]] &amp;" " &amp; DateTable[[#This Row],[Month]]</f>
        <v>2021 Feb</v>
      </c>
      <c r="L423" s="8">
        <f>DateTable[[#This Row],[Year]] * 100  + DateTable[[#This Row],[Month Key]]</f>
        <v>202102</v>
      </c>
      <c r="M42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24" spans="1:13" ht="15">
      <c r="A424" s="11">
        <v>44253</v>
      </c>
      <c r="B424" s="15">
        <f>DateTable[[#This Row],[Year]]*10000 + DateTable[[#This Row],[Month Key]] * 100 +  DateTable[[#This Row],[Day Of Month]]</f>
        <v>20210226</v>
      </c>
      <c r="C424" s="5" t="str">
        <f>TEXT(DateTable[[#This Row],[Date]], "mmm")</f>
        <v>Feb</v>
      </c>
      <c r="D424" s="8">
        <f>INT(TEXT(DateTable[[#This Row],[Date]], "m"))</f>
        <v>2</v>
      </c>
      <c r="E424" s="6" t="str">
        <f xml:space="preserve"> "Q" &amp; ROUNDUP(DateTable[[#This Row],[Month Key]]/ 3, 0)</f>
        <v>Q1</v>
      </c>
      <c r="F424" s="5">
        <f>YEAR(DateTable[[#This Row],[Date]])</f>
        <v>2021</v>
      </c>
      <c r="G424" s="5" t="str">
        <f>TEXT(DateTable[[#This Row],[Date]], "ddd")</f>
        <v>Fri</v>
      </c>
      <c r="H424" s="8">
        <f>WEEKDAY(DateTable[[#This Row],[Date]])</f>
        <v>6</v>
      </c>
      <c r="I424" s="5">
        <f>INT(TEXT(DateTable[[#This Row],[Date]], "d"))</f>
        <v>26</v>
      </c>
      <c r="J424" s="5" t="str">
        <f>DateTable[[#This Row],[Year]] &amp;" " &amp; DateTable[[#This Row],[Quarter]]</f>
        <v>2021 Q1</v>
      </c>
      <c r="K424" s="5" t="str">
        <f>DateTable[[#This Row],[Year]] &amp;" " &amp; DateTable[[#This Row],[Month]]</f>
        <v>2021 Feb</v>
      </c>
      <c r="L424" s="8">
        <f>DateTable[[#This Row],[Year]] * 100  + DateTable[[#This Row],[Month Key]]</f>
        <v>202102</v>
      </c>
      <c r="M42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25" spans="1:13" ht="15">
      <c r="A425" s="12">
        <v>44254</v>
      </c>
      <c r="B425" s="15">
        <f>DateTable[[#This Row],[Year]]*10000 + DateTable[[#This Row],[Month Key]] * 100 +  DateTable[[#This Row],[Day Of Month]]</f>
        <v>20210227</v>
      </c>
      <c r="C425" s="5" t="str">
        <f>TEXT(DateTable[[#This Row],[Date]], "mmm")</f>
        <v>Feb</v>
      </c>
      <c r="D425" s="8">
        <f>INT(TEXT(DateTable[[#This Row],[Date]], "m"))</f>
        <v>2</v>
      </c>
      <c r="E425" s="6" t="str">
        <f xml:space="preserve"> "Q" &amp; ROUNDUP(DateTable[[#This Row],[Month Key]]/ 3, 0)</f>
        <v>Q1</v>
      </c>
      <c r="F425" s="5">
        <f>YEAR(DateTable[[#This Row],[Date]])</f>
        <v>2021</v>
      </c>
      <c r="G425" s="5" t="str">
        <f>TEXT(DateTable[[#This Row],[Date]], "ddd")</f>
        <v>Sat</v>
      </c>
      <c r="H425" s="8">
        <f>WEEKDAY(DateTable[[#This Row],[Date]])</f>
        <v>7</v>
      </c>
      <c r="I425" s="5">
        <f>INT(TEXT(DateTable[[#This Row],[Date]], "d"))</f>
        <v>27</v>
      </c>
      <c r="J425" s="5" t="str">
        <f>DateTable[[#This Row],[Year]] &amp;" " &amp; DateTable[[#This Row],[Quarter]]</f>
        <v>2021 Q1</v>
      </c>
      <c r="K425" s="5" t="str">
        <f>DateTable[[#This Row],[Year]] &amp;" " &amp; DateTable[[#This Row],[Month]]</f>
        <v>2021 Feb</v>
      </c>
      <c r="L425" s="8">
        <f>DateTable[[#This Row],[Year]] * 100  + DateTable[[#This Row],[Month Key]]</f>
        <v>202102</v>
      </c>
      <c r="M42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26" spans="1:13" ht="15">
      <c r="A426" s="11">
        <v>44255</v>
      </c>
      <c r="B426" s="15">
        <f>DateTable[[#This Row],[Year]]*10000 + DateTable[[#This Row],[Month Key]] * 100 +  DateTable[[#This Row],[Day Of Month]]</f>
        <v>20210228</v>
      </c>
      <c r="C426" s="5" t="str">
        <f>TEXT(DateTable[[#This Row],[Date]], "mmm")</f>
        <v>Feb</v>
      </c>
      <c r="D426" s="8">
        <f>INT(TEXT(DateTable[[#This Row],[Date]], "m"))</f>
        <v>2</v>
      </c>
      <c r="E426" s="6" t="str">
        <f xml:space="preserve"> "Q" &amp; ROUNDUP(DateTable[[#This Row],[Month Key]]/ 3, 0)</f>
        <v>Q1</v>
      </c>
      <c r="F426" s="5">
        <f>YEAR(DateTable[[#This Row],[Date]])</f>
        <v>2021</v>
      </c>
      <c r="G426" s="5" t="str">
        <f>TEXT(DateTable[[#This Row],[Date]], "ddd")</f>
        <v>Sun</v>
      </c>
      <c r="H426" s="8">
        <f>WEEKDAY(DateTable[[#This Row],[Date]])</f>
        <v>1</v>
      </c>
      <c r="I426" s="5">
        <f>INT(TEXT(DateTable[[#This Row],[Date]], "d"))</f>
        <v>28</v>
      </c>
      <c r="J426" s="5" t="str">
        <f>DateTable[[#This Row],[Year]] &amp;" " &amp; DateTable[[#This Row],[Quarter]]</f>
        <v>2021 Q1</v>
      </c>
      <c r="K426" s="5" t="str">
        <f>DateTable[[#This Row],[Year]] &amp;" " &amp; DateTable[[#This Row],[Month]]</f>
        <v>2021 Feb</v>
      </c>
      <c r="L426" s="8">
        <f>DateTable[[#This Row],[Year]] * 100  + DateTable[[#This Row],[Month Key]]</f>
        <v>202102</v>
      </c>
      <c r="M42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27" spans="1:13" ht="15">
      <c r="A427" s="12">
        <v>44256</v>
      </c>
      <c r="B427" s="15">
        <f>DateTable[[#This Row],[Year]]*10000 + DateTable[[#This Row],[Month Key]] * 100 +  DateTable[[#This Row],[Day Of Month]]</f>
        <v>20210301</v>
      </c>
      <c r="C427" s="5" t="str">
        <f>TEXT(DateTable[[#This Row],[Date]], "mmm")</f>
        <v>Mar</v>
      </c>
      <c r="D427" s="8">
        <f>INT(TEXT(DateTable[[#This Row],[Date]], "m"))</f>
        <v>3</v>
      </c>
      <c r="E427" s="6" t="str">
        <f xml:space="preserve"> "Q" &amp; ROUNDUP(DateTable[[#This Row],[Month Key]]/ 3, 0)</f>
        <v>Q1</v>
      </c>
      <c r="F427" s="5">
        <f>YEAR(DateTable[[#This Row],[Date]])</f>
        <v>2021</v>
      </c>
      <c r="G427" s="5" t="str">
        <f>TEXT(DateTable[[#This Row],[Date]], "ddd")</f>
        <v>Mon</v>
      </c>
      <c r="H427" s="8">
        <f>WEEKDAY(DateTable[[#This Row],[Date]])</f>
        <v>2</v>
      </c>
      <c r="I427" s="5">
        <f>INT(TEXT(DateTable[[#This Row],[Date]], "d"))</f>
        <v>1</v>
      </c>
      <c r="J427" s="5" t="str">
        <f>DateTable[[#This Row],[Year]] &amp;" " &amp; DateTable[[#This Row],[Quarter]]</f>
        <v>2021 Q1</v>
      </c>
      <c r="K427" s="5" t="str">
        <f>DateTable[[#This Row],[Year]] &amp;" " &amp; DateTable[[#This Row],[Month]]</f>
        <v>2021 Mar</v>
      </c>
      <c r="L427" s="8">
        <f>DateTable[[#This Row],[Year]] * 100  + DateTable[[#This Row],[Month Key]]</f>
        <v>202103</v>
      </c>
      <c r="M42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28" spans="1:13" ht="15">
      <c r="A428" s="11">
        <v>44257</v>
      </c>
      <c r="B428" s="15">
        <f>DateTable[[#This Row],[Year]]*10000 + DateTable[[#This Row],[Month Key]] * 100 +  DateTable[[#This Row],[Day Of Month]]</f>
        <v>20210302</v>
      </c>
      <c r="C428" s="5" t="str">
        <f>TEXT(DateTable[[#This Row],[Date]], "mmm")</f>
        <v>Mar</v>
      </c>
      <c r="D428" s="8">
        <f>INT(TEXT(DateTable[[#This Row],[Date]], "m"))</f>
        <v>3</v>
      </c>
      <c r="E428" s="6" t="str">
        <f xml:space="preserve"> "Q" &amp; ROUNDUP(DateTable[[#This Row],[Month Key]]/ 3, 0)</f>
        <v>Q1</v>
      </c>
      <c r="F428" s="5">
        <f>YEAR(DateTable[[#This Row],[Date]])</f>
        <v>2021</v>
      </c>
      <c r="G428" s="5" t="str">
        <f>TEXT(DateTable[[#This Row],[Date]], "ddd")</f>
        <v>Tue</v>
      </c>
      <c r="H428" s="8">
        <f>WEEKDAY(DateTable[[#This Row],[Date]])</f>
        <v>3</v>
      </c>
      <c r="I428" s="5">
        <f>INT(TEXT(DateTable[[#This Row],[Date]], "d"))</f>
        <v>2</v>
      </c>
      <c r="J428" s="5" t="str">
        <f>DateTable[[#This Row],[Year]] &amp;" " &amp; DateTable[[#This Row],[Quarter]]</f>
        <v>2021 Q1</v>
      </c>
      <c r="K428" s="5" t="str">
        <f>DateTable[[#This Row],[Year]] &amp;" " &amp; DateTable[[#This Row],[Month]]</f>
        <v>2021 Mar</v>
      </c>
      <c r="L428" s="8">
        <f>DateTable[[#This Row],[Year]] * 100  + DateTable[[#This Row],[Month Key]]</f>
        <v>202103</v>
      </c>
      <c r="M42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29" spans="1:13" ht="15">
      <c r="A429" s="12">
        <v>44258</v>
      </c>
      <c r="B429" s="15">
        <f>DateTable[[#This Row],[Year]]*10000 + DateTable[[#This Row],[Month Key]] * 100 +  DateTable[[#This Row],[Day Of Month]]</f>
        <v>20210303</v>
      </c>
      <c r="C429" s="5" t="str">
        <f>TEXT(DateTable[[#This Row],[Date]], "mmm")</f>
        <v>Mar</v>
      </c>
      <c r="D429" s="8">
        <f>INT(TEXT(DateTable[[#This Row],[Date]], "m"))</f>
        <v>3</v>
      </c>
      <c r="E429" s="6" t="str">
        <f xml:space="preserve"> "Q" &amp; ROUNDUP(DateTable[[#This Row],[Month Key]]/ 3, 0)</f>
        <v>Q1</v>
      </c>
      <c r="F429" s="5">
        <f>YEAR(DateTable[[#This Row],[Date]])</f>
        <v>2021</v>
      </c>
      <c r="G429" s="5" t="str">
        <f>TEXT(DateTable[[#This Row],[Date]], "ddd")</f>
        <v>Wed</v>
      </c>
      <c r="H429" s="8">
        <f>WEEKDAY(DateTable[[#This Row],[Date]])</f>
        <v>4</v>
      </c>
      <c r="I429" s="5">
        <f>INT(TEXT(DateTable[[#This Row],[Date]], "d"))</f>
        <v>3</v>
      </c>
      <c r="J429" s="5" t="str">
        <f>DateTable[[#This Row],[Year]] &amp;" " &amp; DateTable[[#This Row],[Quarter]]</f>
        <v>2021 Q1</v>
      </c>
      <c r="K429" s="5" t="str">
        <f>DateTable[[#This Row],[Year]] &amp;" " &amp; DateTable[[#This Row],[Month]]</f>
        <v>2021 Mar</v>
      </c>
      <c r="L429" s="8">
        <f>DateTable[[#This Row],[Year]] * 100  + DateTable[[#This Row],[Month Key]]</f>
        <v>202103</v>
      </c>
      <c r="M42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30" spans="1:13" ht="15">
      <c r="A430" s="11">
        <v>44259</v>
      </c>
      <c r="B430" s="15">
        <f>DateTable[[#This Row],[Year]]*10000 + DateTable[[#This Row],[Month Key]] * 100 +  DateTable[[#This Row],[Day Of Month]]</f>
        <v>20210304</v>
      </c>
      <c r="C430" s="5" t="str">
        <f>TEXT(DateTable[[#This Row],[Date]], "mmm")</f>
        <v>Mar</v>
      </c>
      <c r="D430" s="8">
        <f>INT(TEXT(DateTable[[#This Row],[Date]], "m"))</f>
        <v>3</v>
      </c>
      <c r="E430" s="6" t="str">
        <f xml:space="preserve"> "Q" &amp; ROUNDUP(DateTable[[#This Row],[Month Key]]/ 3, 0)</f>
        <v>Q1</v>
      </c>
      <c r="F430" s="5">
        <f>YEAR(DateTable[[#This Row],[Date]])</f>
        <v>2021</v>
      </c>
      <c r="G430" s="5" t="str">
        <f>TEXT(DateTable[[#This Row],[Date]], "ddd")</f>
        <v>Thu</v>
      </c>
      <c r="H430" s="8">
        <f>WEEKDAY(DateTable[[#This Row],[Date]])</f>
        <v>5</v>
      </c>
      <c r="I430" s="5">
        <f>INT(TEXT(DateTable[[#This Row],[Date]], "d"))</f>
        <v>4</v>
      </c>
      <c r="J430" s="5" t="str">
        <f>DateTable[[#This Row],[Year]] &amp;" " &amp; DateTable[[#This Row],[Quarter]]</f>
        <v>2021 Q1</v>
      </c>
      <c r="K430" s="5" t="str">
        <f>DateTable[[#This Row],[Year]] &amp;" " &amp; DateTable[[#This Row],[Month]]</f>
        <v>2021 Mar</v>
      </c>
      <c r="L430" s="8">
        <f>DateTable[[#This Row],[Year]] * 100  + DateTable[[#This Row],[Month Key]]</f>
        <v>202103</v>
      </c>
      <c r="M43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31" spans="1:13" ht="15">
      <c r="A431" s="12">
        <v>44260</v>
      </c>
      <c r="B431" s="15">
        <f>DateTable[[#This Row],[Year]]*10000 + DateTable[[#This Row],[Month Key]] * 100 +  DateTable[[#This Row],[Day Of Month]]</f>
        <v>20210305</v>
      </c>
      <c r="C431" s="5" t="str">
        <f>TEXT(DateTable[[#This Row],[Date]], "mmm")</f>
        <v>Mar</v>
      </c>
      <c r="D431" s="8">
        <f>INT(TEXT(DateTable[[#This Row],[Date]], "m"))</f>
        <v>3</v>
      </c>
      <c r="E431" s="6" t="str">
        <f xml:space="preserve"> "Q" &amp; ROUNDUP(DateTable[[#This Row],[Month Key]]/ 3, 0)</f>
        <v>Q1</v>
      </c>
      <c r="F431" s="5">
        <f>YEAR(DateTable[[#This Row],[Date]])</f>
        <v>2021</v>
      </c>
      <c r="G431" s="5" t="str">
        <f>TEXT(DateTable[[#This Row],[Date]], "ddd")</f>
        <v>Fri</v>
      </c>
      <c r="H431" s="8">
        <f>WEEKDAY(DateTable[[#This Row],[Date]])</f>
        <v>6</v>
      </c>
      <c r="I431" s="5">
        <f>INT(TEXT(DateTable[[#This Row],[Date]], "d"))</f>
        <v>5</v>
      </c>
      <c r="J431" s="5" t="str">
        <f>DateTable[[#This Row],[Year]] &amp;" " &amp; DateTable[[#This Row],[Quarter]]</f>
        <v>2021 Q1</v>
      </c>
      <c r="K431" s="5" t="str">
        <f>DateTable[[#This Row],[Year]] &amp;" " &amp; DateTable[[#This Row],[Month]]</f>
        <v>2021 Mar</v>
      </c>
      <c r="L431" s="8">
        <f>DateTable[[#This Row],[Year]] * 100  + DateTable[[#This Row],[Month Key]]</f>
        <v>202103</v>
      </c>
      <c r="M43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32" spans="1:13" ht="15">
      <c r="A432" s="11">
        <v>44261</v>
      </c>
      <c r="B432" s="15">
        <f>DateTable[[#This Row],[Year]]*10000 + DateTable[[#This Row],[Month Key]] * 100 +  DateTable[[#This Row],[Day Of Month]]</f>
        <v>20210306</v>
      </c>
      <c r="C432" s="5" t="str">
        <f>TEXT(DateTable[[#This Row],[Date]], "mmm")</f>
        <v>Mar</v>
      </c>
      <c r="D432" s="8">
        <f>INT(TEXT(DateTable[[#This Row],[Date]], "m"))</f>
        <v>3</v>
      </c>
      <c r="E432" s="6" t="str">
        <f xml:space="preserve"> "Q" &amp; ROUNDUP(DateTable[[#This Row],[Month Key]]/ 3, 0)</f>
        <v>Q1</v>
      </c>
      <c r="F432" s="5">
        <f>YEAR(DateTable[[#This Row],[Date]])</f>
        <v>2021</v>
      </c>
      <c r="G432" s="5" t="str">
        <f>TEXT(DateTable[[#This Row],[Date]], "ddd")</f>
        <v>Sat</v>
      </c>
      <c r="H432" s="8">
        <f>WEEKDAY(DateTable[[#This Row],[Date]])</f>
        <v>7</v>
      </c>
      <c r="I432" s="5">
        <f>INT(TEXT(DateTable[[#This Row],[Date]], "d"))</f>
        <v>6</v>
      </c>
      <c r="J432" s="5" t="str">
        <f>DateTable[[#This Row],[Year]] &amp;" " &amp; DateTable[[#This Row],[Quarter]]</f>
        <v>2021 Q1</v>
      </c>
      <c r="K432" s="5" t="str">
        <f>DateTable[[#This Row],[Year]] &amp;" " &amp; DateTable[[#This Row],[Month]]</f>
        <v>2021 Mar</v>
      </c>
      <c r="L432" s="8">
        <f>DateTable[[#This Row],[Year]] * 100  + DateTable[[#This Row],[Month Key]]</f>
        <v>202103</v>
      </c>
      <c r="M43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33" spans="1:13" ht="15">
      <c r="A433" s="12">
        <v>44262</v>
      </c>
      <c r="B433" s="15">
        <f>DateTable[[#This Row],[Year]]*10000 + DateTable[[#This Row],[Month Key]] * 100 +  DateTable[[#This Row],[Day Of Month]]</f>
        <v>20210307</v>
      </c>
      <c r="C433" s="5" t="str">
        <f>TEXT(DateTable[[#This Row],[Date]], "mmm")</f>
        <v>Mar</v>
      </c>
      <c r="D433" s="8">
        <f>INT(TEXT(DateTable[[#This Row],[Date]], "m"))</f>
        <v>3</v>
      </c>
      <c r="E433" s="6" t="str">
        <f xml:space="preserve"> "Q" &amp; ROUNDUP(DateTable[[#This Row],[Month Key]]/ 3, 0)</f>
        <v>Q1</v>
      </c>
      <c r="F433" s="5">
        <f>YEAR(DateTable[[#This Row],[Date]])</f>
        <v>2021</v>
      </c>
      <c r="G433" s="5" t="str">
        <f>TEXT(DateTable[[#This Row],[Date]], "ddd")</f>
        <v>Sun</v>
      </c>
      <c r="H433" s="8">
        <f>WEEKDAY(DateTable[[#This Row],[Date]])</f>
        <v>1</v>
      </c>
      <c r="I433" s="5">
        <f>INT(TEXT(DateTable[[#This Row],[Date]], "d"))</f>
        <v>7</v>
      </c>
      <c r="J433" s="5" t="str">
        <f>DateTable[[#This Row],[Year]] &amp;" " &amp; DateTable[[#This Row],[Quarter]]</f>
        <v>2021 Q1</v>
      </c>
      <c r="K433" s="5" t="str">
        <f>DateTable[[#This Row],[Year]] &amp;" " &amp; DateTable[[#This Row],[Month]]</f>
        <v>2021 Mar</v>
      </c>
      <c r="L433" s="8">
        <f>DateTable[[#This Row],[Year]] * 100  + DateTable[[#This Row],[Month Key]]</f>
        <v>202103</v>
      </c>
      <c r="M43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34" spans="1:13" ht="15">
      <c r="A434" s="11">
        <v>44263</v>
      </c>
      <c r="B434" s="15">
        <f>DateTable[[#This Row],[Year]]*10000 + DateTable[[#This Row],[Month Key]] * 100 +  DateTable[[#This Row],[Day Of Month]]</f>
        <v>20210308</v>
      </c>
      <c r="C434" s="5" t="str">
        <f>TEXT(DateTable[[#This Row],[Date]], "mmm")</f>
        <v>Mar</v>
      </c>
      <c r="D434" s="8">
        <f>INT(TEXT(DateTable[[#This Row],[Date]], "m"))</f>
        <v>3</v>
      </c>
      <c r="E434" s="6" t="str">
        <f xml:space="preserve"> "Q" &amp; ROUNDUP(DateTable[[#This Row],[Month Key]]/ 3, 0)</f>
        <v>Q1</v>
      </c>
      <c r="F434" s="5">
        <f>YEAR(DateTable[[#This Row],[Date]])</f>
        <v>2021</v>
      </c>
      <c r="G434" s="5" t="str">
        <f>TEXT(DateTable[[#This Row],[Date]], "ddd")</f>
        <v>Mon</v>
      </c>
      <c r="H434" s="8">
        <f>WEEKDAY(DateTable[[#This Row],[Date]])</f>
        <v>2</v>
      </c>
      <c r="I434" s="5">
        <f>INT(TEXT(DateTable[[#This Row],[Date]], "d"))</f>
        <v>8</v>
      </c>
      <c r="J434" s="5" t="str">
        <f>DateTable[[#This Row],[Year]] &amp;" " &amp; DateTable[[#This Row],[Quarter]]</f>
        <v>2021 Q1</v>
      </c>
      <c r="K434" s="5" t="str">
        <f>DateTable[[#This Row],[Year]] &amp;" " &amp; DateTable[[#This Row],[Month]]</f>
        <v>2021 Mar</v>
      </c>
      <c r="L434" s="8">
        <f>DateTable[[#This Row],[Year]] * 100  + DateTable[[#This Row],[Month Key]]</f>
        <v>202103</v>
      </c>
      <c r="M43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35" spans="1:13" ht="15">
      <c r="A435" s="12">
        <v>44264</v>
      </c>
      <c r="B435" s="15">
        <f>DateTable[[#This Row],[Year]]*10000 + DateTable[[#This Row],[Month Key]] * 100 +  DateTable[[#This Row],[Day Of Month]]</f>
        <v>20210309</v>
      </c>
      <c r="C435" s="5" t="str">
        <f>TEXT(DateTable[[#This Row],[Date]], "mmm")</f>
        <v>Mar</v>
      </c>
      <c r="D435" s="8">
        <f>INT(TEXT(DateTable[[#This Row],[Date]], "m"))</f>
        <v>3</v>
      </c>
      <c r="E435" s="6" t="str">
        <f xml:space="preserve"> "Q" &amp; ROUNDUP(DateTable[[#This Row],[Month Key]]/ 3, 0)</f>
        <v>Q1</v>
      </c>
      <c r="F435" s="5">
        <f>YEAR(DateTable[[#This Row],[Date]])</f>
        <v>2021</v>
      </c>
      <c r="G435" s="5" t="str">
        <f>TEXT(DateTable[[#This Row],[Date]], "ddd")</f>
        <v>Tue</v>
      </c>
      <c r="H435" s="8">
        <f>WEEKDAY(DateTable[[#This Row],[Date]])</f>
        <v>3</v>
      </c>
      <c r="I435" s="5">
        <f>INT(TEXT(DateTable[[#This Row],[Date]], "d"))</f>
        <v>9</v>
      </c>
      <c r="J435" s="5" t="str">
        <f>DateTable[[#This Row],[Year]] &amp;" " &amp; DateTable[[#This Row],[Quarter]]</f>
        <v>2021 Q1</v>
      </c>
      <c r="K435" s="5" t="str">
        <f>DateTable[[#This Row],[Year]] &amp;" " &amp; DateTable[[#This Row],[Month]]</f>
        <v>2021 Mar</v>
      </c>
      <c r="L435" s="8">
        <f>DateTable[[#This Row],[Year]] * 100  + DateTable[[#This Row],[Month Key]]</f>
        <v>202103</v>
      </c>
      <c r="M43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36" spans="1:13" ht="15">
      <c r="A436" s="11">
        <v>44265</v>
      </c>
      <c r="B436" s="15">
        <f>DateTable[[#This Row],[Year]]*10000 + DateTable[[#This Row],[Month Key]] * 100 +  DateTable[[#This Row],[Day Of Month]]</f>
        <v>20210310</v>
      </c>
      <c r="C436" s="5" t="str">
        <f>TEXT(DateTable[[#This Row],[Date]], "mmm")</f>
        <v>Mar</v>
      </c>
      <c r="D436" s="8">
        <f>INT(TEXT(DateTable[[#This Row],[Date]], "m"))</f>
        <v>3</v>
      </c>
      <c r="E436" s="6" t="str">
        <f xml:space="preserve"> "Q" &amp; ROUNDUP(DateTable[[#This Row],[Month Key]]/ 3, 0)</f>
        <v>Q1</v>
      </c>
      <c r="F436" s="5">
        <f>YEAR(DateTable[[#This Row],[Date]])</f>
        <v>2021</v>
      </c>
      <c r="G436" s="5" t="str">
        <f>TEXT(DateTable[[#This Row],[Date]], "ddd")</f>
        <v>Wed</v>
      </c>
      <c r="H436" s="8">
        <f>WEEKDAY(DateTable[[#This Row],[Date]])</f>
        <v>4</v>
      </c>
      <c r="I436" s="5">
        <f>INT(TEXT(DateTable[[#This Row],[Date]], "d"))</f>
        <v>10</v>
      </c>
      <c r="J436" s="5" t="str">
        <f>DateTable[[#This Row],[Year]] &amp;" " &amp; DateTable[[#This Row],[Quarter]]</f>
        <v>2021 Q1</v>
      </c>
      <c r="K436" s="5" t="str">
        <f>DateTable[[#This Row],[Year]] &amp;" " &amp; DateTable[[#This Row],[Month]]</f>
        <v>2021 Mar</v>
      </c>
      <c r="L436" s="8">
        <f>DateTable[[#This Row],[Year]] * 100  + DateTable[[#This Row],[Month Key]]</f>
        <v>202103</v>
      </c>
      <c r="M43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37" spans="1:13" ht="15">
      <c r="A437" s="12">
        <v>44266</v>
      </c>
      <c r="B437" s="15">
        <f>DateTable[[#This Row],[Year]]*10000 + DateTable[[#This Row],[Month Key]] * 100 +  DateTable[[#This Row],[Day Of Month]]</f>
        <v>20210311</v>
      </c>
      <c r="C437" s="5" t="str">
        <f>TEXT(DateTable[[#This Row],[Date]], "mmm")</f>
        <v>Mar</v>
      </c>
      <c r="D437" s="8">
        <f>INT(TEXT(DateTable[[#This Row],[Date]], "m"))</f>
        <v>3</v>
      </c>
      <c r="E437" s="6" t="str">
        <f xml:space="preserve"> "Q" &amp; ROUNDUP(DateTable[[#This Row],[Month Key]]/ 3, 0)</f>
        <v>Q1</v>
      </c>
      <c r="F437" s="5">
        <f>YEAR(DateTable[[#This Row],[Date]])</f>
        <v>2021</v>
      </c>
      <c r="G437" s="5" t="str">
        <f>TEXT(DateTable[[#This Row],[Date]], "ddd")</f>
        <v>Thu</v>
      </c>
      <c r="H437" s="8">
        <f>WEEKDAY(DateTable[[#This Row],[Date]])</f>
        <v>5</v>
      </c>
      <c r="I437" s="5">
        <f>INT(TEXT(DateTable[[#This Row],[Date]], "d"))</f>
        <v>11</v>
      </c>
      <c r="J437" s="5" t="str">
        <f>DateTable[[#This Row],[Year]] &amp;" " &amp; DateTable[[#This Row],[Quarter]]</f>
        <v>2021 Q1</v>
      </c>
      <c r="K437" s="5" t="str">
        <f>DateTable[[#This Row],[Year]] &amp;" " &amp; DateTable[[#This Row],[Month]]</f>
        <v>2021 Mar</v>
      </c>
      <c r="L437" s="8">
        <f>DateTable[[#This Row],[Year]] * 100  + DateTable[[#This Row],[Month Key]]</f>
        <v>202103</v>
      </c>
      <c r="M43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38" spans="1:13" ht="15">
      <c r="A438" s="11">
        <v>44267</v>
      </c>
      <c r="B438" s="15">
        <f>DateTable[[#This Row],[Year]]*10000 + DateTable[[#This Row],[Month Key]] * 100 +  DateTable[[#This Row],[Day Of Month]]</f>
        <v>20210312</v>
      </c>
      <c r="C438" s="5" t="str">
        <f>TEXT(DateTable[[#This Row],[Date]], "mmm")</f>
        <v>Mar</v>
      </c>
      <c r="D438" s="8">
        <f>INT(TEXT(DateTable[[#This Row],[Date]], "m"))</f>
        <v>3</v>
      </c>
      <c r="E438" s="6" t="str">
        <f xml:space="preserve"> "Q" &amp; ROUNDUP(DateTable[[#This Row],[Month Key]]/ 3, 0)</f>
        <v>Q1</v>
      </c>
      <c r="F438" s="5">
        <f>YEAR(DateTable[[#This Row],[Date]])</f>
        <v>2021</v>
      </c>
      <c r="G438" s="5" t="str">
        <f>TEXT(DateTable[[#This Row],[Date]], "ddd")</f>
        <v>Fri</v>
      </c>
      <c r="H438" s="8">
        <f>WEEKDAY(DateTable[[#This Row],[Date]])</f>
        <v>6</v>
      </c>
      <c r="I438" s="5">
        <f>INT(TEXT(DateTable[[#This Row],[Date]], "d"))</f>
        <v>12</v>
      </c>
      <c r="J438" s="5" t="str">
        <f>DateTable[[#This Row],[Year]] &amp;" " &amp; DateTable[[#This Row],[Quarter]]</f>
        <v>2021 Q1</v>
      </c>
      <c r="K438" s="5" t="str">
        <f>DateTable[[#This Row],[Year]] &amp;" " &amp; DateTable[[#This Row],[Month]]</f>
        <v>2021 Mar</v>
      </c>
      <c r="L438" s="8">
        <f>DateTable[[#This Row],[Year]] * 100  + DateTable[[#This Row],[Month Key]]</f>
        <v>202103</v>
      </c>
      <c r="M43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39" spans="1:13" ht="15">
      <c r="A439" s="12">
        <v>44268</v>
      </c>
      <c r="B439" s="15">
        <f>DateTable[[#This Row],[Year]]*10000 + DateTable[[#This Row],[Month Key]] * 100 +  DateTable[[#This Row],[Day Of Month]]</f>
        <v>20210313</v>
      </c>
      <c r="C439" s="5" t="str">
        <f>TEXT(DateTable[[#This Row],[Date]], "mmm")</f>
        <v>Mar</v>
      </c>
      <c r="D439" s="8">
        <f>INT(TEXT(DateTable[[#This Row],[Date]], "m"))</f>
        <v>3</v>
      </c>
      <c r="E439" s="6" t="str">
        <f xml:space="preserve"> "Q" &amp; ROUNDUP(DateTable[[#This Row],[Month Key]]/ 3, 0)</f>
        <v>Q1</v>
      </c>
      <c r="F439" s="5">
        <f>YEAR(DateTable[[#This Row],[Date]])</f>
        <v>2021</v>
      </c>
      <c r="G439" s="5" t="str">
        <f>TEXT(DateTable[[#This Row],[Date]], "ddd")</f>
        <v>Sat</v>
      </c>
      <c r="H439" s="8">
        <f>WEEKDAY(DateTable[[#This Row],[Date]])</f>
        <v>7</v>
      </c>
      <c r="I439" s="5">
        <f>INT(TEXT(DateTable[[#This Row],[Date]], "d"))</f>
        <v>13</v>
      </c>
      <c r="J439" s="5" t="str">
        <f>DateTable[[#This Row],[Year]] &amp;" " &amp; DateTable[[#This Row],[Quarter]]</f>
        <v>2021 Q1</v>
      </c>
      <c r="K439" s="5" t="str">
        <f>DateTable[[#This Row],[Year]] &amp;" " &amp; DateTable[[#This Row],[Month]]</f>
        <v>2021 Mar</v>
      </c>
      <c r="L439" s="8">
        <f>DateTable[[#This Row],[Year]] * 100  + DateTable[[#This Row],[Month Key]]</f>
        <v>202103</v>
      </c>
      <c r="M43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40" spans="1:13" ht="15">
      <c r="A440" s="11">
        <v>44269</v>
      </c>
      <c r="B440" s="15">
        <f>DateTable[[#This Row],[Year]]*10000 + DateTable[[#This Row],[Month Key]] * 100 +  DateTable[[#This Row],[Day Of Month]]</f>
        <v>20210314</v>
      </c>
      <c r="C440" s="5" t="str">
        <f>TEXT(DateTable[[#This Row],[Date]], "mmm")</f>
        <v>Mar</v>
      </c>
      <c r="D440" s="8">
        <f>INT(TEXT(DateTable[[#This Row],[Date]], "m"))</f>
        <v>3</v>
      </c>
      <c r="E440" s="6" t="str">
        <f xml:space="preserve"> "Q" &amp; ROUNDUP(DateTable[[#This Row],[Month Key]]/ 3, 0)</f>
        <v>Q1</v>
      </c>
      <c r="F440" s="5">
        <f>YEAR(DateTable[[#This Row],[Date]])</f>
        <v>2021</v>
      </c>
      <c r="G440" s="5" t="str">
        <f>TEXT(DateTable[[#This Row],[Date]], "ddd")</f>
        <v>Sun</v>
      </c>
      <c r="H440" s="8">
        <f>WEEKDAY(DateTable[[#This Row],[Date]])</f>
        <v>1</v>
      </c>
      <c r="I440" s="5">
        <f>INT(TEXT(DateTable[[#This Row],[Date]], "d"))</f>
        <v>14</v>
      </c>
      <c r="J440" s="5" t="str">
        <f>DateTable[[#This Row],[Year]] &amp;" " &amp; DateTable[[#This Row],[Quarter]]</f>
        <v>2021 Q1</v>
      </c>
      <c r="K440" s="5" t="str">
        <f>DateTable[[#This Row],[Year]] &amp;" " &amp; DateTable[[#This Row],[Month]]</f>
        <v>2021 Mar</v>
      </c>
      <c r="L440" s="8">
        <f>DateTable[[#This Row],[Year]] * 100  + DateTable[[#This Row],[Month Key]]</f>
        <v>202103</v>
      </c>
      <c r="M44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41" spans="1:13" ht="15">
      <c r="A441" s="12">
        <v>44270</v>
      </c>
      <c r="B441" s="15">
        <f>DateTable[[#This Row],[Year]]*10000 + DateTable[[#This Row],[Month Key]] * 100 +  DateTable[[#This Row],[Day Of Month]]</f>
        <v>20210315</v>
      </c>
      <c r="C441" s="5" t="str">
        <f>TEXT(DateTable[[#This Row],[Date]], "mmm")</f>
        <v>Mar</v>
      </c>
      <c r="D441" s="8">
        <f>INT(TEXT(DateTable[[#This Row],[Date]], "m"))</f>
        <v>3</v>
      </c>
      <c r="E441" s="6" t="str">
        <f xml:space="preserve"> "Q" &amp; ROUNDUP(DateTable[[#This Row],[Month Key]]/ 3, 0)</f>
        <v>Q1</v>
      </c>
      <c r="F441" s="5">
        <f>YEAR(DateTable[[#This Row],[Date]])</f>
        <v>2021</v>
      </c>
      <c r="G441" s="5" t="str">
        <f>TEXT(DateTable[[#This Row],[Date]], "ddd")</f>
        <v>Mon</v>
      </c>
      <c r="H441" s="8">
        <f>WEEKDAY(DateTable[[#This Row],[Date]])</f>
        <v>2</v>
      </c>
      <c r="I441" s="5">
        <f>INT(TEXT(DateTable[[#This Row],[Date]], "d"))</f>
        <v>15</v>
      </c>
      <c r="J441" s="5" t="str">
        <f>DateTable[[#This Row],[Year]] &amp;" " &amp; DateTable[[#This Row],[Quarter]]</f>
        <v>2021 Q1</v>
      </c>
      <c r="K441" s="5" t="str">
        <f>DateTable[[#This Row],[Year]] &amp;" " &amp; DateTable[[#This Row],[Month]]</f>
        <v>2021 Mar</v>
      </c>
      <c r="L441" s="8">
        <f>DateTable[[#This Row],[Year]] * 100  + DateTable[[#This Row],[Month Key]]</f>
        <v>202103</v>
      </c>
      <c r="M44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42" spans="1:13" ht="15">
      <c r="A442" s="11">
        <v>44271</v>
      </c>
      <c r="B442" s="15">
        <f>DateTable[[#This Row],[Year]]*10000 + DateTable[[#This Row],[Month Key]] * 100 +  DateTable[[#This Row],[Day Of Month]]</f>
        <v>20210316</v>
      </c>
      <c r="C442" s="5" t="str">
        <f>TEXT(DateTable[[#This Row],[Date]], "mmm")</f>
        <v>Mar</v>
      </c>
      <c r="D442" s="8">
        <f>INT(TEXT(DateTable[[#This Row],[Date]], "m"))</f>
        <v>3</v>
      </c>
      <c r="E442" s="6" t="str">
        <f xml:space="preserve"> "Q" &amp; ROUNDUP(DateTable[[#This Row],[Month Key]]/ 3, 0)</f>
        <v>Q1</v>
      </c>
      <c r="F442" s="5">
        <f>YEAR(DateTable[[#This Row],[Date]])</f>
        <v>2021</v>
      </c>
      <c r="G442" s="5" t="str">
        <f>TEXT(DateTable[[#This Row],[Date]], "ddd")</f>
        <v>Tue</v>
      </c>
      <c r="H442" s="8">
        <f>WEEKDAY(DateTable[[#This Row],[Date]])</f>
        <v>3</v>
      </c>
      <c r="I442" s="5">
        <f>INT(TEXT(DateTable[[#This Row],[Date]], "d"))</f>
        <v>16</v>
      </c>
      <c r="J442" s="5" t="str">
        <f>DateTable[[#This Row],[Year]] &amp;" " &amp; DateTable[[#This Row],[Quarter]]</f>
        <v>2021 Q1</v>
      </c>
      <c r="K442" s="5" t="str">
        <f>DateTable[[#This Row],[Year]] &amp;" " &amp; DateTable[[#This Row],[Month]]</f>
        <v>2021 Mar</v>
      </c>
      <c r="L442" s="8">
        <f>DateTable[[#This Row],[Year]] * 100  + DateTable[[#This Row],[Month Key]]</f>
        <v>202103</v>
      </c>
      <c r="M44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43" spans="1:13" ht="15">
      <c r="A443" s="12">
        <v>44272</v>
      </c>
      <c r="B443" s="15">
        <f>DateTable[[#This Row],[Year]]*10000 + DateTable[[#This Row],[Month Key]] * 100 +  DateTable[[#This Row],[Day Of Month]]</f>
        <v>20210317</v>
      </c>
      <c r="C443" s="5" t="str">
        <f>TEXT(DateTable[[#This Row],[Date]], "mmm")</f>
        <v>Mar</v>
      </c>
      <c r="D443" s="8">
        <f>INT(TEXT(DateTable[[#This Row],[Date]], "m"))</f>
        <v>3</v>
      </c>
      <c r="E443" s="6" t="str">
        <f xml:space="preserve"> "Q" &amp; ROUNDUP(DateTable[[#This Row],[Month Key]]/ 3, 0)</f>
        <v>Q1</v>
      </c>
      <c r="F443" s="5">
        <f>YEAR(DateTable[[#This Row],[Date]])</f>
        <v>2021</v>
      </c>
      <c r="G443" s="5" t="str">
        <f>TEXT(DateTable[[#This Row],[Date]], "ddd")</f>
        <v>Wed</v>
      </c>
      <c r="H443" s="8">
        <f>WEEKDAY(DateTable[[#This Row],[Date]])</f>
        <v>4</v>
      </c>
      <c r="I443" s="5">
        <f>INT(TEXT(DateTable[[#This Row],[Date]], "d"))</f>
        <v>17</v>
      </c>
      <c r="J443" s="5" t="str">
        <f>DateTable[[#This Row],[Year]] &amp;" " &amp; DateTable[[#This Row],[Quarter]]</f>
        <v>2021 Q1</v>
      </c>
      <c r="K443" s="5" t="str">
        <f>DateTable[[#This Row],[Year]] &amp;" " &amp; DateTable[[#This Row],[Month]]</f>
        <v>2021 Mar</v>
      </c>
      <c r="L443" s="8">
        <f>DateTable[[#This Row],[Year]] * 100  + DateTable[[#This Row],[Month Key]]</f>
        <v>202103</v>
      </c>
      <c r="M44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44" spans="1:13" ht="15">
      <c r="A444" s="11">
        <v>44273</v>
      </c>
      <c r="B444" s="15">
        <f>DateTable[[#This Row],[Year]]*10000 + DateTable[[#This Row],[Month Key]] * 100 +  DateTable[[#This Row],[Day Of Month]]</f>
        <v>20210318</v>
      </c>
      <c r="C444" s="5" t="str">
        <f>TEXT(DateTable[[#This Row],[Date]], "mmm")</f>
        <v>Mar</v>
      </c>
      <c r="D444" s="8">
        <f>INT(TEXT(DateTable[[#This Row],[Date]], "m"))</f>
        <v>3</v>
      </c>
      <c r="E444" s="6" t="str">
        <f xml:space="preserve"> "Q" &amp; ROUNDUP(DateTable[[#This Row],[Month Key]]/ 3, 0)</f>
        <v>Q1</v>
      </c>
      <c r="F444" s="5">
        <f>YEAR(DateTable[[#This Row],[Date]])</f>
        <v>2021</v>
      </c>
      <c r="G444" s="5" t="str">
        <f>TEXT(DateTable[[#This Row],[Date]], "ddd")</f>
        <v>Thu</v>
      </c>
      <c r="H444" s="8">
        <f>WEEKDAY(DateTable[[#This Row],[Date]])</f>
        <v>5</v>
      </c>
      <c r="I444" s="5">
        <f>INT(TEXT(DateTable[[#This Row],[Date]], "d"))</f>
        <v>18</v>
      </c>
      <c r="J444" s="5" t="str">
        <f>DateTable[[#This Row],[Year]] &amp;" " &amp; DateTable[[#This Row],[Quarter]]</f>
        <v>2021 Q1</v>
      </c>
      <c r="K444" s="5" t="str">
        <f>DateTable[[#This Row],[Year]] &amp;" " &amp; DateTable[[#This Row],[Month]]</f>
        <v>2021 Mar</v>
      </c>
      <c r="L444" s="8">
        <f>DateTable[[#This Row],[Year]] * 100  + DateTable[[#This Row],[Month Key]]</f>
        <v>202103</v>
      </c>
      <c r="M44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45" spans="1:13" ht="15">
      <c r="A445" s="12">
        <v>44274</v>
      </c>
      <c r="B445" s="15">
        <f>DateTable[[#This Row],[Year]]*10000 + DateTable[[#This Row],[Month Key]] * 100 +  DateTable[[#This Row],[Day Of Month]]</f>
        <v>20210319</v>
      </c>
      <c r="C445" s="5" t="str">
        <f>TEXT(DateTable[[#This Row],[Date]], "mmm")</f>
        <v>Mar</v>
      </c>
      <c r="D445" s="8">
        <f>INT(TEXT(DateTable[[#This Row],[Date]], "m"))</f>
        <v>3</v>
      </c>
      <c r="E445" s="6" t="str">
        <f xml:space="preserve"> "Q" &amp; ROUNDUP(DateTable[[#This Row],[Month Key]]/ 3, 0)</f>
        <v>Q1</v>
      </c>
      <c r="F445" s="5">
        <f>YEAR(DateTable[[#This Row],[Date]])</f>
        <v>2021</v>
      </c>
      <c r="G445" s="5" t="str">
        <f>TEXT(DateTable[[#This Row],[Date]], "ddd")</f>
        <v>Fri</v>
      </c>
      <c r="H445" s="8">
        <f>WEEKDAY(DateTable[[#This Row],[Date]])</f>
        <v>6</v>
      </c>
      <c r="I445" s="5">
        <f>INT(TEXT(DateTable[[#This Row],[Date]], "d"))</f>
        <v>19</v>
      </c>
      <c r="J445" s="5" t="str">
        <f>DateTable[[#This Row],[Year]] &amp;" " &amp; DateTable[[#This Row],[Quarter]]</f>
        <v>2021 Q1</v>
      </c>
      <c r="K445" s="5" t="str">
        <f>DateTable[[#This Row],[Year]] &amp;" " &amp; DateTable[[#This Row],[Month]]</f>
        <v>2021 Mar</v>
      </c>
      <c r="L445" s="8">
        <f>DateTable[[#This Row],[Year]] * 100  + DateTable[[#This Row],[Month Key]]</f>
        <v>202103</v>
      </c>
      <c r="M44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46" spans="1:13" ht="15">
      <c r="A446" s="11">
        <v>44275</v>
      </c>
      <c r="B446" s="15">
        <f>DateTable[[#This Row],[Year]]*10000 + DateTable[[#This Row],[Month Key]] * 100 +  DateTable[[#This Row],[Day Of Month]]</f>
        <v>20210320</v>
      </c>
      <c r="C446" s="5" t="str">
        <f>TEXT(DateTable[[#This Row],[Date]], "mmm")</f>
        <v>Mar</v>
      </c>
      <c r="D446" s="8">
        <f>INT(TEXT(DateTable[[#This Row],[Date]], "m"))</f>
        <v>3</v>
      </c>
      <c r="E446" s="6" t="str">
        <f xml:space="preserve"> "Q" &amp; ROUNDUP(DateTable[[#This Row],[Month Key]]/ 3, 0)</f>
        <v>Q1</v>
      </c>
      <c r="F446" s="5">
        <f>YEAR(DateTable[[#This Row],[Date]])</f>
        <v>2021</v>
      </c>
      <c r="G446" s="5" t="str">
        <f>TEXT(DateTable[[#This Row],[Date]], "ddd")</f>
        <v>Sat</v>
      </c>
      <c r="H446" s="8">
        <f>WEEKDAY(DateTable[[#This Row],[Date]])</f>
        <v>7</v>
      </c>
      <c r="I446" s="5">
        <f>INT(TEXT(DateTable[[#This Row],[Date]], "d"))</f>
        <v>20</v>
      </c>
      <c r="J446" s="5" t="str">
        <f>DateTable[[#This Row],[Year]] &amp;" " &amp; DateTable[[#This Row],[Quarter]]</f>
        <v>2021 Q1</v>
      </c>
      <c r="K446" s="5" t="str">
        <f>DateTable[[#This Row],[Year]] &amp;" " &amp; DateTable[[#This Row],[Month]]</f>
        <v>2021 Mar</v>
      </c>
      <c r="L446" s="8">
        <f>DateTable[[#This Row],[Year]] * 100  + DateTable[[#This Row],[Month Key]]</f>
        <v>202103</v>
      </c>
      <c r="M44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47" spans="1:13" ht="15">
      <c r="A447" s="12">
        <v>44276</v>
      </c>
      <c r="B447" s="15">
        <f>DateTable[[#This Row],[Year]]*10000 + DateTable[[#This Row],[Month Key]] * 100 +  DateTable[[#This Row],[Day Of Month]]</f>
        <v>20210321</v>
      </c>
      <c r="C447" s="5" t="str">
        <f>TEXT(DateTable[[#This Row],[Date]], "mmm")</f>
        <v>Mar</v>
      </c>
      <c r="D447" s="8">
        <f>INT(TEXT(DateTable[[#This Row],[Date]], "m"))</f>
        <v>3</v>
      </c>
      <c r="E447" s="6" t="str">
        <f xml:space="preserve"> "Q" &amp; ROUNDUP(DateTable[[#This Row],[Month Key]]/ 3, 0)</f>
        <v>Q1</v>
      </c>
      <c r="F447" s="5">
        <f>YEAR(DateTable[[#This Row],[Date]])</f>
        <v>2021</v>
      </c>
      <c r="G447" s="5" t="str">
        <f>TEXT(DateTable[[#This Row],[Date]], "ddd")</f>
        <v>Sun</v>
      </c>
      <c r="H447" s="8">
        <f>WEEKDAY(DateTable[[#This Row],[Date]])</f>
        <v>1</v>
      </c>
      <c r="I447" s="5">
        <f>INT(TEXT(DateTable[[#This Row],[Date]], "d"))</f>
        <v>21</v>
      </c>
      <c r="J447" s="5" t="str">
        <f>DateTable[[#This Row],[Year]] &amp;" " &amp; DateTable[[#This Row],[Quarter]]</f>
        <v>2021 Q1</v>
      </c>
      <c r="K447" s="5" t="str">
        <f>DateTable[[#This Row],[Year]] &amp;" " &amp; DateTable[[#This Row],[Month]]</f>
        <v>2021 Mar</v>
      </c>
      <c r="L447" s="8">
        <f>DateTable[[#This Row],[Year]] * 100  + DateTable[[#This Row],[Month Key]]</f>
        <v>202103</v>
      </c>
      <c r="M44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48" spans="1:13" ht="15">
      <c r="A448" s="11">
        <v>44277</v>
      </c>
      <c r="B448" s="15">
        <f>DateTable[[#This Row],[Year]]*10000 + DateTable[[#This Row],[Month Key]] * 100 +  DateTable[[#This Row],[Day Of Month]]</f>
        <v>20210322</v>
      </c>
      <c r="C448" s="5" t="str">
        <f>TEXT(DateTable[[#This Row],[Date]], "mmm")</f>
        <v>Mar</v>
      </c>
      <c r="D448" s="8">
        <f>INT(TEXT(DateTable[[#This Row],[Date]], "m"))</f>
        <v>3</v>
      </c>
      <c r="E448" s="6" t="str">
        <f xml:space="preserve"> "Q" &amp; ROUNDUP(DateTable[[#This Row],[Month Key]]/ 3, 0)</f>
        <v>Q1</v>
      </c>
      <c r="F448" s="5">
        <f>YEAR(DateTable[[#This Row],[Date]])</f>
        <v>2021</v>
      </c>
      <c r="G448" s="5" t="str">
        <f>TEXT(DateTable[[#This Row],[Date]], "ddd")</f>
        <v>Mon</v>
      </c>
      <c r="H448" s="8">
        <f>WEEKDAY(DateTable[[#This Row],[Date]])</f>
        <v>2</v>
      </c>
      <c r="I448" s="5">
        <f>INT(TEXT(DateTable[[#This Row],[Date]], "d"))</f>
        <v>22</v>
      </c>
      <c r="J448" s="5" t="str">
        <f>DateTable[[#This Row],[Year]] &amp;" " &amp; DateTable[[#This Row],[Quarter]]</f>
        <v>2021 Q1</v>
      </c>
      <c r="K448" s="5" t="str">
        <f>DateTable[[#This Row],[Year]] &amp;" " &amp; DateTable[[#This Row],[Month]]</f>
        <v>2021 Mar</v>
      </c>
      <c r="L448" s="8">
        <f>DateTable[[#This Row],[Year]] * 100  + DateTable[[#This Row],[Month Key]]</f>
        <v>202103</v>
      </c>
      <c r="M448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49" spans="1:13" ht="15">
      <c r="A449" s="12">
        <v>44278</v>
      </c>
      <c r="B449" s="15">
        <f>DateTable[[#This Row],[Year]]*10000 + DateTable[[#This Row],[Month Key]] * 100 +  DateTable[[#This Row],[Day Of Month]]</f>
        <v>20210323</v>
      </c>
      <c r="C449" s="5" t="str">
        <f>TEXT(DateTable[[#This Row],[Date]], "mmm")</f>
        <v>Mar</v>
      </c>
      <c r="D449" s="8">
        <f>INT(TEXT(DateTable[[#This Row],[Date]], "m"))</f>
        <v>3</v>
      </c>
      <c r="E449" s="6" t="str">
        <f xml:space="preserve"> "Q" &amp; ROUNDUP(DateTable[[#This Row],[Month Key]]/ 3, 0)</f>
        <v>Q1</v>
      </c>
      <c r="F449" s="5">
        <f>YEAR(DateTable[[#This Row],[Date]])</f>
        <v>2021</v>
      </c>
      <c r="G449" s="5" t="str">
        <f>TEXT(DateTable[[#This Row],[Date]], "ddd")</f>
        <v>Tue</v>
      </c>
      <c r="H449" s="8">
        <f>WEEKDAY(DateTable[[#This Row],[Date]])</f>
        <v>3</v>
      </c>
      <c r="I449" s="5">
        <f>INT(TEXT(DateTable[[#This Row],[Date]], "d"))</f>
        <v>23</v>
      </c>
      <c r="J449" s="5" t="str">
        <f>DateTable[[#This Row],[Year]] &amp;" " &amp; DateTable[[#This Row],[Quarter]]</f>
        <v>2021 Q1</v>
      </c>
      <c r="K449" s="5" t="str">
        <f>DateTable[[#This Row],[Year]] &amp;" " &amp; DateTable[[#This Row],[Month]]</f>
        <v>2021 Mar</v>
      </c>
      <c r="L449" s="8">
        <f>DateTable[[#This Row],[Year]] * 100  + DateTable[[#This Row],[Month Key]]</f>
        <v>202103</v>
      </c>
      <c r="M449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50" spans="1:13" ht="15">
      <c r="A450" s="11">
        <v>44279</v>
      </c>
      <c r="B450" s="15">
        <f>DateTable[[#This Row],[Year]]*10000 + DateTable[[#This Row],[Month Key]] * 100 +  DateTable[[#This Row],[Day Of Month]]</f>
        <v>20210324</v>
      </c>
      <c r="C450" s="5" t="str">
        <f>TEXT(DateTable[[#This Row],[Date]], "mmm")</f>
        <v>Mar</v>
      </c>
      <c r="D450" s="8">
        <f>INT(TEXT(DateTable[[#This Row],[Date]], "m"))</f>
        <v>3</v>
      </c>
      <c r="E450" s="6" t="str">
        <f xml:space="preserve"> "Q" &amp; ROUNDUP(DateTable[[#This Row],[Month Key]]/ 3, 0)</f>
        <v>Q1</v>
      </c>
      <c r="F450" s="5">
        <f>YEAR(DateTable[[#This Row],[Date]])</f>
        <v>2021</v>
      </c>
      <c r="G450" s="5" t="str">
        <f>TEXT(DateTable[[#This Row],[Date]], "ddd")</f>
        <v>Wed</v>
      </c>
      <c r="H450" s="8">
        <f>WEEKDAY(DateTable[[#This Row],[Date]])</f>
        <v>4</v>
      </c>
      <c r="I450" s="5">
        <f>INT(TEXT(DateTable[[#This Row],[Date]], "d"))</f>
        <v>24</v>
      </c>
      <c r="J450" s="5" t="str">
        <f>DateTable[[#This Row],[Year]] &amp;" " &amp; DateTable[[#This Row],[Quarter]]</f>
        <v>2021 Q1</v>
      </c>
      <c r="K450" s="5" t="str">
        <f>DateTable[[#This Row],[Year]] &amp;" " &amp; DateTable[[#This Row],[Month]]</f>
        <v>2021 Mar</v>
      </c>
      <c r="L450" s="8">
        <f>DateTable[[#This Row],[Year]] * 100  + DateTable[[#This Row],[Month Key]]</f>
        <v>202103</v>
      </c>
      <c r="M450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51" spans="1:13" ht="15">
      <c r="A451" s="12">
        <v>44280</v>
      </c>
      <c r="B451" s="15">
        <f>DateTable[[#This Row],[Year]]*10000 + DateTable[[#This Row],[Month Key]] * 100 +  DateTable[[#This Row],[Day Of Month]]</f>
        <v>20210325</v>
      </c>
      <c r="C451" s="5" t="str">
        <f>TEXT(DateTable[[#This Row],[Date]], "mmm")</f>
        <v>Mar</v>
      </c>
      <c r="D451" s="8">
        <f>INT(TEXT(DateTable[[#This Row],[Date]], "m"))</f>
        <v>3</v>
      </c>
      <c r="E451" s="6" t="str">
        <f xml:space="preserve"> "Q" &amp; ROUNDUP(DateTable[[#This Row],[Month Key]]/ 3, 0)</f>
        <v>Q1</v>
      </c>
      <c r="F451" s="5">
        <f>YEAR(DateTable[[#This Row],[Date]])</f>
        <v>2021</v>
      </c>
      <c r="G451" s="5" t="str">
        <f>TEXT(DateTable[[#This Row],[Date]], "ddd")</f>
        <v>Thu</v>
      </c>
      <c r="H451" s="8">
        <f>WEEKDAY(DateTable[[#This Row],[Date]])</f>
        <v>5</v>
      </c>
      <c r="I451" s="5">
        <f>INT(TEXT(DateTable[[#This Row],[Date]], "d"))</f>
        <v>25</v>
      </c>
      <c r="J451" s="5" t="str">
        <f>DateTable[[#This Row],[Year]] &amp;" " &amp; DateTable[[#This Row],[Quarter]]</f>
        <v>2021 Q1</v>
      </c>
      <c r="K451" s="5" t="str">
        <f>DateTable[[#This Row],[Year]] &amp;" " &amp; DateTable[[#This Row],[Month]]</f>
        <v>2021 Mar</v>
      </c>
      <c r="L451" s="8">
        <f>DateTable[[#This Row],[Year]] * 100  + DateTable[[#This Row],[Month Key]]</f>
        <v>202103</v>
      </c>
      <c r="M451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52" spans="1:13" ht="15">
      <c r="A452" s="11">
        <v>44281</v>
      </c>
      <c r="B452" s="15">
        <f>DateTable[[#This Row],[Year]]*10000 + DateTable[[#This Row],[Month Key]] * 100 +  DateTable[[#This Row],[Day Of Month]]</f>
        <v>20210326</v>
      </c>
      <c r="C452" s="5" t="str">
        <f>TEXT(DateTable[[#This Row],[Date]], "mmm")</f>
        <v>Mar</v>
      </c>
      <c r="D452" s="8">
        <f>INT(TEXT(DateTable[[#This Row],[Date]], "m"))</f>
        <v>3</v>
      </c>
      <c r="E452" s="6" t="str">
        <f xml:space="preserve"> "Q" &amp; ROUNDUP(DateTable[[#This Row],[Month Key]]/ 3, 0)</f>
        <v>Q1</v>
      </c>
      <c r="F452" s="5">
        <f>YEAR(DateTable[[#This Row],[Date]])</f>
        <v>2021</v>
      </c>
      <c r="G452" s="5" t="str">
        <f>TEXT(DateTable[[#This Row],[Date]], "ddd")</f>
        <v>Fri</v>
      </c>
      <c r="H452" s="8">
        <f>WEEKDAY(DateTable[[#This Row],[Date]])</f>
        <v>6</v>
      </c>
      <c r="I452" s="5">
        <f>INT(TEXT(DateTable[[#This Row],[Date]], "d"))</f>
        <v>26</v>
      </c>
      <c r="J452" s="5" t="str">
        <f>DateTable[[#This Row],[Year]] &amp;" " &amp; DateTable[[#This Row],[Quarter]]</f>
        <v>2021 Q1</v>
      </c>
      <c r="K452" s="5" t="str">
        <f>DateTable[[#This Row],[Year]] &amp;" " &amp; DateTable[[#This Row],[Month]]</f>
        <v>2021 Mar</v>
      </c>
      <c r="L452" s="8">
        <f>DateTable[[#This Row],[Year]] * 100  + DateTable[[#This Row],[Month Key]]</f>
        <v>202103</v>
      </c>
      <c r="M452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53" spans="1:13" ht="15">
      <c r="A453" s="12">
        <v>44282</v>
      </c>
      <c r="B453" s="15">
        <f>DateTable[[#This Row],[Year]]*10000 + DateTable[[#This Row],[Month Key]] * 100 +  DateTable[[#This Row],[Day Of Month]]</f>
        <v>20210327</v>
      </c>
      <c r="C453" s="5" t="str">
        <f>TEXT(DateTable[[#This Row],[Date]], "mmm")</f>
        <v>Mar</v>
      </c>
      <c r="D453" s="8">
        <f>INT(TEXT(DateTable[[#This Row],[Date]], "m"))</f>
        <v>3</v>
      </c>
      <c r="E453" s="6" t="str">
        <f xml:space="preserve"> "Q" &amp; ROUNDUP(DateTable[[#This Row],[Month Key]]/ 3, 0)</f>
        <v>Q1</v>
      </c>
      <c r="F453" s="5">
        <f>YEAR(DateTable[[#This Row],[Date]])</f>
        <v>2021</v>
      </c>
      <c r="G453" s="5" t="str">
        <f>TEXT(DateTable[[#This Row],[Date]], "ddd")</f>
        <v>Sat</v>
      </c>
      <c r="H453" s="8">
        <f>WEEKDAY(DateTable[[#This Row],[Date]])</f>
        <v>7</v>
      </c>
      <c r="I453" s="5">
        <f>INT(TEXT(DateTable[[#This Row],[Date]], "d"))</f>
        <v>27</v>
      </c>
      <c r="J453" s="5" t="str">
        <f>DateTable[[#This Row],[Year]] &amp;" " &amp; DateTable[[#This Row],[Quarter]]</f>
        <v>2021 Q1</v>
      </c>
      <c r="K453" s="5" t="str">
        <f>DateTable[[#This Row],[Year]] &amp;" " &amp; DateTable[[#This Row],[Month]]</f>
        <v>2021 Mar</v>
      </c>
      <c r="L453" s="8">
        <f>DateTable[[#This Row],[Year]] * 100  + DateTable[[#This Row],[Month Key]]</f>
        <v>202103</v>
      </c>
      <c r="M453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54" spans="1:13" ht="15">
      <c r="A454" s="11">
        <v>44283</v>
      </c>
      <c r="B454" s="15">
        <f>DateTable[[#This Row],[Year]]*10000 + DateTable[[#This Row],[Month Key]] * 100 +  DateTable[[#This Row],[Day Of Month]]</f>
        <v>20210328</v>
      </c>
      <c r="C454" s="5" t="str">
        <f>TEXT(DateTable[[#This Row],[Date]], "mmm")</f>
        <v>Mar</v>
      </c>
      <c r="D454" s="8">
        <f>INT(TEXT(DateTable[[#This Row],[Date]], "m"))</f>
        <v>3</v>
      </c>
      <c r="E454" s="6" t="str">
        <f xml:space="preserve"> "Q" &amp; ROUNDUP(DateTable[[#This Row],[Month Key]]/ 3, 0)</f>
        <v>Q1</v>
      </c>
      <c r="F454" s="5">
        <f>YEAR(DateTable[[#This Row],[Date]])</f>
        <v>2021</v>
      </c>
      <c r="G454" s="5" t="str">
        <f>TEXT(DateTable[[#This Row],[Date]], "ddd")</f>
        <v>Sun</v>
      </c>
      <c r="H454" s="8">
        <f>WEEKDAY(DateTable[[#This Row],[Date]])</f>
        <v>1</v>
      </c>
      <c r="I454" s="5">
        <f>INT(TEXT(DateTable[[#This Row],[Date]], "d"))</f>
        <v>28</v>
      </c>
      <c r="J454" s="5" t="str">
        <f>DateTable[[#This Row],[Year]] &amp;" " &amp; DateTable[[#This Row],[Quarter]]</f>
        <v>2021 Q1</v>
      </c>
      <c r="K454" s="5" t="str">
        <f>DateTable[[#This Row],[Year]] &amp;" " &amp; DateTable[[#This Row],[Month]]</f>
        <v>2021 Mar</v>
      </c>
      <c r="L454" s="8">
        <f>DateTable[[#This Row],[Year]] * 100  + DateTable[[#This Row],[Month Key]]</f>
        <v>202103</v>
      </c>
      <c r="M454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55" spans="1:13" ht="15">
      <c r="A455" s="12">
        <v>44284</v>
      </c>
      <c r="B455" s="15">
        <f>DateTable[[#This Row],[Year]]*10000 + DateTable[[#This Row],[Month Key]] * 100 +  DateTable[[#This Row],[Day Of Month]]</f>
        <v>20210329</v>
      </c>
      <c r="C455" s="5" t="str">
        <f>TEXT(DateTable[[#This Row],[Date]], "mmm")</f>
        <v>Mar</v>
      </c>
      <c r="D455" s="8">
        <f>INT(TEXT(DateTable[[#This Row],[Date]], "m"))</f>
        <v>3</v>
      </c>
      <c r="E455" s="6" t="str">
        <f xml:space="preserve"> "Q" &amp; ROUNDUP(DateTable[[#This Row],[Month Key]]/ 3, 0)</f>
        <v>Q1</v>
      </c>
      <c r="F455" s="5">
        <f>YEAR(DateTable[[#This Row],[Date]])</f>
        <v>2021</v>
      </c>
      <c r="G455" s="5" t="str">
        <f>TEXT(DateTable[[#This Row],[Date]], "ddd")</f>
        <v>Mon</v>
      </c>
      <c r="H455" s="8">
        <f>WEEKDAY(DateTable[[#This Row],[Date]])</f>
        <v>2</v>
      </c>
      <c r="I455" s="5">
        <f>INT(TEXT(DateTable[[#This Row],[Date]], "d"))</f>
        <v>29</v>
      </c>
      <c r="J455" s="5" t="str">
        <f>DateTable[[#This Row],[Year]] &amp;" " &amp; DateTable[[#This Row],[Quarter]]</f>
        <v>2021 Q1</v>
      </c>
      <c r="K455" s="5" t="str">
        <f>DateTable[[#This Row],[Year]] &amp;" " &amp; DateTable[[#This Row],[Month]]</f>
        <v>2021 Mar</v>
      </c>
      <c r="L455" s="8">
        <f>DateTable[[#This Row],[Year]] * 100  + DateTable[[#This Row],[Month Key]]</f>
        <v>202103</v>
      </c>
      <c r="M455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56" spans="1:13" ht="15">
      <c r="A456" s="11">
        <v>44285</v>
      </c>
      <c r="B456" s="15">
        <f>DateTable[[#This Row],[Year]]*10000 + DateTable[[#This Row],[Month Key]] * 100 +  DateTable[[#This Row],[Day Of Month]]</f>
        <v>20210330</v>
      </c>
      <c r="C456" s="5" t="str">
        <f>TEXT(DateTable[[#This Row],[Date]], "mmm")</f>
        <v>Mar</v>
      </c>
      <c r="D456" s="8">
        <f>INT(TEXT(DateTable[[#This Row],[Date]], "m"))</f>
        <v>3</v>
      </c>
      <c r="E456" s="6" t="str">
        <f xml:space="preserve"> "Q" &amp; ROUNDUP(DateTable[[#This Row],[Month Key]]/ 3, 0)</f>
        <v>Q1</v>
      </c>
      <c r="F456" s="5">
        <f>YEAR(DateTable[[#This Row],[Date]])</f>
        <v>2021</v>
      </c>
      <c r="G456" s="5" t="str">
        <f>TEXT(DateTable[[#This Row],[Date]], "ddd")</f>
        <v>Tue</v>
      </c>
      <c r="H456" s="8">
        <f>WEEKDAY(DateTable[[#This Row],[Date]])</f>
        <v>3</v>
      </c>
      <c r="I456" s="5">
        <f>INT(TEXT(DateTable[[#This Row],[Date]], "d"))</f>
        <v>30</v>
      </c>
      <c r="J456" s="5" t="str">
        <f>DateTable[[#This Row],[Year]] &amp;" " &amp; DateTable[[#This Row],[Quarter]]</f>
        <v>2021 Q1</v>
      </c>
      <c r="K456" s="5" t="str">
        <f>DateTable[[#This Row],[Year]] &amp;" " &amp; DateTable[[#This Row],[Month]]</f>
        <v>2021 Mar</v>
      </c>
      <c r="L456" s="8">
        <f>DateTable[[#This Row],[Year]] * 100  + DateTable[[#This Row],[Month Key]]</f>
        <v>202103</v>
      </c>
      <c r="M456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57" spans="1:13" ht="15">
      <c r="A457" s="12">
        <v>44286</v>
      </c>
      <c r="B457" s="15">
        <f>DateTable[[#This Row],[Year]]*10000 + DateTable[[#This Row],[Month Key]] * 100 +  DateTable[[#This Row],[Day Of Month]]</f>
        <v>20210331</v>
      </c>
      <c r="C457" s="5" t="str">
        <f>TEXT(DateTable[[#This Row],[Date]], "mmm")</f>
        <v>Mar</v>
      </c>
      <c r="D457" s="8">
        <f>INT(TEXT(DateTable[[#This Row],[Date]], "m"))</f>
        <v>3</v>
      </c>
      <c r="E457" s="6" t="str">
        <f xml:space="preserve"> "Q" &amp; ROUNDUP(DateTable[[#This Row],[Month Key]]/ 3, 0)</f>
        <v>Q1</v>
      </c>
      <c r="F457" s="5">
        <f>YEAR(DateTable[[#This Row],[Date]])</f>
        <v>2021</v>
      </c>
      <c r="G457" s="5" t="str">
        <f>TEXT(DateTable[[#This Row],[Date]], "ddd")</f>
        <v>Wed</v>
      </c>
      <c r="H457" s="8">
        <f>WEEKDAY(DateTable[[#This Row],[Date]])</f>
        <v>4</v>
      </c>
      <c r="I457" s="5">
        <f>INT(TEXT(DateTable[[#This Row],[Date]], "d"))</f>
        <v>31</v>
      </c>
      <c r="J457" s="5" t="str">
        <f>DateTable[[#This Row],[Year]] &amp;" " &amp; DateTable[[#This Row],[Quarter]]</f>
        <v>2021 Q1</v>
      </c>
      <c r="K457" s="5" t="str">
        <f>DateTable[[#This Row],[Year]] &amp;" " &amp; DateTable[[#This Row],[Month]]</f>
        <v>2021 Mar</v>
      </c>
      <c r="L457" s="8">
        <f>DateTable[[#This Row],[Year]] * 100  + DateTable[[#This Row],[Month Key]]</f>
        <v>202103</v>
      </c>
      <c r="M457" s="18" t="str">
        <f>IF(DateTable[[#This Row],[Month Key]]&lt;= 3, DateTable[[#This Row],[Year]]-1 &amp; "-" &amp; DateTable[[#This Row],[Year]],DateTable[[#This Row],[Year]] &amp; "-" &amp; DateTable[[#This Row],[Year]] + 1 )</f>
        <v>2020-2021</v>
      </c>
    </row>
    <row r="458" spans="1:13" ht="15">
      <c r="A458" s="11">
        <v>44287</v>
      </c>
      <c r="B458" s="15">
        <f>DateTable[[#This Row],[Year]]*10000 + DateTable[[#This Row],[Month Key]] * 100 +  DateTable[[#This Row],[Day Of Month]]</f>
        <v>20210401</v>
      </c>
      <c r="C458" s="5" t="str">
        <f>TEXT(DateTable[[#This Row],[Date]], "mmm")</f>
        <v>Apr</v>
      </c>
      <c r="D458" s="8">
        <f>INT(TEXT(DateTable[[#This Row],[Date]], "m"))</f>
        <v>4</v>
      </c>
      <c r="E458" s="6" t="str">
        <f xml:space="preserve"> "Q" &amp; ROUNDUP(DateTable[[#This Row],[Month Key]]/ 3, 0)</f>
        <v>Q2</v>
      </c>
      <c r="F458" s="5">
        <f>YEAR(DateTable[[#This Row],[Date]])</f>
        <v>2021</v>
      </c>
      <c r="G458" s="5" t="str">
        <f>TEXT(DateTable[[#This Row],[Date]], "ddd")</f>
        <v>Thu</v>
      </c>
      <c r="H458" s="8">
        <f>WEEKDAY(DateTable[[#This Row],[Date]])</f>
        <v>5</v>
      </c>
      <c r="I458" s="5">
        <f>INT(TEXT(DateTable[[#This Row],[Date]], "d"))</f>
        <v>1</v>
      </c>
      <c r="J458" s="5" t="str">
        <f>DateTable[[#This Row],[Year]] &amp;" " &amp; DateTable[[#This Row],[Quarter]]</f>
        <v>2021 Q2</v>
      </c>
      <c r="K458" s="5" t="str">
        <f>DateTable[[#This Row],[Year]] &amp;" " &amp; DateTable[[#This Row],[Month]]</f>
        <v>2021 Apr</v>
      </c>
      <c r="L458" s="8">
        <f>DateTable[[#This Row],[Year]] * 100  + DateTable[[#This Row],[Month Key]]</f>
        <v>202104</v>
      </c>
      <c r="M45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59" spans="1:13" ht="15">
      <c r="A459" s="12">
        <v>44288</v>
      </c>
      <c r="B459" s="15">
        <f>DateTable[[#This Row],[Year]]*10000 + DateTable[[#This Row],[Month Key]] * 100 +  DateTable[[#This Row],[Day Of Month]]</f>
        <v>20210402</v>
      </c>
      <c r="C459" s="5" t="str">
        <f>TEXT(DateTable[[#This Row],[Date]], "mmm")</f>
        <v>Apr</v>
      </c>
      <c r="D459" s="8">
        <f>INT(TEXT(DateTable[[#This Row],[Date]], "m"))</f>
        <v>4</v>
      </c>
      <c r="E459" s="6" t="str">
        <f xml:space="preserve"> "Q" &amp; ROUNDUP(DateTable[[#This Row],[Month Key]]/ 3, 0)</f>
        <v>Q2</v>
      </c>
      <c r="F459" s="5">
        <f>YEAR(DateTable[[#This Row],[Date]])</f>
        <v>2021</v>
      </c>
      <c r="G459" s="5" t="str">
        <f>TEXT(DateTable[[#This Row],[Date]], "ddd")</f>
        <v>Fri</v>
      </c>
      <c r="H459" s="8">
        <f>WEEKDAY(DateTable[[#This Row],[Date]])</f>
        <v>6</v>
      </c>
      <c r="I459" s="5">
        <f>INT(TEXT(DateTable[[#This Row],[Date]], "d"))</f>
        <v>2</v>
      </c>
      <c r="J459" s="5" t="str">
        <f>DateTable[[#This Row],[Year]] &amp;" " &amp; DateTable[[#This Row],[Quarter]]</f>
        <v>2021 Q2</v>
      </c>
      <c r="K459" s="5" t="str">
        <f>DateTable[[#This Row],[Year]] &amp;" " &amp; DateTable[[#This Row],[Month]]</f>
        <v>2021 Apr</v>
      </c>
      <c r="L459" s="8">
        <f>DateTable[[#This Row],[Year]] * 100  + DateTable[[#This Row],[Month Key]]</f>
        <v>202104</v>
      </c>
      <c r="M45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60" spans="1:13" ht="15">
      <c r="A460" s="11">
        <v>44289</v>
      </c>
      <c r="B460" s="15">
        <f>DateTable[[#This Row],[Year]]*10000 + DateTable[[#This Row],[Month Key]] * 100 +  DateTable[[#This Row],[Day Of Month]]</f>
        <v>20210403</v>
      </c>
      <c r="C460" s="5" t="str">
        <f>TEXT(DateTable[[#This Row],[Date]], "mmm")</f>
        <v>Apr</v>
      </c>
      <c r="D460" s="8">
        <f>INT(TEXT(DateTable[[#This Row],[Date]], "m"))</f>
        <v>4</v>
      </c>
      <c r="E460" s="6" t="str">
        <f xml:space="preserve"> "Q" &amp; ROUNDUP(DateTable[[#This Row],[Month Key]]/ 3, 0)</f>
        <v>Q2</v>
      </c>
      <c r="F460" s="5">
        <f>YEAR(DateTable[[#This Row],[Date]])</f>
        <v>2021</v>
      </c>
      <c r="G460" s="5" t="str">
        <f>TEXT(DateTable[[#This Row],[Date]], "ddd")</f>
        <v>Sat</v>
      </c>
      <c r="H460" s="8">
        <f>WEEKDAY(DateTable[[#This Row],[Date]])</f>
        <v>7</v>
      </c>
      <c r="I460" s="5">
        <f>INT(TEXT(DateTable[[#This Row],[Date]], "d"))</f>
        <v>3</v>
      </c>
      <c r="J460" s="5" t="str">
        <f>DateTable[[#This Row],[Year]] &amp;" " &amp; DateTable[[#This Row],[Quarter]]</f>
        <v>2021 Q2</v>
      </c>
      <c r="K460" s="5" t="str">
        <f>DateTable[[#This Row],[Year]] &amp;" " &amp; DateTable[[#This Row],[Month]]</f>
        <v>2021 Apr</v>
      </c>
      <c r="L460" s="8">
        <f>DateTable[[#This Row],[Year]] * 100  + DateTable[[#This Row],[Month Key]]</f>
        <v>202104</v>
      </c>
      <c r="M46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61" spans="1:13" ht="15">
      <c r="A461" s="12">
        <v>44290</v>
      </c>
      <c r="B461" s="15">
        <f>DateTable[[#This Row],[Year]]*10000 + DateTable[[#This Row],[Month Key]] * 100 +  DateTable[[#This Row],[Day Of Month]]</f>
        <v>20210404</v>
      </c>
      <c r="C461" s="5" t="str">
        <f>TEXT(DateTable[[#This Row],[Date]], "mmm")</f>
        <v>Apr</v>
      </c>
      <c r="D461" s="8">
        <f>INT(TEXT(DateTable[[#This Row],[Date]], "m"))</f>
        <v>4</v>
      </c>
      <c r="E461" s="6" t="str">
        <f xml:space="preserve"> "Q" &amp; ROUNDUP(DateTable[[#This Row],[Month Key]]/ 3, 0)</f>
        <v>Q2</v>
      </c>
      <c r="F461" s="5">
        <f>YEAR(DateTable[[#This Row],[Date]])</f>
        <v>2021</v>
      </c>
      <c r="G461" s="5" t="str">
        <f>TEXT(DateTable[[#This Row],[Date]], "ddd")</f>
        <v>Sun</v>
      </c>
      <c r="H461" s="8">
        <f>WEEKDAY(DateTable[[#This Row],[Date]])</f>
        <v>1</v>
      </c>
      <c r="I461" s="5">
        <f>INT(TEXT(DateTable[[#This Row],[Date]], "d"))</f>
        <v>4</v>
      </c>
      <c r="J461" s="5" t="str">
        <f>DateTable[[#This Row],[Year]] &amp;" " &amp; DateTable[[#This Row],[Quarter]]</f>
        <v>2021 Q2</v>
      </c>
      <c r="K461" s="5" t="str">
        <f>DateTable[[#This Row],[Year]] &amp;" " &amp; DateTable[[#This Row],[Month]]</f>
        <v>2021 Apr</v>
      </c>
      <c r="L461" s="8">
        <f>DateTable[[#This Row],[Year]] * 100  + DateTable[[#This Row],[Month Key]]</f>
        <v>202104</v>
      </c>
      <c r="M46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62" spans="1:13" ht="15">
      <c r="A462" s="11">
        <v>44291</v>
      </c>
      <c r="B462" s="15">
        <f>DateTable[[#This Row],[Year]]*10000 + DateTable[[#This Row],[Month Key]] * 100 +  DateTable[[#This Row],[Day Of Month]]</f>
        <v>20210405</v>
      </c>
      <c r="C462" s="5" t="str">
        <f>TEXT(DateTable[[#This Row],[Date]], "mmm")</f>
        <v>Apr</v>
      </c>
      <c r="D462" s="8">
        <f>INT(TEXT(DateTable[[#This Row],[Date]], "m"))</f>
        <v>4</v>
      </c>
      <c r="E462" s="6" t="str">
        <f xml:space="preserve"> "Q" &amp; ROUNDUP(DateTable[[#This Row],[Month Key]]/ 3, 0)</f>
        <v>Q2</v>
      </c>
      <c r="F462" s="5">
        <f>YEAR(DateTable[[#This Row],[Date]])</f>
        <v>2021</v>
      </c>
      <c r="G462" s="5" t="str">
        <f>TEXT(DateTable[[#This Row],[Date]], "ddd")</f>
        <v>Mon</v>
      </c>
      <c r="H462" s="8">
        <f>WEEKDAY(DateTable[[#This Row],[Date]])</f>
        <v>2</v>
      </c>
      <c r="I462" s="5">
        <f>INT(TEXT(DateTable[[#This Row],[Date]], "d"))</f>
        <v>5</v>
      </c>
      <c r="J462" s="5" t="str">
        <f>DateTable[[#This Row],[Year]] &amp;" " &amp; DateTable[[#This Row],[Quarter]]</f>
        <v>2021 Q2</v>
      </c>
      <c r="K462" s="5" t="str">
        <f>DateTable[[#This Row],[Year]] &amp;" " &amp; DateTable[[#This Row],[Month]]</f>
        <v>2021 Apr</v>
      </c>
      <c r="L462" s="8">
        <f>DateTable[[#This Row],[Year]] * 100  + DateTable[[#This Row],[Month Key]]</f>
        <v>202104</v>
      </c>
      <c r="M46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63" spans="1:13" ht="15">
      <c r="A463" s="12">
        <v>44292</v>
      </c>
      <c r="B463" s="15">
        <f>DateTable[[#This Row],[Year]]*10000 + DateTable[[#This Row],[Month Key]] * 100 +  DateTable[[#This Row],[Day Of Month]]</f>
        <v>20210406</v>
      </c>
      <c r="C463" s="5" t="str">
        <f>TEXT(DateTable[[#This Row],[Date]], "mmm")</f>
        <v>Apr</v>
      </c>
      <c r="D463" s="8">
        <f>INT(TEXT(DateTable[[#This Row],[Date]], "m"))</f>
        <v>4</v>
      </c>
      <c r="E463" s="6" t="str">
        <f xml:space="preserve"> "Q" &amp; ROUNDUP(DateTable[[#This Row],[Month Key]]/ 3, 0)</f>
        <v>Q2</v>
      </c>
      <c r="F463" s="5">
        <f>YEAR(DateTable[[#This Row],[Date]])</f>
        <v>2021</v>
      </c>
      <c r="G463" s="5" t="str">
        <f>TEXT(DateTable[[#This Row],[Date]], "ddd")</f>
        <v>Tue</v>
      </c>
      <c r="H463" s="8">
        <f>WEEKDAY(DateTable[[#This Row],[Date]])</f>
        <v>3</v>
      </c>
      <c r="I463" s="5">
        <f>INT(TEXT(DateTable[[#This Row],[Date]], "d"))</f>
        <v>6</v>
      </c>
      <c r="J463" s="5" t="str">
        <f>DateTable[[#This Row],[Year]] &amp;" " &amp; DateTable[[#This Row],[Quarter]]</f>
        <v>2021 Q2</v>
      </c>
      <c r="K463" s="5" t="str">
        <f>DateTable[[#This Row],[Year]] &amp;" " &amp; DateTable[[#This Row],[Month]]</f>
        <v>2021 Apr</v>
      </c>
      <c r="L463" s="8">
        <f>DateTable[[#This Row],[Year]] * 100  + DateTable[[#This Row],[Month Key]]</f>
        <v>202104</v>
      </c>
      <c r="M46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64" spans="1:13" ht="15">
      <c r="A464" s="11">
        <v>44293</v>
      </c>
      <c r="B464" s="15">
        <f>DateTable[[#This Row],[Year]]*10000 + DateTable[[#This Row],[Month Key]] * 100 +  DateTable[[#This Row],[Day Of Month]]</f>
        <v>20210407</v>
      </c>
      <c r="C464" s="5" t="str">
        <f>TEXT(DateTable[[#This Row],[Date]], "mmm")</f>
        <v>Apr</v>
      </c>
      <c r="D464" s="8">
        <f>INT(TEXT(DateTable[[#This Row],[Date]], "m"))</f>
        <v>4</v>
      </c>
      <c r="E464" s="6" t="str">
        <f xml:space="preserve"> "Q" &amp; ROUNDUP(DateTable[[#This Row],[Month Key]]/ 3, 0)</f>
        <v>Q2</v>
      </c>
      <c r="F464" s="5">
        <f>YEAR(DateTable[[#This Row],[Date]])</f>
        <v>2021</v>
      </c>
      <c r="G464" s="5" t="str">
        <f>TEXT(DateTable[[#This Row],[Date]], "ddd")</f>
        <v>Wed</v>
      </c>
      <c r="H464" s="8">
        <f>WEEKDAY(DateTable[[#This Row],[Date]])</f>
        <v>4</v>
      </c>
      <c r="I464" s="5">
        <f>INT(TEXT(DateTable[[#This Row],[Date]], "d"))</f>
        <v>7</v>
      </c>
      <c r="J464" s="5" t="str">
        <f>DateTable[[#This Row],[Year]] &amp;" " &amp; DateTable[[#This Row],[Quarter]]</f>
        <v>2021 Q2</v>
      </c>
      <c r="K464" s="5" t="str">
        <f>DateTable[[#This Row],[Year]] &amp;" " &amp; DateTable[[#This Row],[Month]]</f>
        <v>2021 Apr</v>
      </c>
      <c r="L464" s="8">
        <f>DateTable[[#This Row],[Year]] * 100  + DateTable[[#This Row],[Month Key]]</f>
        <v>202104</v>
      </c>
      <c r="M46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65" spans="1:13" ht="15">
      <c r="A465" s="12">
        <v>44294</v>
      </c>
      <c r="B465" s="15">
        <f>DateTable[[#This Row],[Year]]*10000 + DateTable[[#This Row],[Month Key]] * 100 +  DateTable[[#This Row],[Day Of Month]]</f>
        <v>20210408</v>
      </c>
      <c r="C465" s="5" t="str">
        <f>TEXT(DateTable[[#This Row],[Date]], "mmm")</f>
        <v>Apr</v>
      </c>
      <c r="D465" s="8">
        <f>INT(TEXT(DateTable[[#This Row],[Date]], "m"))</f>
        <v>4</v>
      </c>
      <c r="E465" s="6" t="str">
        <f xml:space="preserve"> "Q" &amp; ROUNDUP(DateTable[[#This Row],[Month Key]]/ 3, 0)</f>
        <v>Q2</v>
      </c>
      <c r="F465" s="5">
        <f>YEAR(DateTable[[#This Row],[Date]])</f>
        <v>2021</v>
      </c>
      <c r="G465" s="5" t="str">
        <f>TEXT(DateTable[[#This Row],[Date]], "ddd")</f>
        <v>Thu</v>
      </c>
      <c r="H465" s="8">
        <f>WEEKDAY(DateTable[[#This Row],[Date]])</f>
        <v>5</v>
      </c>
      <c r="I465" s="5">
        <f>INT(TEXT(DateTable[[#This Row],[Date]], "d"))</f>
        <v>8</v>
      </c>
      <c r="J465" s="5" t="str">
        <f>DateTable[[#This Row],[Year]] &amp;" " &amp; DateTable[[#This Row],[Quarter]]</f>
        <v>2021 Q2</v>
      </c>
      <c r="K465" s="5" t="str">
        <f>DateTable[[#This Row],[Year]] &amp;" " &amp; DateTable[[#This Row],[Month]]</f>
        <v>2021 Apr</v>
      </c>
      <c r="L465" s="8">
        <f>DateTable[[#This Row],[Year]] * 100  + DateTable[[#This Row],[Month Key]]</f>
        <v>202104</v>
      </c>
      <c r="M46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66" spans="1:13" ht="15">
      <c r="A466" s="11">
        <v>44295</v>
      </c>
      <c r="B466" s="15">
        <f>DateTable[[#This Row],[Year]]*10000 + DateTable[[#This Row],[Month Key]] * 100 +  DateTable[[#This Row],[Day Of Month]]</f>
        <v>20210409</v>
      </c>
      <c r="C466" s="5" t="str">
        <f>TEXT(DateTable[[#This Row],[Date]], "mmm")</f>
        <v>Apr</v>
      </c>
      <c r="D466" s="8">
        <f>INT(TEXT(DateTable[[#This Row],[Date]], "m"))</f>
        <v>4</v>
      </c>
      <c r="E466" s="6" t="str">
        <f xml:space="preserve"> "Q" &amp; ROUNDUP(DateTable[[#This Row],[Month Key]]/ 3, 0)</f>
        <v>Q2</v>
      </c>
      <c r="F466" s="5">
        <f>YEAR(DateTable[[#This Row],[Date]])</f>
        <v>2021</v>
      </c>
      <c r="G466" s="5" t="str">
        <f>TEXT(DateTable[[#This Row],[Date]], "ddd")</f>
        <v>Fri</v>
      </c>
      <c r="H466" s="8">
        <f>WEEKDAY(DateTable[[#This Row],[Date]])</f>
        <v>6</v>
      </c>
      <c r="I466" s="5">
        <f>INT(TEXT(DateTable[[#This Row],[Date]], "d"))</f>
        <v>9</v>
      </c>
      <c r="J466" s="5" t="str">
        <f>DateTable[[#This Row],[Year]] &amp;" " &amp; DateTable[[#This Row],[Quarter]]</f>
        <v>2021 Q2</v>
      </c>
      <c r="K466" s="5" t="str">
        <f>DateTable[[#This Row],[Year]] &amp;" " &amp; DateTable[[#This Row],[Month]]</f>
        <v>2021 Apr</v>
      </c>
      <c r="L466" s="8">
        <f>DateTable[[#This Row],[Year]] * 100  + DateTable[[#This Row],[Month Key]]</f>
        <v>202104</v>
      </c>
      <c r="M46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67" spans="1:13" ht="15">
      <c r="A467" s="12">
        <v>44296</v>
      </c>
      <c r="B467" s="15">
        <f>DateTable[[#This Row],[Year]]*10000 + DateTable[[#This Row],[Month Key]] * 100 +  DateTable[[#This Row],[Day Of Month]]</f>
        <v>20210410</v>
      </c>
      <c r="C467" s="5" t="str">
        <f>TEXT(DateTable[[#This Row],[Date]], "mmm")</f>
        <v>Apr</v>
      </c>
      <c r="D467" s="8">
        <f>INT(TEXT(DateTable[[#This Row],[Date]], "m"))</f>
        <v>4</v>
      </c>
      <c r="E467" s="6" t="str">
        <f xml:space="preserve"> "Q" &amp; ROUNDUP(DateTable[[#This Row],[Month Key]]/ 3, 0)</f>
        <v>Q2</v>
      </c>
      <c r="F467" s="5">
        <f>YEAR(DateTable[[#This Row],[Date]])</f>
        <v>2021</v>
      </c>
      <c r="G467" s="5" t="str">
        <f>TEXT(DateTable[[#This Row],[Date]], "ddd")</f>
        <v>Sat</v>
      </c>
      <c r="H467" s="8">
        <f>WEEKDAY(DateTable[[#This Row],[Date]])</f>
        <v>7</v>
      </c>
      <c r="I467" s="5">
        <f>INT(TEXT(DateTable[[#This Row],[Date]], "d"))</f>
        <v>10</v>
      </c>
      <c r="J467" s="5" t="str">
        <f>DateTable[[#This Row],[Year]] &amp;" " &amp; DateTable[[#This Row],[Quarter]]</f>
        <v>2021 Q2</v>
      </c>
      <c r="K467" s="5" t="str">
        <f>DateTable[[#This Row],[Year]] &amp;" " &amp; DateTable[[#This Row],[Month]]</f>
        <v>2021 Apr</v>
      </c>
      <c r="L467" s="8">
        <f>DateTable[[#This Row],[Year]] * 100  + DateTable[[#This Row],[Month Key]]</f>
        <v>202104</v>
      </c>
      <c r="M46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68" spans="1:13" ht="15">
      <c r="A468" s="11">
        <v>44297</v>
      </c>
      <c r="B468" s="15">
        <f>DateTable[[#This Row],[Year]]*10000 + DateTable[[#This Row],[Month Key]] * 100 +  DateTable[[#This Row],[Day Of Month]]</f>
        <v>20210411</v>
      </c>
      <c r="C468" s="5" t="str">
        <f>TEXT(DateTable[[#This Row],[Date]], "mmm")</f>
        <v>Apr</v>
      </c>
      <c r="D468" s="8">
        <f>INT(TEXT(DateTable[[#This Row],[Date]], "m"))</f>
        <v>4</v>
      </c>
      <c r="E468" s="6" t="str">
        <f xml:space="preserve"> "Q" &amp; ROUNDUP(DateTable[[#This Row],[Month Key]]/ 3, 0)</f>
        <v>Q2</v>
      </c>
      <c r="F468" s="5">
        <f>YEAR(DateTable[[#This Row],[Date]])</f>
        <v>2021</v>
      </c>
      <c r="G468" s="5" t="str">
        <f>TEXT(DateTable[[#This Row],[Date]], "ddd")</f>
        <v>Sun</v>
      </c>
      <c r="H468" s="8">
        <f>WEEKDAY(DateTable[[#This Row],[Date]])</f>
        <v>1</v>
      </c>
      <c r="I468" s="5">
        <f>INT(TEXT(DateTable[[#This Row],[Date]], "d"))</f>
        <v>11</v>
      </c>
      <c r="J468" s="5" t="str">
        <f>DateTable[[#This Row],[Year]] &amp;" " &amp; DateTable[[#This Row],[Quarter]]</f>
        <v>2021 Q2</v>
      </c>
      <c r="K468" s="5" t="str">
        <f>DateTable[[#This Row],[Year]] &amp;" " &amp; DateTable[[#This Row],[Month]]</f>
        <v>2021 Apr</v>
      </c>
      <c r="L468" s="8">
        <f>DateTable[[#This Row],[Year]] * 100  + DateTable[[#This Row],[Month Key]]</f>
        <v>202104</v>
      </c>
      <c r="M46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69" spans="1:13" ht="15">
      <c r="A469" s="12">
        <v>44298</v>
      </c>
      <c r="B469" s="15">
        <f>DateTable[[#This Row],[Year]]*10000 + DateTable[[#This Row],[Month Key]] * 100 +  DateTable[[#This Row],[Day Of Month]]</f>
        <v>20210412</v>
      </c>
      <c r="C469" s="5" t="str">
        <f>TEXT(DateTable[[#This Row],[Date]], "mmm")</f>
        <v>Apr</v>
      </c>
      <c r="D469" s="8">
        <f>INT(TEXT(DateTable[[#This Row],[Date]], "m"))</f>
        <v>4</v>
      </c>
      <c r="E469" s="6" t="str">
        <f xml:space="preserve"> "Q" &amp; ROUNDUP(DateTable[[#This Row],[Month Key]]/ 3, 0)</f>
        <v>Q2</v>
      </c>
      <c r="F469" s="5">
        <f>YEAR(DateTable[[#This Row],[Date]])</f>
        <v>2021</v>
      </c>
      <c r="G469" s="5" t="str">
        <f>TEXT(DateTable[[#This Row],[Date]], "ddd")</f>
        <v>Mon</v>
      </c>
      <c r="H469" s="8">
        <f>WEEKDAY(DateTable[[#This Row],[Date]])</f>
        <v>2</v>
      </c>
      <c r="I469" s="5">
        <f>INT(TEXT(DateTable[[#This Row],[Date]], "d"))</f>
        <v>12</v>
      </c>
      <c r="J469" s="5" t="str">
        <f>DateTable[[#This Row],[Year]] &amp;" " &amp; DateTable[[#This Row],[Quarter]]</f>
        <v>2021 Q2</v>
      </c>
      <c r="K469" s="5" t="str">
        <f>DateTable[[#This Row],[Year]] &amp;" " &amp; DateTable[[#This Row],[Month]]</f>
        <v>2021 Apr</v>
      </c>
      <c r="L469" s="8">
        <f>DateTable[[#This Row],[Year]] * 100  + DateTable[[#This Row],[Month Key]]</f>
        <v>202104</v>
      </c>
      <c r="M46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70" spans="1:13" ht="15">
      <c r="A470" s="11">
        <v>44299</v>
      </c>
      <c r="B470" s="15">
        <f>DateTable[[#This Row],[Year]]*10000 + DateTable[[#This Row],[Month Key]] * 100 +  DateTable[[#This Row],[Day Of Month]]</f>
        <v>20210413</v>
      </c>
      <c r="C470" s="5" t="str">
        <f>TEXT(DateTable[[#This Row],[Date]], "mmm")</f>
        <v>Apr</v>
      </c>
      <c r="D470" s="8">
        <f>INT(TEXT(DateTable[[#This Row],[Date]], "m"))</f>
        <v>4</v>
      </c>
      <c r="E470" s="6" t="str">
        <f xml:space="preserve"> "Q" &amp; ROUNDUP(DateTable[[#This Row],[Month Key]]/ 3, 0)</f>
        <v>Q2</v>
      </c>
      <c r="F470" s="5">
        <f>YEAR(DateTable[[#This Row],[Date]])</f>
        <v>2021</v>
      </c>
      <c r="G470" s="5" t="str">
        <f>TEXT(DateTable[[#This Row],[Date]], "ddd")</f>
        <v>Tue</v>
      </c>
      <c r="H470" s="8">
        <f>WEEKDAY(DateTable[[#This Row],[Date]])</f>
        <v>3</v>
      </c>
      <c r="I470" s="5">
        <f>INT(TEXT(DateTable[[#This Row],[Date]], "d"))</f>
        <v>13</v>
      </c>
      <c r="J470" s="5" t="str">
        <f>DateTable[[#This Row],[Year]] &amp;" " &amp; DateTable[[#This Row],[Quarter]]</f>
        <v>2021 Q2</v>
      </c>
      <c r="K470" s="5" t="str">
        <f>DateTable[[#This Row],[Year]] &amp;" " &amp; DateTable[[#This Row],[Month]]</f>
        <v>2021 Apr</v>
      </c>
      <c r="L470" s="8">
        <f>DateTable[[#This Row],[Year]] * 100  + DateTable[[#This Row],[Month Key]]</f>
        <v>202104</v>
      </c>
      <c r="M47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71" spans="1:13" ht="15">
      <c r="A471" s="12">
        <v>44300</v>
      </c>
      <c r="B471" s="15">
        <f>DateTable[[#This Row],[Year]]*10000 + DateTable[[#This Row],[Month Key]] * 100 +  DateTable[[#This Row],[Day Of Month]]</f>
        <v>20210414</v>
      </c>
      <c r="C471" s="5" t="str">
        <f>TEXT(DateTable[[#This Row],[Date]], "mmm")</f>
        <v>Apr</v>
      </c>
      <c r="D471" s="8">
        <f>INT(TEXT(DateTable[[#This Row],[Date]], "m"))</f>
        <v>4</v>
      </c>
      <c r="E471" s="6" t="str">
        <f xml:space="preserve"> "Q" &amp; ROUNDUP(DateTable[[#This Row],[Month Key]]/ 3, 0)</f>
        <v>Q2</v>
      </c>
      <c r="F471" s="5">
        <f>YEAR(DateTable[[#This Row],[Date]])</f>
        <v>2021</v>
      </c>
      <c r="G471" s="5" t="str">
        <f>TEXT(DateTable[[#This Row],[Date]], "ddd")</f>
        <v>Wed</v>
      </c>
      <c r="H471" s="8">
        <f>WEEKDAY(DateTable[[#This Row],[Date]])</f>
        <v>4</v>
      </c>
      <c r="I471" s="5">
        <f>INT(TEXT(DateTable[[#This Row],[Date]], "d"))</f>
        <v>14</v>
      </c>
      <c r="J471" s="5" t="str">
        <f>DateTable[[#This Row],[Year]] &amp;" " &amp; DateTable[[#This Row],[Quarter]]</f>
        <v>2021 Q2</v>
      </c>
      <c r="K471" s="5" t="str">
        <f>DateTable[[#This Row],[Year]] &amp;" " &amp; DateTable[[#This Row],[Month]]</f>
        <v>2021 Apr</v>
      </c>
      <c r="L471" s="8">
        <f>DateTable[[#This Row],[Year]] * 100  + DateTable[[#This Row],[Month Key]]</f>
        <v>202104</v>
      </c>
      <c r="M47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72" spans="1:13" ht="15">
      <c r="A472" s="11">
        <v>44301</v>
      </c>
      <c r="B472" s="15">
        <f>DateTable[[#This Row],[Year]]*10000 + DateTable[[#This Row],[Month Key]] * 100 +  DateTable[[#This Row],[Day Of Month]]</f>
        <v>20210415</v>
      </c>
      <c r="C472" s="5" t="str">
        <f>TEXT(DateTable[[#This Row],[Date]], "mmm")</f>
        <v>Apr</v>
      </c>
      <c r="D472" s="8">
        <f>INT(TEXT(DateTable[[#This Row],[Date]], "m"))</f>
        <v>4</v>
      </c>
      <c r="E472" s="6" t="str">
        <f xml:space="preserve"> "Q" &amp; ROUNDUP(DateTable[[#This Row],[Month Key]]/ 3, 0)</f>
        <v>Q2</v>
      </c>
      <c r="F472" s="5">
        <f>YEAR(DateTable[[#This Row],[Date]])</f>
        <v>2021</v>
      </c>
      <c r="G472" s="5" t="str">
        <f>TEXT(DateTable[[#This Row],[Date]], "ddd")</f>
        <v>Thu</v>
      </c>
      <c r="H472" s="8">
        <f>WEEKDAY(DateTable[[#This Row],[Date]])</f>
        <v>5</v>
      </c>
      <c r="I472" s="5">
        <f>INT(TEXT(DateTable[[#This Row],[Date]], "d"))</f>
        <v>15</v>
      </c>
      <c r="J472" s="5" t="str">
        <f>DateTable[[#This Row],[Year]] &amp;" " &amp; DateTable[[#This Row],[Quarter]]</f>
        <v>2021 Q2</v>
      </c>
      <c r="K472" s="5" t="str">
        <f>DateTable[[#This Row],[Year]] &amp;" " &amp; DateTable[[#This Row],[Month]]</f>
        <v>2021 Apr</v>
      </c>
      <c r="L472" s="8">
        <f>DateTable[[#This Row],[Year]] * 100  + DateTable[[#This Row],[Month Key]]</f>
        <v>202104</v>
      </c>
      <c r="M47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73" spans="1:13" ht="15">
      <c r="A473" s="12">
        <v>44302</v>
      </c>
      <c r="B473" s="15">
        <f>DateTable[[#This Row],[Year]]*10000 + DateTable[[#This Row],[Month Key]] * 100 +  DateTable[[#This Row],[Day Of Month]]</f>
        <v>20210416</v>
      </c>
      <c r="C473" s="5" t="str">
        <f>TEXT(DateTable[[#This Row],[Date]], "mmm")</f>
        <v>Apr</v>
      </c>
      <c r="D473" s="8">
        <f>INT(TEXT(DateTable[[#This Row],[Date]], "m"))</f>
        <v>4</v>
      </c>
      <c r="E473" s="6" t="str">
        <f xml:space="preserve"> "Q" &amp; ROUNDUP(DateTable[[#This Row],[Month Key]]/ 3, 0)</f>
        <v>Q2</v>
      </c>
      <c r="F473" s="5">
        <f>YEAR(DateTable[[#This Row],[Date]])</f>
        <v>2021</v>
      </c>
      <c r="G473" s="5" t="str">
        <f>TEXT(DateTable[[#This Row],[Date]], "ddd")</f>
        <v>Fri</v>
      </c>
      <c r="H473" s="8">
        <f>WEEKDAY(DateTable[[#This Row],[Date]])</f>
        <v>6</v>
      </c>
      <c r="I473" s="5">
        <f>INT(TEXT(DateTable[[#This Row],[Date]], "d"))</f>
        <v>16</v>
      </c>
      <c r="J473" s="5" t="str">
        <f>DateTable[[#This Row],[Year]] &amp;" " &amp; DateTable[[#This Row],[Quarter]]</f>
        <v>2021 Q2</v>
      </c>
      <c r="K473" s="5" t="str">
        <f>DateTable[[#This Row],[Year]] &amp;" " &amp; DateTable[[#This Row],[Month]]</f>
        <v>2021 Apr</v>
      </c>
      <c r="L473" s="8">
        <f>DateTable[[#This Row],[Year]] * 100  + DateTable[[#This Row],[Month Key]]</f>
        <v>202104</v>
      </c>
      <c r="M47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74" spans="1:13" ht="15">
      <c r="A474" s="11">
        <v>44303</v>
      </c>
      <c r="B474" s="15">
        <f>DateTable[[#This Row],[Year]]*10000 + DateTable[[#This Row],[Month Key]] * 100 +  DateTable[[#This Row],[Day Of Month]]</f>
        <v>20210417</v>
      </c>
      <c r="C474" s="5" t="str">
        <f>TEXT(DateTable[[#This Row],[Date]], "mmm")</f>
        <v>Apr</v>
      </c>
      <c r="D474" s="8">
        <f>INT(TEXT(DateTable[[#This Row],[Date]], "m"))</f>
        <v>4</v>
      </c>
      <c r="E474" s="6" t="str">
        <f xml:space="preserve"> "Q" &amp; ROUNDUP(DateTable[[#This Row],[Month Key]]/ 3, 0)</f>
        <v>Q2</v>
      </c>
      <c r="F474" s="5">
        <f>YEAR(DateTable[[#This Row],[Date]])</f>
        <v>2021</v>
      </c>
      <c r="G474" s="5" t="str">
        <f>TEXT(DateTable[[#This Row],[Date]], "ddd")</f>
        <v>Sat</v>
      </c>
      <c r="H474" s="8">
        <f>WEEKDAY(DateTable[[#This Row],[Date]])</f>
        <v>7</v>
      </c>
      <c r="I474" s="5">
        <f>INT(TEXT(DateTable[[#This Row],[Date]], "d"))</f>
        <v>17</v>
      </c>
      <c r="J474" s="5" t="str">
        <f>DateTable[[#This Row],[Year]] &amp;" " &amp; DateTable[[#This Row],[Quarter]]</f>
        <v>2021 Q2</v>
      </c>
      <c r="K474" s="5" t="str">
        <f>DateTable[[#This Row],[Year]] &amp;" " &amp; DateTable[[#This Row],[Month]]</f>
        <v>2021 Apr</v>
      </c>
      <c r="L474" s="8">
        <f>DateTable[[#This Row],[Year]] * 100  + DateTable[[#This Row],[Month Key]]</f>
        <v>202104</v>
      </c>
      <c r="M47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75" spans="1:13" ht="15">
      <c r="A475" s="12">
        <v>44304</v>
      </c>
      <c r="B475" s="15">
        <f>DateTable[[#This Row],[Year]]*10000 + DateTable[[#This Row],[Month Key]] * 100 +  DateTable[[#This Row],[Day Of Month]]</f>
        <v>20210418</v>
      </c>
      <c r="C475" s="5" t="str">
        <f>TEXT(DateTable[[#This Row],[Date]], "mmm")</f>
        <v>Apr</v>
      </c>
      <c r="D475" s="8">
        <f>INT(TEXT(DateTable[[#This Row],[Date]], "m"))</f>
        <v>4</v>
      </c>
      <c r="E475" s="6" t="str">
        <f xml:space="preserve"> "Q" &amp; ROUNDUP(DateTable[[#This Row],[Month Key]]/ 3, 0)</f>
        <v>Q2</v>
      </c>
      <c r="F475" s="5">
        <f>YEAR(DateTable[[#This Row],[Date]])</f>
        <v>2021</v>
      </c>
      <c r="G475" s="5" t="str">
        <f>TEXT(DateTable[[#This Row],[Date]], "ddd")</f>
        <v>Sun</v>
      </c>
      <c r="H475" s="8">
        <f>WEEKDAY(DateTable[[#This Row],[Date]])</f>
        <v>1</v>
      </c>
      <c r="I475" s="5">
        <f>INT(TEXT(DateTable[[#This Row],[Date]], "d"))</f>
        <v>18</v>
      </c>
      <c r="J475" s="5" t="str">
        <f>DateTable[[#This Row],[Year]] &amp;" " &amp; DateTable[[#This Row],[Quarter]]</f>
        <v>2021 Q2</v>
      </c>
      <c r="K475" s="5" t="str">
        <f>DateTable[[#This Row],[Year]] &amp;" " &amp; DateTable[[#This Row],[Month]]</f>
        <v>2021 Apr</v>
      </c>
      <c r="L475" s="8">
        <f>DateTable[[#This Row],[Year]] * 100  + DateTable[[#This Row],[Month Key]]</f>
        <v>202104</v>
      </c>
      <c r="M47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76" spans="1:13" ht="15">
      <c r="A476" s="11">
        <v>44305</v>
      </c>
      <c r="B476" s="15">
        <f>DateTable[[#This Row],[Year]]*10000 + DateTable[[#This Row],[Month Key]] * 100 +  DateTable[[#This Row],[Day Of Month]]</f>
        <v>20210419</v>
      </c>
      <c r="C476" s="5" t="str">
        <f>TEXT(DateTable[[#This Row],[Date]], "mmm")</f>
        <v>Apr</v>
      </c>
      <c r="D476" s="8">
        <f>INT(TEXT(DateTable[[#This Row],[Date]], "m"))</f>
        <v>4</v>
      </c>
      <c r="E476" s="6" t="str">
        <f xml:space="preserve"> "Q" &amp; ROUNDUP(DateTable[[#This Row],[Month Key]]/ 3, 0)</f>
        <v>Q2</v>
      </c>
      <c r="F476" s="5">
        <f>YEAR(DateTable[[#This Row],[Date]])</f>
        <v>2021</v>
      </c>
      <c r="G476" s="5" t="str">
        <f>TEXT(DateTable[[#This Row],[Date]], "ddd")</f>
        <v>Mon</v>
      </c>
      <c r="H476" s="8">
        <f>WEEKDAY(DateTable[[#This Row],[Date]])</f>
        <v>2</v>
      </c>
      <c r="I476" s="5">
        <f>INT(TEXT(DateTable[[#This Row],[Date]], "d"))</f>
        <v>19</v>
      </c>
      <c r="J476" s="5" t="str">
        <f>DateTable[[#This Row],[Year]] &amp;" " &amp; DateTable[[#This Row],[Quarter]]</f>
        <v>2021 Q2</v>
      </c>
      <c r="K476" s="5" t="str">
        <f>DateTable[[#This Row],[Year]] &amp;" " &amp; DateTable[[#This Row],[Month]]</f>
        <v>2021 Apr</v>
      </c>
      <c r="L476" s="8">
        <f>DateTable[[#This Row],[Year]] * 100  + DateTable[[#This Row],[Month Key]]</f>
        <v>202104</v>
      </c>
      <c r="M47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77" spans="1:13" ht="15">
      <c r="A477" s="12">
        <v>44306</v>
      </c>
      <c r="B477" s="15">
        <f>DateTable[[#This Row],[Year]]*10000 + DateTable[[#This Row],[Month Key]] * 100 +  DateTable[[#This Row],[Day Of Month]]</f>
        <v>20210420</v>
      </c>
      <c r="C477" s="5" t="str">
        <f>TEXT(DateTable[[#This Row],[Date]], "mmm")</f>
        <v>Apr</v>
      </c>
      <c r="D477" s="8">
        <f>INT(TEXT(DateTable[[#This Row],[Date]], "m"))</f>
        <v>4</v>
      </c>
      <c r="E477" s="6" t="str">
        <f xml:space="preserve"> "Q" &amp; ROUNDUP(DateTable[[#This Row],[Month Key]]/ 3, 0)</f>
        <v>Q2</v>
      </c>
      <c r="F477" s="5">
        <f>YEAR(DateTable[[#This Row],[Date]])</f>
        <v>2021</v>
      </c>
      <c r="G477" s="5" t="str">
        <f>TEXT(DateTable[[#This Row],[Date]], "ddd")</f>
        <v>Tue</v>
      </c>
      <c r="H477" s="8">
        <f>WEEKDAY(DateTable[[#This Row],[Date]])</f>
        <v>3</v>
      </c>
      <c r="I477" s="5">
        <f>INT(TEXT(DateTable[[#This Row],[Date]], "d"))</f>
        <v>20</v>
      </c>
      <c r="J477" s="5" t="str">
        <f>DateTable[[#This Row],[Year]] &amp;" " &amp; DateTable[[#This Row],[Quarter]]</f>
        <v>2021 Q2</v>
      </c>
      <c r="K477" s="5" t="str">
        <f>DateTable[[#This Row],[Year]] &amp;" " &amp; DateTable[[#This Row],[Month]]</f>
        <v>2021 Apr</v>
      </c>
      <c r="L477" s="8">
        <f>DateTable[[#This Row],[Year]] * 100  + DateTable[[#This Row],[Month Key]]</f>
        <v>202104</v>
      </c>
      <c r="M47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78" spans="1:13" ht="15">
      <c r="A478" s="11">
        <v>44307</v>
      </c>
      <c r="B478" s="15">
        <f>DateTable[[#This Row],[Year]]*10000 + DateTable[[#This Row],[Month Key]] * 100 +  DateTable[[#This Row],[Day Of Month]]</f>
        <v>20210421</v>
      </c>
      <c r="C478" s="5" t="str">
        <f>TEXT(DateTable[[#This Row],[Date]], "mmm")</f>
        <v>Apr</v>
      </c>
      <c r="D478" s="8">
        <f>INT(TEXT(DateTable[[#This Row],[Date]], "m"))</f>
        <v>4</v>
      </c>
      <c r="E478" s="6" t="str">
        <f xml:space="preserve"> "Q" &amp; ROUNDUP(DateTable[[#This Row],[Month Key]]/ 3, 0)</f>
        <v>Q2</v>
      </c>
      <c r="F478" s="5">
        <f>YEAR(DateTable[[#This Row],[Date]])</f>
        <v>2021</v>
      </c>
      <c r="G478" s="5" t="str">
        <f>TEXT(DateTable[[#This Row],[Date]], "ddd")</f>
        <v>Wed</v>
      </c>
      <c r="H478" s="8">
        <f>WEEKDAY(DateTable[[#This Row],[Date]])</f>
        <v>4</v>
      </c>
      <c r="I478" s="5">
        <f>INT(TEXT(DateTable[[#This Row],[Date]], "d"))</f>
        <v>21</v>
      </c>
      <c r="J478" s="5" t="str">
        <f>DateTable[[#This Row],[Year]] &amp;" " &amp; DateTable[[#This Row],[Quarter]]</f>
        <v>2021 Q2</v>
      </c>
      <c r="K478" s="5" t="str">
        <f>DateTable[[#This Row],[Year]] &amp;" " &amp; DateTable[[#This Row],[Month]]</f>
        <v>2021 Apr</v>
      </c>
      <c r="L478" s="8">
        <f>DateTable[[#This Row],[Year]] * 100  + DateTable[[#This Row],[Month Key]]</f>
        <v>202104</v>
      </c>
      <c r="M47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79" spans="1:13" ht="15">
      <c r="A479" s="12">
        <v>44308</v>
      </c>
      <c r="B479" s="15">
        <f>DateTable[[#This Row],[Year]]*10000 + DateTable[[#This Row],[Month Key]] * 100 +  DateTable[[#This Row],[Day Of Month]]</f>
        <v>20210422</v>
      </c>
      <c r="C479" s="5" t="str">
        <f>TEXT(DateTable[[#This Row],[Date]], "mmm")</f>
        <v>Apr</v>
      </c>
      <c r="D479" s="8">
        <f>INT(TEXT(DateTable[[#This Row],[Date]], "m"))</f>
        <v>4</v>
      </c>
      <c r="E479" s="6" t="str">
        <f xml:space="preserve"> "Q" &amp; ROUNDUP(DateTable[[#This Row],[Month Key]]/ 3, 0)</f>
        <v>Q2</v>
      </c>
      <c r="F479" s="5">
        <f>YEAR(DateTable[[#This Row],[Date]])</f>
        <v>2021</v>
      </c>
      <c r="G479" s="5" t="str">
        <f>TEXT(DateTable[[#This Row],[Date]], "ddd")</f>
        <v>Thu</v>
      </c>
      <c r="H479" s="8">
        <f>WEEKDAY(DateTable[[#This Row],[Date]])</f>
        <v>5</v>
      </c>
      <c r="I479" s="5">
        <f>INT(TEXT(DateTable[[#This Row],[Date]], "d"))</f>
        <v>22</v>
      </c>
      <c r="J479" s="5" t="str">
        <f>DateTable[[#This Row],[Year]] &amp;" " &amp; DateTable[[#This Row],[Quarter]]</f>
        <v>2021 Q2</v>
      </c>
      <c r="K479" s="5" t="str">
        <f>DateTable[[#This Row],[Year]] &amp;" " &amp; DateTable[[#This Row],[Month]]</f>
        <v>2021 Apr</v>
      </c>
      <c r="L479" s="8">
        <f>DateTable[[#This Row],[Year]] * 100  + DateTable[[#This Row],[Month Key]]</f>
        <v>202104</v>
      </c>
      <c r="M47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80" spans="1:13" ht="15">
      <c r="A480" s="11">
        <v>44309</v>
      </c>
      <c r="B480" s="15">
        <f>DateTable[[#This Row],[Year]]*10000 + DateTable[[#This Row],[Month Key]] * 100 +  DateTable[[#This Row],[Day Of Month]]</f>
        <v>20210423</v>
      </c>
      <c r="C480" s="5" t="str">
        <f>TEXT(DateTable[[#This Row],[Date]], "mmm")</f>
        <v>Apr</v>
      </c>
      <c r="D480" s="8">
        <f>INT(TEXT(DateTable[[#This Row],[Date]], "m"))</f>
        <v>4</v>
      </c>
      <c r="E480" s="6" t="str">
        <f xml:space="preserve"> "Q" &amp; ROUNDUP(DateTable[[#This Row],[Month Key]]/ 3, 0)</f>
        <v>Q2</v>
      </c>
      <c r="F480" s="5">
        <f>YEAR(DateTable[[#This Row],[Date]])</f>
        <v>2021</v>
      </c>
      <c r="G480" s="5" t="str">
        <f>TEXT(DateTable[[#This Row],[Date]], "ddd")</f>
        <v>Fri</v>
      </c>
      <c r="H480" s="8">
        <f>WEEKDAY(DateTable[[#This Row],[Date]])</f>
        <v>6</v>
      </c>
      <c r="I480" s="5">
        <f>INT(TEXT(DateTable[[#This Row],[Date]], "d"))</f>
        <v>23</v>
      </c>
      <c r="J480" s="5" t="str">
        <f>DateTable[[#This Row],[Year]] &amp;" " &amp; DateTable[[#This Row],[Quarter]]</f>
        <v>2021 Q2</v>
      </c>
      <c r="K480" s="5" t="str">
        <f>DateTable[[#This Row],[Year]] &amp;" " &amp; DateTable[[#This Row],[Month]]</f>
        <v>2021 Apr</v>
      </c>
      <c r="L480" s="8">
        <f>DateTable[[#This Row],[Year]] * 100  + DateTable[[#This Row],[Month Key]]</f>
        <v>202104</v>
      </c>
      <c r="M48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81" spans="1:13" ht="15">
      <c r="A481" s="12">
        <v>44310</v>
      </c>
      <c r="B481" s="15">
        <f>DateTable[[#This Row],[Year]]*10000 + DateTable[[#This Row],[Month Key]] * 100 +  DateTable[[#This Row],[Day Of Month]]</f>
        <v>20210424</v>
      </c>
      <c r="C481" s="5" t="str">
        <f>TEXT(DateTable[[#This Row],[Date]], "mmm")</f>
        <v>Apr</v>
      </c>
      <c r="D481" s="8">
        <f>INT(TEXT(DateTable[[#This Row],[Date]], "m"))</f>
        <v>4</v>
      </c>
      <c r="E481" s="6" t="str">
        <f xml:space="preserve"> "Q" &amp; ROUNDUP(DateTable[[#This Row],[Month Key]]/ 3, 0)</f>
        <v>Q2</v>
      </c>
      <c r="F481" s="5">
        <f>YEAR(DateTable[[#This Row],[Date]])</f>
        <v>2021</v>
      </c>
      <c r="G481" s="5" t="str">
        <f>TEXT(DateTable[[#This Row],[Date]], "ddd")</f>
        <v>Sat</v>
      </c>
      <c r="H481" s="8">
        <f>WEEKDAY(DateTable[[#This Row],[Date]])</f>
        <v>7</v>
      </c>
      <c r="I481" s="5">
        <f>INT(TEXT(DateTable[[#This Row],[Date]], "d"))</f>
        <v>24</v>
      </c>
      <c r="J481" s="5" t="str">
        <f>DateTable[[#This Row],[Year]] &amp;" " &amp; DateTable[[#This Row],[Quarter]]</f>
        <v>2021 Q2</v>
      </c>
      <c r="K481" s="5" t="str">
        <f>DateTable[[#This Row],[Year]] &amp;" " &amp; DateTable[[#This Row],[Month]]</f>
        <v>2021 Apr</v>
      </c>
      <c r="L481" s="8">
        <f>DateTable[[#This Row],[Year]] * 100  + DateTable[[#This Row],[Month Key]]</f>
        <v>202104</v>
      </c>
      <c r="M48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82" spans="1:13" ht="15">
      <c r="A482" s="11">
        <v>44311</v>
      </c>
      <c r="B482" s="15">
        <f>DateTable[[#This Row],[Year]]*10000 + DateTable[[#This Row],[Month Key]] * 100 +  DateTable[[#This Row],[Day Of Month]]</f>
        <v>20210425</v>
      </c>
      <c r="C482" s="5" t="str">
        <f>TEXT(DateTable[[#This Row],[Date]], "mmm")</f>
        <v>Apr</v>
      </c>
      <c r="D482" s="8">
        <f>INT(TEXT(DateTable[[#This Row],[Date]], "m"))</f>
        <v>4</v>
      </c>
      <c r="E482" s="6" t="str">
        <f xml:space="preserve"> "Q" &amp; ROUNDUP(DateTable[[#This Row],[Month Key]]/ 3, 0)</f>
        <v>Q2</v>
      </c>
      <c r="F482" s="5">
        <f>YEAR(DateTable[[#This Row],[Date]])</f>
        <v>2021</v>
      </c>
      <c r="G482" s="5" t="str">
        <f>TEXT(DateTable[[#This Row],[Date]], "ddd")</f>
        <v>Sun</v>
      </c>
      <c r="H482" s="8">
        <f>WEEKDAY(DateTable[[#This Row],[Date]])</f>
        <v>1</v>
      </c>
      <c r="I482" s="5">
        <f>INT(TEXT(DateTable[[#This Row],[Date]], "d"))</f>
        <v>25</v>
      </c>
      <c r="J482" s="5" t="str">
        <f>DateTable[[#This Row],[Year]] &amp;" " &amp; DateTable[[#This Row],[Quarter]]</f>
        <v>2021 Q2</v>
      </c>
      <c r="K482" s="5" t="str">
        <f>DateTable[[#This Row],[Year]] &amp;" " &amp; DateTable[[#This Row],[Month]]</f>
        <v>2021 Apr</v>
      </c>
      <c r="L482" s="8">
        <f>DateTable[[#This Row],[Year]] * 100  + DateTable[[#This Row],[Month Key]]</f>
        <v>202104</v>
      </c>
      <c r="M48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83" spans="1:13" ht="15">
      <c r="A483" s="12">
        <v>44312</v>
      </c>
      <c r="B483" s="15">
        <f>DateTable[[#This Row],[Year]]*10000 + DateTable[[#This Row],[Month Key]] * 100 +  DateTable[[#This Row],[Day Of Month]]</f>
        <v>20210426</v>
      </c>
      <c r="C483" s="5" t="str">
        <f>TEXT(DateTable[[#This Row],[Date]], "mmm")</f>
        <v>Apr</v>
      </c>
      <c r="D483" s="8">
        <f>INT(TEXT(DateTable[[#This Row],[Date]], "m"))</f>
        <v>4</v>
      </c>
      <c r="E483" s="6" t="str">
        <f xml:space="preserve"> "Q" &amp; ROUNDUP(DateTable[[#This Row],[Month Key]]/ 3, 0)</f>
        <v>Q2</v>
      </c>
      <c r="F483" s="5">
        <f>YEAR(DateTable[[#This Row],[Date]])</f>
        <v>2021</v>
      </c>
      <c r="G483" s="5" t="str">
        <f>TEXT(DateTable[[#This Row],[Date]], "ddd")</f>
        <v>Mon</v>
      </c>
      <c r="H483" s="8">
        <f>WEEKDAY(DateTable[[#This Row],[Date]])</f>
        <v>2</v>
      </c>
      <c r="I483" s="5">
        <f>INT(TEXT(DateTable[[#This Row],[Date]], "d"))</f>
        <v>26</v>
      </c>
      <c r="J483" s="5" t="str">
        <f>DateTable[[#This Row],[Year]] &amp;" " &amp; DateTable[[#This Row],[Quarter]]</f>
        <v>2021 Q2</v>
      </c>
      <c r="K483" s="5" t="str">
        <f>DateTable[[#This Row],[Year]] &amp;" " &amp; DateTable[[#This Row],[Month]]</f>
        <v>2021 Apr</v>
      </c>
      <c r="L483" s="8">
        <f>DateTable[[#This Row],[Year]] * 100  + DateTable[[#This Row],[Month Key]]</f>
        <v>202104</v>
      </c>
      <c r="M48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84" spans="1:13" ht="15">
      <c r="A484" s="11">
        <v>44313</v>
      </c>
      <c r="B484" s="15">
        <f>DateTable[[#This Row],[Year]]*10000 + DateTable[[#This Row],[Month Key]] * 100 +  DateTable[[#This Row],[Day Of Month]]</f>
        <v>20210427</v>
      </c>
      <c r="C484" s="5" t="str">
        <f>TEXT(DateTable[[#This Row],[Date]], "mmm")</f>
        <v>Apr</v>
      </c>
      <c r="D484" s="8">
        <f>INT(TEXT(DateTable[[#This Row],[Date]], "m"))</f>
        <v>4</v>
      </c>
      <c r="E484" s="6" t="str">
        <f xml:space="preserve"> "Q" &amp; ROUNDUP(DateTable[[#This Row],[Month Key]]/ 3, 0)</f>
        <v>Q2</v>
      </c>
      <c r="F484" s="5">
        <f>YEAR(DateTable[[#This Row],[Date]])</f>
        <v>2021</v>
      </c>
      <c r="G484" s="5" t="str">
        <f>TEXT(DateTable[[#This Row],[Date]], "ddd")</f>
        <v>Tue</v>
      </c>
      <c r="H484" s="8">
        <f>WEEKDAY(DateTable[[#This Row],[Date]])</f>
        <v>3</v>
      </c>
      <c r="I484" s="5">
        <f>INT(TEXT(DateTable[[#This Row],[Date]], "d"))</f>
        <v>27</v>
      </c>
      <c r="J484" s="5" t="str">
        <f>DateTable[[#This Row],[Year]] &amp;" " &amp; DateTable[[#This Row],[Quarter]]</f>
        <v>2021 Q2</v>
      </c>
      <c r="K484" s="5" t="str">
        <f>DateTable[[#This Row],[Year]] &amp;" " &amp; DateTable[[#This Row],[Month]]</f>
        <v>2021 Apr</v>
      </c>
      <c r="L484" s="8">
        <f>DateTable[[#This Row],[Year]] * 100  + DateTable[[#This Row],[Month Key]]</f>
        <v>202104</v>
      </c>
      <c r="M48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85" spans="1:13" ht="15">
      <c r="A485" s="12">
        <v>44314</v>
      </c>
      <c r="B485" s="15">
        <f>DateTable[[#This Row],[Year]]*10000 + DateTable[[#This Row],[Month Key]] * 100 +  DateTable[[#This Row],[Day Of Month]]</f>
        <v>20210428</v>
      </c>
      <c r="C485" s="5" t="str">
        <f>TEXT(DateTable[[#This Row],[Date]], "mmm")</f>
        <v>Apr</v>
      </c>
      <c r="D485" s="8">
        <f>INT(TEXT(DateTable[[#This Row],[Date]], "m"))</f>
        <v>4</v>
      </c>
      <c r="E485" s="6" t="str">
        <f xml:space="preserve"> "Q" &amp; ROUNDUP(DateTable[[#This Row],[Month Key]]/ 3, 0)</f>
        <v>Q2</v>
      </c>
      <c r="F485" s="5">
        <f>YEAR(DateTable[[#This Row],[Date]])</f>
        <v>2021</v>
      </c>
      <c r="G485" s="5" t="str">
        <f>TEXT(DateTable[[#This Row],[Date]], "ddd")</f>
        <v>Wed</v>
      </c>
      <c r="H485" s="8">
        <f>WEEKDAY(DateTable[[#This Row],[Date]])</f>
        <v>4</v>
      </c>
      <c r="I485" s="5">
        <f>INT(TEXT(DateTable[[#This Row],[Date]], "d"))</f>
        <v>28</v>
      </c>
      <c r="J485" s="5" t="str">
        <f>DateTable[[#This Row],[Year]] &amp;" " &amp; DateTable[[#This Row],[Quarter]]</f>
        <v>2021 Q2</v>
      </c>
      <c r="K485" s="5" t="str">
        <f>DateTable[[#This Row],[Year]] &amp;" " &amp; DateTable[[#This Row],[Month]]</f>
        <v>2021 Apr</v>
      </c>
      <c r="L485" s="8">
        <f>DateTable[[#This Row],[Year]] * 100  + DateTable[[#This Row],[Month Key]]</f>
        <v>202104</v>
      </c>
      <c r="M48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86" spans="1:13" ht="15">
      <c r="A486" s="11">
        <v>44315</v>
      </c>
      <c r="B486" s="15">
        <f>DateTable[[#This Row],[Year]]*10000 + DateTable[[#This Row],[Month Key]] * 100 +  DateTable[[#This Row],[Day Of Month]]</f>
        <v>20210429</v>
      </c>
      <c r="C486" s="5" t="str">
        <f>TEXT(DateTable[[#This Row],[Date]], "mmm")</f>
        <v>Apr</v>
      </c>
      <c r="D486" s="8">
        <f>INT(TEXT(DateTable[[#This Row],[Date]], "m"))</f>
        <v>4</v>
      </c>
      <c r="E486" s="6" t="str">
        <f xml:space="preserve"> "Q" &amp; ROUNDUP(DateTable[[#This Row],[Month Key]]/ 3, 0)</f>
        <v>Q2</v>
      </c>
      <c r="F486" s="5">
        <f>YEAR(DateTable[[#This Row],[Date]])</f>
        <v>2021</v>
      </c>
      <c r="G486" s="5" t="str">
        <f>TEXT(DateTable[[#This Row],[Date]], "ddd")</f>
        <v>Thu</v>
      </c>
      <c r="H486" s="8">
        <f>WEEKDAY(DateTable[[#This Row],[Date]])</f>
        <v>5</v>
      </c>
      <c r="I486" s="5">
        <f>INT(TEXT(DateTable[[#This Row],[Date]], "d"))</f>
        <v>29</v>
      </c>
      <c r="J486" s="5" t="str">
        <f>DateTable[[#This Row],[Year]] &amp;" " &amp; DateTable[[#This Row],[Quarter]]</f>
        <v>2021 Q2</v>
      </c>
      <c r="K486" s="5" t="str">
        <f>DateTable[[#This Row],[Year]] &amp;" " &amp; DateTable[[#This Row],[Month]]</f>
        <v>2021 Apr</v>
      </c>
      <c r="L486" s="8">
        <f>DateTable[[#This Row],[Year]] * 100  + DateTable[[#This Row],[Month Key]]</f>
        <v>202104</v>
      </c>
      <c r="M48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87" spans="1:13" ht="15">
      <c r="A487" s="12">
        <v>44316</v>
      </c>
      <c r="B487" s="15">
        <f>DateTable[[#This Row],[Year]]*10000 + DateTable[[#This Row],[Month Key]] * 100 +  DateTable[[#This Row],[Day Of Month]]</f>
        <v>20210430</v>
      </c>
      <c r="C487" s="5" t="str">
        <f>TEXT(DateTable[[#This Row],[Date]], "mmm")</f>
        <v>Apr</v>
      </c>
      <c r="D487" s="8">
        <f>INT(TEXT(DateTable[[#This Row],[Date]], "m"))</f>
        <v>4</v>
      </c>
      <c r="E487" s="6" t="str">
        <f xml:space="preserve"> "Q" &amp; ROUNDUP(DateTable[[#This Row],[Month Key]]/ 3, 0)</f>
        <v>Q2</v>
      </c>
      <c r="F487" s="5">
        <f>YEAR(DateTable[[#This Row],[Date]])</f>
        <v>2021</v>
      </c>
      <c r="G487" s="5" t="str">
        <f>TEXT(DateTable[[#This Row],[Date]], "ddd")</f>
        <v>Fri</v>
      </c>
      <c r="H487" s="8">
        <f>WEEKDAY(DateTable[[#This Row],[Date]])</f>
        <v>6</v>
      </c>
      <c r="I487" s="5">
        <f>INT(TEXT(DateTable[[#This Row],[Date]], "d"))</f>
        <v>30</v>
      </c>
      <c r="J487" s="5" t="str">
        <f>DateTable[[#This Row],[Year]] &amp;" " &amp; DateTable[[#This Row],[Quarter]]</f>
        <v>2021 Q2</v>
      </c>
      <c r="K487" s="5" t="str">
        <f>DateTable[[#This Row],[Year]] &amp;" " &amp; DateTable[[#This Row],[Month]]</f>
        <v>2021 Apr</v>
      </c>
      <c r="L487" s="8">
        <f>DateTable[[#This Row],[Year]] * 100  + DateTable[[#This Row],[Month Key]]</f>
        <v>202104</v>
      </c>
      <c r="M48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88" spans="1:13" ht="15">
      <c r="A488" s="11">
        <v>44317</v>
      </c>
      <c r="B488" s="15">
        <f>DateTable[[#This Row],[Year]]*10000 + DateTable[[#This Row],[Month Key]] * 100 +  DateTable[[#This Row],[Day Of Month]]</f>
        <v>20210501</v>
      </c>
      <c r="C488" s="5" t="str">
        <f>TEXT(DateTable[[#This Row],[Date]], "mmm")</f>
        <v>May</v>
      </c>
      <c r="D488" s="8">
        <f>INT(TEXT(DateTable[[#This Row],[Date]], "m"))</f>
        <v>5</v>
      </c>
      <c r="E488" s="6" t="str">
        <f xml:space="preserve"> "Q" &amp; ROUNDUP(DateTable[[#This Row],[Month Key]]/ 3, 0)</f>
        <v>Q2</v>
      </c>
      <c r="F488" s="5">
        <f>YEAR(DateTable[[#This Row],[Date]])</f>
        <v>2021</v>
      </c>
      <c r="G488" s="5" t="str">
        <f>TEXT(DateTable[[#This Row],[Date]], "ddd")</f>
        <v>Sat</v>
      </c>
      <c r="H488" s="8">
        <f>WEEKDAY(DateTable[[#This Row],[Date]])</f>
        <v>7</v>
      </c>
      <c r="I488" s="5">
        <f>INT(TEXT(DateTable[[#This Row],[Date]], "d"))</f>
        <v>1</v>
      </c>
      <c r="J488" s="5" t="str">
        <f>DateTable[[#This Row],[Year]] &amp;" " &amp; DateTable[[#This Row],[Quarter]]</f>
        <v>2021 Q2</v>
      </c>
      <c r="K488" s="5" t="str">
        <f>DateTable[[#This Row],[Year]] &amp;" " &amp; DateTable[[#This Row],[Month]]</f>
        <v>2021 May</v>
      </c>
      <c r="L488" s="8">
        <f>DateTable[[#This Row],[Year]] * 100  + DateTable[[#This Row],[Month Key]]</f>
        <v>202105</v>
      </c>
      <c r="M48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89" spans="1:13" ht="15">
      <c r="A489" s="12">
        <v>44318</v>
      </c>
      <c r="B489" s="15">
        <f>DateTable[[#This Row],[Year]]*10000 + DateTable[[#This Row],[Month Key]] * 100 +  DateTable[[#This Row],[Day Of Month]]</f>
        <v>20210502</v>
      </c>
      <c r="C489" s="5" t="str">
        <f>TEXT(DateTable[[#This Row],[Date]], "mmm")</f>
        <v>May</v>
      </c>
      <c r="D489" s="8">
        <f>INT(TEXT(DateTable[[#This Row],[Date]], "m"))</f>
        <v>5</v>
      </c>
      <c r="E489" s="6" t="str">
        <f xml:space="preserve"> "Q" &amp; ROUNDUP(DateTable[[#This Row],[Month Key]]/ 3, 0)</f>
        <v>Q2</v>
      </c>
      <c r="F489" s="5">
        <f>YEAR(DateTable[[#This Row],[Date]])</f>
        <v>2021</v>
      </c>
      <c r="G489" s="5" t="str">
        <f>TEXT(DateTable[[#This Row],[Date]], "ddd")</f>
        <v>Sun</v>
      </c>
      <c r="H489" s="8">
        <f>WEEKDAY(DateTable[[#This Row],[Date]])</f>
        <v>1</v>
      </c>
      <c r="I489" s="5">
        <f>INT(TEXT(DateTable[[#This Row],[Date]], "d"))</f>
        <v>2</v>
      </c>
      <c r="J489" s="5" t="str">
        <f>DateTable[[#This Row],[Year]] &amp;" " &amp; DateTable[[#This Row],[Quarter]]</f>
        <v>2021 Q2</v>
      </c>
      <c r="K489" s="5" t="str">
        <f>DateTable[[#This Row],[Year]] &amp;" " &amp; DateTable[[#This Row],[Month]]</f>
        <v>2021 May</v>
      </c>
      <c r="L489" s="8">
        <f>DateTable[[#This Row],[Year]] * 100  + DateTable[[#This Row],[Month Key]]</f>
        <v>202105</v>
      </c>
      <c r="M48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90" spans="1:13" ht="15">
      <c r="A490" s="11">
        <v>44319</v>
      </c>
      <c r="B490" s="15">
        <f>DateTable[[#This Row],[Year]]*10000 + DateTable[[#This Row],[Month Key]] * 100 +  DateTable[[#This Row],[Day Of Month]]</f>
        <v>20210503</v>
      </c>
      <c r="C490" s="5" t="str">
        <f>TEXT(DateTable[[#This Row],[Date]], "mmm")</f>
        <v>May</v>
      </c>
      <c r="D490" s="8">
        <f>INT(TEXT(DateTable[[#This Row],[Date]], "m"))</f>
        <v>5</v>
      </c>
      <c r="E490" s="6" t="str">
        <f xml:space="preserve"> "Q" &amp; ROUNDUP(DateTable[[#This Row],[Month Key]]/ 3, 0)</f>
        <v>Q2</v>
      </c>
      <c r="F490" s="5">
        <f>YEAR(DateTable[[#This Row],[Date]])</f>
        <v>2021</v>
      </c>
      <c r="G490" s="5" t="str">
        <f>TEXT(DateTable[[#This Row],[Date]], "ddd")</f>
        <v>Mon</v>
      </c>
      <c r="H490" s="8">
        <f>WEEKDAY(DateTable[[#This Row],[Date]])</f>
        <v>2</v>
      </c>
      <c r="I490" s="5">
        <f>INT(TEXT(DateTable[[#This Row],[Date]], "d"))</f>
        <v>3</v>
      </c>
      <c r="J490" s="5" t="str">
        <f>DateTable[[#This Row],[Year]] &amp;" " &amp; DateTable[[#This Row],[Quarter]]</f>
        <v>2021 Q2</v>
      </c>
      <c r="K490" s="5" t="str">
        <f>DateTable[[#This Row],[Year]] &amp;" " &amp; DateTable[[#This Row],[Month]]</f>
        <v>2021 May</v>
      </c>
      <c r="L490" s="8">
        <f>DateTable[[#This Row],[Year]] * 100  + DateTable[[#This Row],[Month Key]]</f>
        <v>202105</v>
      </c>
      <c r="M49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91" spans="1:13" ht="15">
      <c r="A491" s="12">
        <v>44320</v>
      </c>
      <c r="B491" s="15">
        <f>DateTable[[#This Row],[Year]]*10000 + DateTable[[#This Row],[Month Key]] * 100 +  DateTable[[#This Row],[Day Of Month]]</f>
        <v>20210504</v>
      </c>
      <c r="C491" s="5" t="str">
        <f>TEXT(DateTable[[#This Row],[Date]], "mmm")</f>
        <v>May</v>
      </c>
      <c r="D491" s="8">
        <f>INT(TEXT(DateTable[[#This Row],[Date]], "m"))</f>
        <v>5</v>
      </c>
      <c r="E491" s="6" t="str">
        <f xml:space="preserve"> "Q" &amp; ROUNDUP(DateTable[[#This Row],[Month Key]]/ 3, 0)</f>
        <v>Q2</v>
      </c>
      <c r="F491" s="5">
        <f>YEAR(DateTable[[#This Row],[Date]])</f>
        <v>2021</v>
      </c>
      <c r="G491" s="5" t="str">
        <f>TEXT(DateTable[[#This Row],[Date]], "ddd")</f>
        <v>Tue</v>
      </c>
      <c r="H491" s="8">
        <f>WEEKDAY(DateTable[[#This Row],[Date]])</f>
        <v>3</v>
      </c>
      <c r="I491" s="5">
        <f>INT(TEXT(DateTable[[#This Row],[Date]], "d"))</f>
        <v>4</v>
      </c>
      <c r="J491" s="5" t="str">
        <f>DateTable[[#This Row],[Year]] &amp;" " &amp; DateTable[[#This Row],[Quarter]]</f>
        <v>2021 Q2</v>
      </c>
      <c r="K491" s="5" t="str">
        <f>DateTable[[#This Row],[Year]] &amp;" " &amp; DateTable[[#This Row],[Month]]</f>
        <v>2021 May</v>
      </c>
      <c r="L491" s="8">
        <f>DateTable[[#This Row],[Year]] * 100  + DateTable[[#This Row],[Month Key]]</f>
        <v>202105</v>
      </c>
      <c r="M49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92" spans="1:13" ht="15">
      <c r="A492" s="11">
        <v>44321</v>
      </c>
      <c r="B492" s="15">
        <f>DateTable[[#This Row],[Year]]*10000 + DateTable[[#This Row],[Month Key]] * 100 +  DateTable[[#This Row],[Day Of Month]]</f>
        <v>20210505</v>
      </c>
      <c r="C492" s="5" t="str">
        <f>TEXT(DateTable[[#This Row],[Date]], "mmm")</f>
        <v>May</v>
      </c>
      <c r="D492" s="8">
        <f>INT(TEXT(DateTable[[#This Row],[Date]], "m"))</f>
        <v>5</v>
      </c>
      <c r="E492" s="6" t="str">
        <f xml:space="preserve"> "Q" &amp; ROUNDUP(DateTable[[#This Row],[Month Key]]/ 3, 0)</f>
        <v>Q2</v>
      </c>
      <c r="F492" s="5">
        <f>YEAR(DateTable[[#This Row],[Date]])</f>
        <v>2021</v>
      </c>
      <c r="G492" s="5" t="str">
        <f>TEXT(DateTable[[#This Row],[Date]], "ddd")</f>
        <v>Wed</v>
      </c>
      <c r="H492" s="8">
        <f>WEEKDAY(DateTable[[#This Row],[Date]])</f>
        <v>4</v>
      </c>
      <c r="I492" s="5">
        <f>INT(TEXT(DateTable[[#This Row],[Date]], "d"))</f>
        <v>5</v>
      </c>
      <c r="J492" s="5" t="str">
        <f>DateTable[[#This Row],[Year]] &amp;" " &amp; DateTable[[#This Row],[Quarter]]</f>
        <v>2021 Q2</v>
      </c>
      <c r="K492" s="5" t="str">
        <f>DateTable[[#This Row],[Year]] &amp;" " &amp; DateTable[[#This Row],[Month]]</f>
        <v>2021 May</v>
      </c>
      <c r="L492" s="8">
        <f>DateTable[[#This Row],[Year]] * 100  + DateTable[[#This Row],[Month Key]]</f>
        <v>202105</v>
      </c>
      <c r="M49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93" spans="1:13" ht="15">
      <c r="A493" s="12">
        <v>44322</v>
      </c>
      <c r="B493" s="15">
        <f>DateTable[[#This Row],[Year]]*10000 + DateTable[[#This Row],[Month Key]] * 100 +  DateTable[[#This Row],[Day Of Month]]</f>
        <v>20210506</v>
      </c>
      <c r="C493" s="5" t="str">
        <f>TEXT(DateTable[[#This Row],[Date]], "mmm")</f>
        <v>May</v>
      </c>
      <c r="D493" s="8">
        <f>INT(TEXT(DateTable[[#This Row],[Date]], "m"))</f>
        <v>5</v>
      </c>
      <c r="E493" s="6" t="str">
        <f xml:space="preserve"> "Q" &amp; ROUNDUP(DateTable[[#This Row],[Month Key]]/ 3, 0)</f>
        <v>Q2</v>
      </c>
      <c r="F493" s="5">
        <f>YEAR(DateTable[[#This Row],[Date]])</f>
        <v>2021</v>
      </c>
      <c r="G493" s="5" t="str">
        <f>TEXT(DateTable[[#This Row],[Date]], "ddd")</f>
        <v>Thu</v>
      </c>
      <c r="H493" s="8">
        <f>WEEKDAY(DateTable[[#This Row],[Date]])</f>
        <v>5</v>
      </c>
      <c r="I493" s="5">
        <f>INT(TEXT(DateTable[[#This Row],[Date]], "d"))</f>
        <v>6</v>
      </c>
      <c r="J493" s="5" t="str">
        <f>DateTable[[#This Row],[Year]] &amp;" " &amp; DateTable[[#This Row],[Quarter]]</f>
        <v>2021 Q2</v>
      </c>
      <c r="K493" s="5" t="str">
        <f>DateTable[[#This Row],[Year]] &amp;" " &amp; DateTable[[#This Row],[Month]]</f>
        <v>2021 May</v>
      </c>
      <c r="L493" s="8">
        <f>DateTable[[#This Row],[Year]] * 100  + DateTable[[#This Row],[Month Key]]</f>
        <v>202105</v>
      </c>
      <c r="M49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94" spans="1:13" ht="15">
      <c r="A494" s="11">
        <v>44323</v>
      </c>
      <c r="B494" s="15">
        <f>DateTable[[#This Row],[Year]]*10000 + DateTable[[#This Row],[Month Key]] * 100 +  DateTable[[#This Row],[Day Of Month]]</f>
        <v>20210507</v>
      </c>
      <c r="C494" s="5" t="str">
        <f>TEXT(DateTable[[#This Row],[Date]], "mmm")</f>
        <v>May</v>
      </c>
      <c r="D494" s="8">
        <f>INT(TEXT(DateTable[[#This Row],[Date]], "m"))</f>
        <v>5</v>
      </c>
      <c r="E494" s="6" t="str">
        <f xml:space="preserve"> "Q" &amp; ROUNDUP(DateTable[[#This Row],[Month Key]]/ 3, 0)</f>
        <v>Q2</v>
      </c>
      <c r="F494" s="5">
        <f>YEAR(DateTable[[#This Row],[Date]])</f>
        <v>2021</v>
      </c>
      <c r="G494" s="5" t="str">
        <f>TEXT(DateTable[[#This Row],[Date]], "ddd")</f>
        <v>Fri</v>
      </c>
      <c r="H494" s="8">
        <f>WEEKDAY(DateTable[[#This Row],[Date]])</f>
        <v>6</v>
      </c>
      <c r="I494" s="5">
        <f>INT(TEXT(DateTable[[#This Row],[Date]], "d"))</f>
        <v>7</v>
      </c>
      <c r="J494" s="5" t="str">
        <f>DateTable[[#This Row],[Year]] &amp;" " &amp; DateTable[[#This Row],[Quarter]]</f>
        <v>2021 Q2</v>
      </c>
      <c r="K494" s="5" t="str">
        <f>DateTable[[#This Row],[Year]] &amp;" " &amp; DateTable[[#This Row],[Month]]</f>
        <v>2021 May</v>
      </c>
      <c r="L494" s="8">
        <f>DateTable[[#This Row],[Year]] * 100  + DateTable[[#This Row],[Month Key]]</f>
        <v>202105</v>
      </c>
      <c r="M49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95" spans="1:13" ht="15">
      <c r="A495" s="12">
        <v>44324</v>
      </c>
      <c r="B495" s="15">
        <f>DateTable[[#This Row],[Year]]*10000 + DateTable[[#This Row],[Month Key]] * 100 +  DateTable[[#This Row],[Day Of Month]]</f>
        <v>20210508</v>
      </c>
      <c r="C495" s="5" t="str">
        <f>TEXT(DateTable[[#This Row],[Date]], "mmm")</f>
        <v>May</v>
      </c>
      <c r="D495" s="8">
        <f>INT(TEXT(DateTable[[#This Row],[Date]], "m"))</f>
        <v>5</v>
      </c>
      <c r="E495" s="6" t="str">
        <f xml:space="preserve"> "Q" &amp; ROUNDUP(DateTable[[#This Row],[Month Key]]/ 3, 0)</f>
        <v>Q2</v>
      </c>
      <c r="F495" s="5">
        <f>YEAR(DateTable[[#This Row],[Date]])</f>
        <v>2021</v>
      </c>
      <c r="G495" s="5" t="str">
        <f>TEXT(DateTable[[#This Row],[Date]], "ddd")</f>
        <v>Sat</v>
      </c>
      <c r="H495" s="8">
        <f>WEEKDAY(DateTable[[#This Row],[Date]])</f>
        <v>7</v>
      </c>
      <c r="I495" s="5">
        <f>INT(TEXT(DateTable[[#This Row],[Date]], "d"))</f>
        <v>8</v>
      </c>
      <c r="J495" s="5" t="str">
        <f>DateTable[[#This Row],[Year]] &amp;" " &amp; DateTable[[#This Row],[Quarter]]</f>
        <v>2021 Q2</v>
      </c>
      <c r="K495" s="5" t="str">
        <f>DateTable[[#This Row],[Year]] &amp;" " &amp; DateTable[[#This Row],[Month]]</f>
        <v>2021 May</v>
      </c>
      <c r="L495" s="8">
        <f>DateTable[[#This Row],[Year]] * 100  + DateTable[[#This Row],[Month Key]]</f>
        <v>202105</v>
      </c>
      <c r="M49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96" spans="1:13" ht="15">
      <c r="A496" s="11">
        <v>44325</v>
      </c>
      <c r="B496" s="15">
        <f>DateTable[[#This Row],[Year]]*10000 + DateTable[[#This Row],[Month Key]] * 100 +  DateTable[[#This Row],[Day Of Month]]</f>
        <v>20210509</v>
      </c>
      <c r="C496" s="5" t="str">
        <f>TEXT(DateTable[[#This Row],[Date]], "mmm")</f>
        <v>May</v>
      </c>
      <c r="D496" s="8">
        <f>INT(TEXT(DateTable[[#This Row],[Date]], "m"))</f>
        <v>5</v>
      </c>
      <c r="E496" s="6" t="str">
        <f xml:space="preserve"> "Q" &amp; ROUNDUP(DateTable[[#This Row],[Month Key]]/ 3, 0)</f>
        <v>Q2</v>
      </c>
      <c r="F496" s="5">
        <f>YEAR(DateTable[[#This Row],[Date]])</f>
        <v>2021</v>
      </c>
      <c r="G496" s="5" t="str">
        <f>TEXT(DateTable[[#This Row],[Date]], "ddd")</f>
        <v>Sun</v>
      </c>
      <c r="H496" s="8">
        <f>WEEKDAY(DateTable[[#This Row],[Date]])</f>
        <v>1</v>
      </c>
      <c r="I496" s="5">
        <f>INT(TEXT(DateTable[[#This Row],[Date]], "d"))</f>
        <v>9</v>
      </c>
      <c r="J496" s="5" t="str">
        <f>DateTable[[#This Row],[Year]] &amp;" " &amp; DateTable[[#This Row],[Quarter]]</f>
        <v>2021 Q2</v>
      </c>
      <c r="K496" s="5" t="str">
        <f>DateTable[[#This Row],[Year]] &amp;" " &amp; DateTable[[#This Row],[Month]]</f>
        <v>2021 May</v>
      </c>
      <c r="L496" s="8">
        <f>DateTable[[#This Row],[Year]] * 100  + DateTable[[#This Row],[Month Key]]</f>
        <v>202105</v>
      </c>
      <c r="M49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97" spans="1:13" ht="15">
      <c r="A497" s="12">
        <v>44326</v>
      </c>
      <c r="B497" s="15">
        <f>DateTable[[#This Row],[Year]]*10000 + DateTable[[#This Row],[Month Key]] * 100 +  DateTable[[#This Row],[Day Of Month]]</f>
        <v>20210510</v>
      </c>
      <c r="C497" s="5" t="str">
        <f>TEXT(DateTable[[#This Row],[Date]], "mmm")</f>
        <v>May</v>
      </c>
      <c r="D497" s="8">
        <f>INT(TEXT(DateTable[[#This Row],[Date]], "m"))</f>
        <v>5</v>
      </c>
      <c r="E497" s="6" t="str">
        <f xml:space="preserve"> "Q" &amp; ROUNDUP(DateTable[[#This Row],[Month Key]]/ 3, 0)</f>
        <v>Q2</v>
      </c>
      <c r="F497" s="5">
        <f>YEAR(DateTable[[#This Row],[Date]])</f>
        <v>2021</v>
      </c>
      <c r="G497" s="5" t="str">
        <f>TEXT(DateTable[[#This Row],[Date]], "ddd")</f>
        <v>Mon</v>
      </c>
      <c r="H497" s="8">
        <f>WEEKDAY(DateTable[[#This Row],[Date]])</f>
        <v>2</v>
      </c>
      <c r="I497" s="5">
        <f>INT(TEXT(DateTable[[#This Row],[Date]], "d"))</f>
        <v>10</v>
      </c>
      <c r="J497" s="5" t="str">
        <f>DateTable[[#This Row],[Year]] &amp;" " &amp; DateTable[[#This Row],[Quarter]]</f>
        <v>2021 Q2</v>
      </c>
      <c r="K497" s="5" t="str">
        <f>DateTable[[#This Row],[Year]] &amp;" " &amp; DateTable[[#This Row],[Month]]</f>
        <v>2021 May</v>
      </c>
      <c r="L497" s="8">
        <f>DateTable[[#This Row],[Year]] * 100  + DateTable[[#This Row],[Month Key]]</f>
        <v>202105</v>
      </c>
      <c r="M49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98" spans="1:13" ht="15">
      <c r="A498" s="11">
        <v>44327</v>
      </c>
      <c r="B498" s="15">
        <f>DateTable[[#This Row],[Year]]*10000 + DateTable[[#This Row],[Month Key]] * 100 +  DateTable[[#This Row],[Day Of Month]]</f>
        <v>20210511</v>
      </c>
      <c r="C498" s="5" t="str">
        <f>TEXT(DateTable[[#This Row],[Date]], "mmm")</f>
        <v>May</v>
      </c>
      <c r="D498" s="8">
        <f>INT(TEXT(DateTable[[#This Row],[Date]], "m"))</f>
        <v>5</v>
      </c>
      <c r="E498" s="6" t="str">
        <f xml:space="preserve"> "Q" &amp; ROUNDUP(DateTable[[#This Row],[Month Key]]/ 3, 0)</f>
        <v>Q2</v>
      </c>
      <c r="F498" s="5">
        <f>YEAR(DateTable[[#This Row],[Date]])</f>
        <v>2021</v>
      </c>
      <c r="G498" s="5" t="str">
        <f>TEXT(DateTable[[#This Row],[Date]], "ddd")</f>
        <v>Tue</v>
      </c>
      <c r="H498" s="8">
        <f>WEEKDAY(DateTable[[#This Row],[Date]])</f>
        <v>3</v>
      </c>
      <c r="I498" s="5">
        <f>INT(TEXT(DateTable[[#This Row],[Date]], "d"))</f>
        <v>11</v>
      </c>
      <c r="J498" s="5" t="str">
        <f>DateTable[[#This Row],[Year]] &amp;" " &amp; DateTable[[#This Row],[Quarter]]</f>
        <v>2021 Q2</v>
      </c>
      <c r="K498" s="5" t="str">
        <f>DateTable[[#This Row],[Year]] &amp;" " &amp; DateTable[[#This Row],[Month]]</f>
        <v>2021 May</v>
      </c>
      <c r="L498" s="8">
        <f>DateTable[[#This Row],[Year]] * 100  + DateTable[[#This Row],[Month Key]]</f>
        <v>202105</v>
      </c>
      <c r="M49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499" spans="1:13" ht="15">
      <c r="A499" s="12">
        <v>44328</v>
      </c>
      <c r="B499" s="15">
        <f>DateTable[[#This Row],[Year]]*10000 + DateTable[[#This Row],[Month Key]] * 100 +  DateTable[[#This Row],[Day Of Month]]</f>
        <v>20210512</v>
      </c>
      <c r="C499" s="5" t="str">
        <f>TEXT(DateTable[[#This Row],[Date]], "mmm")</f>
        <v>May</v>
      </c>
      <c r="D499" s="8">
        <f>INT(TEXT(DateTable[[#This Row],[Date]], "m"))</f>
        <v>5</v>
      </c>
      <c r="E499" s="6" t="str">
        <f xml:space="preserve"> "Q" &amp; ROUNDUP(DateTable[[#This Row],[Month Key]]/ 3, 0)</f>
        <v>Q2</v>
      </c>
      <c r="F499" s="5">
        <f>YEAR(DateTable[[#This Row],[Date]])</f>
        <v>2021</v>
      </c>
      <c r="G499" s="5" t="str">
        <f>TEXT(DateTable[[#This Row],[Date]], "ddd")</f>
        <v>Wed</v>
      </c>
      <c r="H499" s="8">
        <f>WEEKDAY(DateTable[[#This Row],[Date]])</f>
        <v>4</v>
      </c>
      <c r="I499" s="5">
        <f>INT(TEXT(DateTable[[#This Row],[Date]], "d"))</f>
        <v>12</v>
      </c>
      <c r="J499" s="5" t="str">
        <f>DateTable[[#This Row],[Year]] &amp;" " &amp; DateTable[[#This Row],[Quarter]]</f>
        <v>2021 Q2</v>
      </c>
      <c r="K499" s="5" t="str">
        <f>DateTable[[#This Row],[Year]] &amp;" " &amp; DateTable[[#This Row],[Month]]</f>
        <v>2021 May</v>
      </c>
      <c r="L499" s="8">
        <f>DateTable[[#This Row],[Year]] * 100  + DateTable[[#This Row],[Month Key]]</f>
        <v>202105</v>
      </c>
      <c r="M49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00" spans="1:13" ht="15">
      <c r="A500" s="11">
        <v>44329</v>
      </c>
      <c r="B500" s="15">
        <f>DateTable[[#This Row],[Year]]*10000 + DateTable[[#This Row],[Month Key]] * 100 +  DateTable[[#This Row],[Day Of Month]]</f>
        <v>20210513</v>
      </c>
      <c r="C500" s="5" t="str">
        <f>TEXT(DateTable[[#This Row],[Date]], "mmm")</f>
        <v>May</v>
      </c>
      <c r="D500" s="8">
        <f>INT(TEXT(DateTable[[#This Row],[Date]], "m"))</f>
        <v>5</v>
      </c>
      <c r="E500" s="6" t="str">
        <f xml:space="preserve"> "Q" &amp; ROUNDUP(DateTable[[#This Row],[Month Key]]/ 3, 0)</f>
        <v>Q2</v>
      </c>
      <c r="F500" s="5">
        <f>YEAR(DateTable[[#This Row],[Date]])</f>
        <v>2021</v>
      </c>
      <c r="G500" s="5" t="str">
        <f>TEXT(DateTable[[#This Row],[Date]], "ddd")</f>
        <v>Thu</v>
      </c>
      <c r="H500" s="8">
        <f>WEEKDAY(DateTable[[#This Row],[Date]])</f>
        <v>5</v>
      </c>
      <c r="I500" s="5">
        <f>INT(TEXT(DateTable[[#This Row],[Date]], "d"))</f>
        <v>13</v>
      </c>
      <c r="J500" s="5" t="str">
        <f>DateTable[[#This Row],[Year]] &amp;" " &amp; DateTable[[#This Row],[Quarter]]</f>
        <v>2021 Q2</v>
      </c>
      <c r="K500" s="5" t="str">
        <f>DateTable[[#This Row],[Year]] &amp;" " &amp; DateTable[[#This Row],[Month]]</f>
        <v>2021 May</v>
      </c>
      <c r="L500" s="8">
        <f>DateTable[[#This Row],[Year]] * 100  + DateTable[[#This Row],[Month Key]]</f>
        <v>202105</v>
      </c>
      <c r="M50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01" spans="1:13" ht="15">
      <c r="A501" s="12">
        <v>44330</v>
      </c>
      <c r="B501" s="15">
        <f>DateTable[[#This Row],[Year]]*10000 + DateTable[[#This Row],[Month Key]] * 100 +  DateTable[[#This Row],[Day Of Month]]</f>
        <v>20210514</v>
      </c>
      <c r="C501" s="5" t="str">
        <f>TEXT(DateTable[[#This Row],[Date]], "mmm")</f>
        <v>May</v>
      </c>
      <c r="D501" s="8">
        <f>INT(TEXT(DateTable[[#This Row],[Date]], "m"))</f>
        <v>5</v>
      </c>
      <c r="E501" s="6" t="str">
        <f xml:space="preserve"> "Q" &amp; ROUNDUP(DateTable[[#This Row],[Month Key]]/ 3, 0)</f>
        <v>Q2</v>
      </c>
      <c r="F501" s="5">
        <f>YEAR(DateTable[[#This Row],[Date]])</f>
        <v>2021</v>
      </c>
      <c r="G501" s="5" t="str">
        <f>TEXT(DateTable[[#This Row],[Date]], "ddd")</f>
        <v>Fri</v>
      </c>
      <c r="H501" s="8">
        <f>WEEKDAY(DateTable[[#This Row],[Date]])</f>
        <v>6</v>
      </c>
      <c r="I501" s="5">
        <f>INT(TEXT(DateTable[[#This Row],[Date]], "d"))</f>
        <v>14</v>
      </c>
      <c r="J501" s="5" t="str">
        <f>DateTable[[#This Row],[Year]] &amp;" " &amp; DateTable[[#This Row],[Quarter]]</f>
        <v>2021 Q2</v>
      </c>
      <c r="K501" s="5" t="str">
        <f>DateTable[[#This Row],[Year]] &amp;" " &amp; DateTable[[#This Row],[Month]]</f>
        <v>2021 May</v>
      </c>
      <c r="L501" s="8">
        <f>DateTable[[#This Row],[Year]] * 100  + DateTable[[#This Row],[Month Key]]</f>
        <v>202105</v>
      </c>
      <c r="M50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02" spans="1:13" ht="15">
      <c r="A502" s="11">
        <v>44331</v>
      </c>
      <c r="B502" s="15">
        <f>DateTable[[#This Row],[Year]]*10000 + DateTable[[#This Row],[Month Key]] * 100 +  DateTable[[#This Row],[Day Of Month]]</f>
        <v>20210515</v>
      </c>
      <c r="C502" s="5" t="str">
        <f>TEXT(DateTable[[#This Row],[Date]], "mmm")</f>
        <v>May</v>
      </c>
      <c r="D502" s="8">
        <f>INT(TEXT(DateTable[[#This Row],[Date]], "m"))</f>
        <v>5</v>
      </c>
      <c r="E502" s="6" t="str">
        <f xml:space="preserve"> "Q" &amp; ROUNDUP(DateTable[[#This Row],[Month Key]]/ 3, 0)</f>
        <v>Q2</v>
      </c>
      <c r="F502" s="5">
        <f>YEAR(DateTable[[#This Row],[Date]])</f>
        <v>2021</v>
      </c>
      <c r="G502" s="5" t="str">
        <f>TEXT(DateTable[[#This Row],[Date]], "ddd")</f>
        <v>Sat</v>
      </c>
      <c r="H502" s="8">
        <f>WEEKDAY(DateTable[[#This Row],[Date]])</f>
        <v>7</v>
      </c>
      <c r="I502" s="5">
        <f>INT(TEXT(DateTable[[#This Row],[Date]], "d"))</f>
        <v>15</v>
      </c>
      <c r="J502" s="5" t="str">
        <f>DateTable[[#This Row],[Year]] &amp;" " &amp; DateTable[[#This Row],[Quarter]]</f>
        <v>2021 Q2</v>
      </c>
      <c r="K502" s="5" t="str">
        <f>DateTable[[#This Row],[Year]] &amp;" " &amp; DateTable[[#This Row],[Month]]</f>
        <v>2021 May</v>
      </c>
      <c r="L502" s="8">
        <f>DateTable[[#This Row],[Year]] * 100  + DateTable[[#This Row],[Month Key]]</f>
        <v>202105</v>
      </c>
      <c r="M50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03" spans="1:13" ht="15">
      <c r="A503" s="12">
        <v>44332</v>
      </c>
      <c r="B503" s="15">
        <f>DateTable[[#This Row],[Year]]*10000 + DateTable[[#This Row],[Month Key]] * 100 +  DateTable[[#This Row],[Day Of Month]]</f>
        <v>20210516</v>
      </c>
      <c r="C503" s="5" t="str">
        <f>TEXT(DateTable[[#This Row],[Date]], "mmm")</f>
        <v>May</v>
      </c>
      <c r="D503" s="8">
        <f>INT(TEXT(DateTable[[#This Row],[Date]], "m"))</f>
        <v>5</v>
      </c>
      <c r="E503" s="6" t="str">
        <f xml:space="preserve"> "Q" &amp; ROUNDUP(DateTable[[#This Row],[Month Key]]/ 3, 0)</f>
        <v>Q2</v>
      </c>
      <c r="F503" s="5">
        <f>YEAR(DateTable[[#This Row],[Date]])</f>
        <v>2021</v>
      </c>
      <c r="G503" s="5" t="str">
        <f>TEXT(DateTable[[#This Row],[Date]], "ddd")</f>
        <v>Sun</v>
      </c>
      <c r="H503" s="8">
        <f>WEEKDAY(DateTable[[#This Row],[Date]])</f>
        <v>1</v>
      </c>
      <c r="I503" s="5">
        <f>INT(TEXT(DateTable[[#This Row],[Date]], "d"))</f>
        <v>16</v>
      </c>
      <c r="J503" s="5" t="str">
        <f>DateTable[[#This Row],[Year]] &amp;" " &amp; DateTable[[#This Row],[Quarter]]</f>
        <v>2021 Q2</v>
      </c>
      <c r="K503" s="5" t="str">
        <f>DateTable[[#This Row],[Year]] &amp;" " &amp; DateTable[[#This Row],[Month]]</f>
        <v>2021 May</v>
      </c>
      <c r="L503" s="8">
        <f>DateTable[[#This Row],[Year]] * 100  + DateTable[[#This Row],[Month Key]]</f>
        <v>202105</v>
      </c>
      <c r="M50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04" spans="1:13" ht="15">
      <c r="A504" s="11">
        <v>44333</v>
      </c>
      <c r="B504" s="15">
        <f>DateTable[[#This Row],[Year]]*10000 + DateTable[[#This Row],[Month Key]] * 100 +  DateTable[[#This Row],[Day Of Month]]</f>
        <v>20210517</v>
      </c>
      <c r="C504" s="5" t="str">
        <f>TEXT(DateTable[[#This Row],[Date]], "mmm")</f>
        <v>May</v>
      </c>
      <c r="D504" s="8">
        <f>INT(TEXT(DateTable[[#This Row],[Date]], "m"))</f>
        <v>5</v>
      </c>
      <c r="E504" s="6" t="str">
        <f xml:space="preserve"> "Q" &amp; ROUNDUP(DateTable[[#This Row],[Month Key]]/ 3, 0)</f>
        <v>Q2</v>
      </c>
      <c r="F504" s="5">
        <f>YEAR(DateTable[[#This Row],[Date]])</f>
        <v>2021</v>
      </c>
      <c r="G504" s="5" t="str">
        <f>TEXT(DateTable[[#This Row],[Date]], "ddd")</f>
        <v>Mon</v>
      </c>
      <c r="H504" s="8">
        <f>WEEKDAY(DateTable[[#This Row],[Date]])</f>
        <v>2</v>
      </c>
      <c r="I504" s="5">
        <f>INT(TEXT(DateTable[[#This Row],[Date]], "d"))</f>
        <v>17</v>
      </c>
      <c r="J504" s="5" t="str">
        <f>DateTable[[#This Row],[Year]] &amp;" " &amp; DateTable[[#This Row],[Quarter]]</f>
        <v>2021 Q2</v>
      </c>
      <c r="K504" s="5" t="str">
        <f>DateTable[[#This Row],[Year]] &amp;" " &amp; DateTable[[#This Row],[Month]]</f>
        <v>2021 May</v>
      </c>
      <c r="L504" s="8">
        <f>DateTable[[#This Row],[Year]] * 100  + DateTable[[#This Row],[Month Key]]</f>
        <v>202105</v>
      </c>
      <c r="M50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05" spans="1:13" ht="15">
      <c r="A505" s="12">
        <v>44334</v>
      </c>
      <c r="B505" s="15">
        <f>DateTable[[#This Row],[Year]]*10000 + DateTable[[#This Row],[Month Key]] * 100 +  DateTable[[#This Row],[Day Of Month]]</f>
        <v>20210518</v>
      </c>
      <c r="C505" s="5" t="str">
        <f>TEXT(DateTable[[#This Row],[Date]], "mmm")</f>
        <v>May</v>
      </c>
      <c r="D505" s="8">
        <f>INT(TEXT(DateTable[[#This Row],[Date]], "m"))</f>
        <v>5</v>
      </c>
      <c r="E505" s="6" t="str">
        <f xml:space="preserve"> "Q" &amp; ROUNDUP(DateTable[[#This Row],[Month Key]]/ 3, 0)</f>
        <v>Q2</v>
      </c>
      <c r="F505" s="5">
        <f>YEAR(DateTable[[#This Row],[Date]])</f>
        <v>2021</v>
      </c>
      <c r="G505" s="5" t="str">
        <f>TEXT(DateTable[[#This Row],[Date]], "ddd")</f>
        <v>Tue</v>
      </c>
      <c r="H505" s="8">
        <f>WEEKDAY(DateTable[[#This Row],[Date]])</f>
        <v>3</v>
      </c>
      <c r="I505" s="5">
        <f>INT(TEXT(DateTable[[#This Row],[Date]], "d"))</f>
        <v>18</v>
      </c>
      <c r="J505" s="5" t="str">
        <f>DateTable[[#This Row],[Year]] &amp;" " &amp; DateTable[[#This Row],[Quarter]]</f>
        <v>2021 Q2</v>
      </c>
      <c r="K505" s="5" t="str">
        <f>DateTable[[#This Row],[Year]] &amp;" " &amp; DateTable[[#This Row],[Month]]</f>
        <v>2021 May</v>
      </c>
      <c r="L505" s="8">
        <f>DateTable[[#This Row],[Year]] * 100  + DateTable[[#This Row],[Month Key]]</f>
        <v>202105</v>
      </c>
      <c r="M50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06" spans="1:13" ht="15">
      <c r="A506" s="11">
        <v>44335</v>
      </c>
      <c r="B506" s="15">
        <f>DateTable[[#This Row],[Year]]*10000 + DateTable[[#This Row],[Month Key]] * 100 +  DateTable[[#This Row],[Day Of Month]]</f>
        <v>20210519</v>
      </c>
      <c r="C506" s="5" t="str">
        <f>TEXT(DateTable[[#This Row],[Date]], "mmm")</f>
        <v>May</v>
      </c>
      <c r="D506" s="8">
        <f>INT(TEXT(DateTable[[#This Row],[Date]], "m"))</f>
        <v>5</v>
      </c>
      <c r="E506" s="6" t="str">
        <f xml:space="preserve"> "Q" &amp; ROUNDUP(DateTable[[#This Row],[Month Key]]/ 3, 0)</f>
        <v>Q2</v>
      </c>
      <c r="F506" s="5">
        <f>YEAR(DateTable[[#This Row],[Date]])</f>
        <v>2021</v>
      </c>
      <c r="G506" s="5" t="str">
        <f>TEXT(DateTable[[#This Row],[Date]], "ddd")</f>
        <v>Wed</v>
      </c>
      <c r="H506" s="8">
        <f>WEEKDAY(DateTable[[#This Row],[Date]])</f>
        <v>4</v>
      </c>
      <c r="I506" s="5">
        <f>INT(TEXT(DateTable[[#This Row],[Date]], "d"))</f>
        <v>19</v>
      </c>
      <c r="J506" s="5" t="str">
        <f>DateTable[[#This Row],[Year]] &amp;" " &amp; DateTable[[#This Row],[Quarter]]</f>
        <v>2021 Q2</v>
      </c>
      <c r="K506" s="5" t="str">
        <f>DateTable[[#This Row],[Year]] &amp;" " &amp; DateTable[[#This Row],[Month]]</f>
        <v>2021 May</v>
      </c>
      <c r="L506" s="8">
        <f>DateTable[[#This Row],[Year]] * 100  + DateTable[[#This Row],[Month Key]]</f>
        <v>202105</v>
      </c>
      <c r="M50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07" spans="1:13" ht="15">
      <c r="A507" s="12">
        <v>44336</v>
      </c>
      <c r="B507" s="15">
        <f>DateTable[[#This Row],[Year]]*10000 + DateTable[[#This Row],[Month Key]] * 100 +  DateTable[[#This Row],[Day Of Month]]</f>
        <v>20210520</v>
      </c>
      <c r="C507" s="5" t="str">
        <f>TEXT(DateTable[[#This Row],[Date]], "mmm")</f>
        <v>May</v>
      </c>
      <c r="D507" s="8">
        <f>INT(TEXT(DateTable[[#This Row],[Date]], "m"))</f>
        <v>5</v>
      </c>
      <c r="E507" s="6" t="str">
        <f xml:space="preserve"> "Q" &amp; ROUNDUP(DateTable[[#This Row],[Month Key]]/ 3, 0)</f>
        <v>Q2</v>
      </c>
      <c r="F507" s="5">
        <f>YEAR(DateTable[[#This Row],[Date]])</f>
        <v>2021</v>
      </c>
      <c r="G507" s="5" t="str">
        <f>TEXT(DateTable[[#This Row],[Date]], "ddd")</f>
        <v>Thu</v>
      </c>
      <c r="H507" s="8">
        <f>WEEKDAY(DateTable[[#This Row],[Date]])</f>
        <v>5</v>
      </c>
      <c r="I507" s="5">
        <f>INT(TEXT(DateTable[[#This Row],[Date]], "d"))</f>
        <v>20</v>
      </c>
      <c r="J507" s="5" t="str">
        <f>DateTable[[#This Row],[Year]] &amp;" " &amp; DateTable[[#This Row],[Quarter]]</f>
        <v>2021 Q2</v>
      </c>
      <c r="K507" s="5" t="str">
        <f>DateTable[[#This Row],[Year]] &amp;" " &amp; DateTable[[#This Row],[Month]]</f>
        <v>2021 May</v>
      </c>
      <c r="L507" s="8">
        <f>DateTable[[#This Row],[Year]] * 100  + DateTable[[#This Row],[Month Key]]</f>
        <v>202105</v>
      </c>
      <c r="M50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08" spans="1:13" ht="15">
      <c r="A508" s="11">
        <v>44337</v>
      </c>
      <c r="B508" s="15">
        <f>DateTable[[#This Row],[Year]]*10000 + DateTable[[#This Row],[Month Key]] * 100 +  DateTable[[#This Row],[Day Of Month]]</f>
        <v>20210521</v>
      </c>
      <c r="C508" s="5" t="str">
        <f>TEXT(DateTable[[#This Row],[Date]], "mmm")</f>
        <v>May</v>
      </c>
      <c r="D508" s="8">
        <f>INT(TEXT(DateTable[[#This Row],[Date]], "m"))</f>
        <v>5</v>
      </c>
      <c r="E508" s="6" t="str">
        <f xml:space="preserve"> "Q" &amp; ROUNDUP(DateTable[[#This Row],[Month Key]]/ 3, 0)</f>
        <v>Q2</v>
      </c>
      <c r="F508" s="5">
        <f>YEAR(DateTable[[#This Row],[Date]])</f>
        <v>2021</v>
      </c>
      <c r="G508" s="5" t="str">
        <f>TEXT(DateTable[[#This Row],[Date]], "ddd")</f>
        <v>Fri</v>
      </c>
      <c r="H508" s="8">
        <f>WEEKDAY(DateTable[[#This Row],[Date]])</f>
        <v>6</v>
      </c>
      <c r="I508" s="5">
        <f>INT(TEXT(DateTable[[#This Row],[Date]], "d"))</f>
        <v>21</v>
      </c>
      <c r="J508" s="5" t="str">
        <f>DateTable[[#This Row],[Year]] &amp;" " &amp; DateTable[[#This Row],[Quarter]]</f>
        <v>2021 Q2</v>
      </c>
      <c r="K508" s="5" t="str">
        <f>DateTable[[#This Row],[Year]] &amp;" " &amp; DateTable[[#This Row],[Month]]</f>
        <v>2021 May</v>
      </c>
      <c r="L508" s="8">
        <f>DateTable[[#This Row],[Year]] * 100  + DateTable[[#This Row],[Month Key]]</f>
        <v>202105</v>
      </c>
      <c r="M50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09" spans="1:13" ht="15">
      <c r="A509" s="12">
        <v>44338</v>
      </c>
      <c r="B509" s="15">
        <f>DateTable[[#This Row],[Year]]*10000 + DateTable[[#This Row],[Month Key]] * 100 +  DateTable[[#This Row],[Day Of Month]]</f>
        <v>20210522</v>
      </c>
      <c r="C509" s="5" t="str">
        <f>TEXT(DateTable[[#This Row],[Date]], "mmm")</f>
        <v>May</v>
      </c>
      <c r="D509" s="8">
        <f>INT(TEXT(DateTable[[#This Row],[Date]], "m"))</f>
        <v>5</v>
      </c>
      <c r="E509" s="6" t="str">
        <f xml:space="preserve"> "Q" &amp; ROUNDUP(DateTable[[#This Row],[Month Key]]/ 3, 0)</f>
        <v>Q2</v>
      </c>
      <c r="F509" s="5">
        <f>YEAR(DateTable[[#This Row],[Date]])</f>
        <v>2021</v>
      </c>
      <c r="G509" s="5" t="str">
        <f>TEXT(DateTable[[#This Row],[Date]], "ddd")</f>
        <v>Sat</v>
      </c>
      <c r="H509" s="8">
        <f>WEEKDAY(DateTable[[#This Row],[Date]])</f>
        <v>7</v>
      </c>
      <c r="I509" s="5">
        <f>INT(TEXT(DateTable[[#This Row],[Date]], "d"))</f>
        <v>22</v>
      </c>
      <c r="J509" s="5" t="str">
        <f>DateTable[[#This Row],[Year]] &amp;" " &amp; DateTable[[#This Row],[Quarter]]</f>
        <v>2021 Q2</v>
      </c>
      <c r="K509" s="5" t="str">
        <f>DateTable[[#This Row],[Year]] &amp;" " &amp; DateTable[[#This Row],[Month]]</f>
        <v>2021 May</v>
      </c>
      <c r="L509" s="8">
        <f>DateTable[[#This Row],[Year]] * 100  + DateTable[[#This Row],[Month Key]]</f>
        <v>202105</v>
      </c>
      <c r="M50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10" spans="1:13" ht="15">
      <c r="A510" s="11">
        <v>44339</v>
      </c>
      <c r="B510" s="15">
        <f>DateTable[[#This Row],[Year]]*10000 + DateTable[[#This Row],[Month Key]] * 100 +  DateTable[[#This Row],[Day Of Month]]</f>
        <v>20210523</v>
      </c>
      <c r="C510" s="5" t="str">
        <f>TEXT(DateTable[[#This Row],[Date]], "mmm")</f>
        <v>May</v>
      </c>
      <c r="D510" s="8">
        <f>INT(TEXT(DateTable[[#This Row],[Date]], "m"))</f>
        <v>5</v>
      </c>
      <c r="E510" s="6" t="str">
        <f xml:space="preserve"> "Q" &amp; ROUNDUP(DateTable[[#This Row],[Month Key]]/ 3, 0)</f>
        <v>Q2</v>
      </c>
      <c r="F510" s="5">
        <f>YEAR(DateTable[[#This Row],[Date]])</f>
        <v>2021</v>
      </c>
      <c r="G510" s="5" t="str">
        <f>TEXT(DateTable[[#This Row],[Date]], "ddd")</f>
        <v>Sun</v>
      </c>
      <c r="H510" s="8">
        <f>WEEKDAY(DateTable[[#This Row],[Date]])</f>
        <v>1</v>
      </c>
      <c r="I510" s="5">
        <f>INT(TEXT(DateTable[[#This Row],[Date]], "d"))</f>
        <v>23</v>
      </c>
      <c r="J510" s="5" t="str">
        <f>DateTable[[#This Row],[Year]] &amp;" " &amp; DateTable[[#This Row],[Quarter]]</f>
        <v>2021 Q2</v>
      </c>
      <c r="K510" s="5" t="str">
        <f>DateTable[[#This Row],[Year]] &amp;" " &amp; DateTable[[#This Row],[Month]]</f>
        <v>2021 May</v>
      </c>
      <c r="L510" s="8">
        <f>DateTable[[#This Row],[Year]] * 100  + DateTable[[#This Row],[Month Key]]</f>
        <v>202105</v>
      </c>
      <c r="M51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11" spans="1:13" ht="15">
      <c r="A511" s="12">
        <v>44340</v>
      </c>
      <c r="B511" s="15">
        <f>DateTable[[#This Row],[Year]]*10000 + DateTable[[#This Row],[Month Key]] * 100 +  DateTable[[#This Row],[Day Of Month]]</f>
        <v>20210524</v>
      </c>
      <c r="C511" s="5" t="str">
        <f>TEXT(DateTable[[#This Row],[Date]], "mmm")</f>
        <v>May</v>
      </c>
      <c r="D511" s="8">
        <f>INT(TEXT(DateTable[[#This Row],[Date]], "m"))</f>
        <v>5</v>
      </c>
      <c r="E511" s="6" t="str">
        <f xml:space="preserve"> "Q" &amp; ROUNDUP(DateTable[[#This Row],[Month Key]]/ 3, 0)</f>
        <v>Q2</v>
      </c>
      <c r="F511" s="5">
        <f>YEAR(DateTable[[#This Row],[Date]])</f>
        <v>2021</v>
      </c>
      <c r="G511" s="5" t="str">
        <f>TEXT(DateTable[[#This Row],[Date]], "ddd")</f>
        <v>Mon</v>
      </c>
      <c r="H511" s="8">
        <f>WEEKDAY(DateTable[[#This Row],[Date]])</f>
        <v>2</v>
      </c>
      <c r="I511" s="5">
        <f>INT(TEXT(DateTable[[#This Row],[Date]], "d"))</f>
        <v>24</v>
      </c>
      <c r="J511" s="5" t="str">
        <f>DateTable[[#This Row],[Year]] &amp;" " &amp; DateTable[[#This Row],[Quarter]]</f>
        <v>2021 Q2</v>
      </c>
      <c r="K511" s="5" t="str">
        <f>DateTable[[#This Row],[Year]] &amp;" " &amp; DateTable[[#This Row],[Month]]</f>
        <v>2021 May</v>
      </c>
      <c r="L511" s="8">
        <f>DateTable[[#This Row],[Year]] * 100  + DateTable[[#This Row],[Month Key]]</f>
        <v>202105</v>
      </c>
      <c r="M51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12" spans="1:13" ht="15">
      <c r="A512" s="11">
        <v>44341</v>
      </c>
      <c r="B512" s="15">
        <f>DateTable[[#This Row],[Year]]*10000 + DateTable[[#This Row],[Month Key]] * 100 +  DateTable[[#This Row],[Day Of Month]]</f>
        <v>20210525</v>
      </c>
      <c r="C512" s="5" t="str">
        <f>TEXT(DateTable[[#This Row],[Date]], "mmm")</f>
        <v>May</v>
      </c>
      <c r="D512" s="8">
        <f>INT(TEXT(DateTable[[#This Row],[Date]], "m"))</f>
        <v>5</v>
      </c>
      <c r="E512" s="6" t="str">
        <f xml:space="preserve"> "Q" &amp; ROUNDUP(DateTable[[#This Row],[Month Key]]/ 3, 0)</f>
        <v>Q2</v>
      </c>
      <c r="F512" s="5">
        <f>YEAR(DateTable[[#This Row],[Date]])</f>
        <v>2021</v>
      </c>
      <c r="G512" s="5" t="str">
        <f>TEXT(DateTable[[#This Row],[Date]], "ddd")</f>
        <v>Tue</v>
      </c>
      <c r="H512" s="8">
        <f>WEEKDAY(DateTable[[#This Row],[Date]])</f>
        <v>3</v>
      </c>
      <c r="I512" s="5">
        <f>INT(TEXT(DateTable[[#This Row],[Date]], "d"))</f>
        <v>25</v>
      </c>
      <c r="J512" s="5" t="str">
        <f>DateTable[[#This Row],[Year]] &amp;" " &amp; DateTable[[#This Row],[Quarter]]</f>
        <v>2021 Q2</v>
      </c>
      <c r="K512" s="5" t="str">
        <f>DateTable[[#This Row],[Year]] &amp;" " &amp; DateTable[[#This Row],[Month]]</f>
        <v>2021 May</v>
      </c>
      <c r="L512" s="8">
        <f>DateTable[[#This Row],[Year]] * 100  + DateTable[[#This Row],[Month Key]]</f>
        <v>202105</v>
      </c>
      <c r="M51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13" spans="1:13" ht="15">
      <c r="A513" s="12">
        <v>44342</v>
      </c>
      <c r="B513" s="15">
        <f>DateTable[[#This Row],[Year]]*10000 + DateTable[[#This Row],[Month Key]] * 100 +  DateTable[[#This Row],[Day Of Month]]</f>
        <v>20210526</v>
      </c>
      <c r="C513" s="5" t="str">
        <f>TEXT(DateTable[[#This Row],[Date]], "mmm")</f>
        <v>May</v>
      </c>
      <c r="D513" s="8">
        <f>INT(TEXT(DateTable[[#This Row],[Date]], "m"))</f>
        <v>5</v>
      </c>
      <c r="E513" s="6" t="str">
        <f xml:space="preserve"> "Q" &amp; ROUNDUP(DateTable[[#This Row],[Month Key]]/ 3, 0)</f>
        <v>Q2</v>
      </c>
      <c r="F513" s="5">
        <f>YEAR(DateTable[[#This Row],[Date]])</f>
        <v>2021</v>
      </c>
      <c r="G513" s="5" t="str">
        <f>TEXT(DateTable[[#This Row],[Date]], "ddd")</f>
        <v>Wed</v>
      </c>
      <c r="H513" s="8">
        <f>WEEKDAY(DateTable[[#This Row],[Date]])</f>
        <v>4</v>
      </c>
      <c r="I513" s="5">
        <f>INT(TEXT(DateTable[[#This Row],[Date]], "d"))</f>
        <v>26</v>
      </c>
      <c r="J513" s="5" t="str">
        <f>DateTable[[#This Row],[Year]] &amp;" " &amp; DateTable[[#This Row],[Quarter]]</f>
        <v>2021 Q2</v>
      </c>
      <c r="K513" s="5" t="str">
        <f>DateTable[[#This Row],[Year]] &amp;" " &amp; DateTable[[#This Row],[Month]]</f>
        <v>2021 May</v>
      </c>
      <c r="L513" s="8">
        <f>DateTable[[#This Row],[Year]] * 100  + DateTable[[#This Row],[Month Key]]</f>
        <v>202105</v>
      </c>
      <c r="M51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14" spans="1:13" ht="15">
      <c r="A514" s="11">
        <v>44343</v>
      </c>
      <c r="B514" s="15">
        <f>DateTable[[#This Row],[Year]]*10000 + DateTable[[#This Row],[Month Key]] * 100 +  DateTable[[#This Row],[Day Of Month]]</f>
        <v>20210527</v>
      </c>
      <c r="C514" s="5" t="str">
        <f>TEXT(DateTable[[#This Row],[Date]], "mmm")</f>
        <v>May</v>
      </c>
      <c r="D514" s="8">
        <f>INT(TEXT(DateTable[[#This Row],[Date]], "m"))</f>
        <v>5</v>
      </c>
      <c r="E514" s="6" t="str">
        <f xml:space="preserve"> "Q" &amp; ROUNDUP(DateTable[[#This Row],[Month Key]]/ 3, 0)</f>
        <v>Q2</v>
      </c>
      <c r="F514" s="5">
        <f>YEAR(DateTable[[#This Row],[Date]])</f>
        <v>2021</v>
      </c>
      <c r="G514" s="5" t="str">
        <f>TEXT(DateTable[[#This Row],[Date]], "ddd")</f>
        <v>Thu</v>
      </c>
      <c r="H514" s="8">
        <f>WEEKDAY(DateTable[[#This Row],[Date]])</f>
        <v>5</v>
      </c>
      <c r="I514" s="5">
        <f>INT(TEXT(DateTable[[#This Row],[Date]], "d"))</f>
        <v>27</v>
      </c>
      <c r="J514" s="5" t="str">
        <f>DateTable[[#This Row],[Year]] &amp;" " &amp; DateTable[[#This Row],[Quarter]]</f>
        <v>2021 Q2</v>
      </c>
      <c r="K514" s="5" t="str">
        <f>DateTable[[#This Row],[Year]] &amp;" " &amp; DateTable[[#This Row],[Month]]</f>
        <v>2021 May</v>
      </c>
      <c r="L514" s="8">
        <f>DateTable[[#This Row],[Year]] * 100  + DateTable[[#This Row],[Month Key]]</f>
        <v>202105</v>
      </c>
      <c r="M51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15" spans="1:13" ht="15">
      <c r="A515" s="12">
        <v>44344</v>
      </c>
      <c r="B515" s="15">
        <f>DateTable[[#This Row],[Year]]*10000 + DateTable[[#This Row],[Month Key]] * 100 +  DateTable[[#This Row],[Day Of Month]]</f>
        <v>20210528</v>
      </c>
      <c r="C515" s="5" t="str">
        <f>TEXT(DateTable[[#This Row],[Date]], "mmm")</f>
        <v>May</v>
      </c>
      <c r="D515" s="8">
        <f>INT(TEXT(DateTable[[#This Row],[Date]], "m"))</f>
        <v>5</v>
      </c>
      <c r="E515" s="6" t="str">
        <f xml:space="preserve"> "Q" &amp; ROUNDUP(DateTable[[#This Row],[Month Key]]/ 3, 0)</f>
        <v>Q2</v>
      </c>
      <c r="F515" s="5">
        <f>YEAR(DateTable[[#This Row],[Date]])</f>
        <v>2021</v>
      </c>
      <c r="G515" s="5" t="str">
        <f>TEXT(DateTable[[#This Row],[Date]], "ddd")</f>
        <v>Fri</v>
      </c>
      <c r="H515" s="8">
        <f>WEEKDAY(DateTable[[#This Row],[Date]])</f>
        <v>6</v>
      </c>
      <c r="I515" s="5">
        <f>INT(TEXT(DateTable[[#This Row],[Date]], "d"))</f>
        <v>28</v>
      </c>
      <c r="J515" s="5" t="str">
        <f>DateTable[[#This Row],[Year]] &amp;" " &amp; DateTable[[#This Row],[Quarter]]</f>
        <v>2021 Q2</v>
      </c>
      <c r="K515" s="5" t="str">
        <f>DateTable[[#This Row],[Year]] &amp;" " &amp; DateTable[[#This Row],[Month]]</f>
        <v>2021 May</v>
      </c>
      <c r="L515" s="8">
        <f>DateTable[[#This Row],[Year]] * 100  + DateTable[[#This Row],[Month Key]]</f>
        <v>202105</v>
      </c>
      <c r="M51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16" spans="1:13" ht="15">
      <c r="A516" s="11">
        <v>44345</v>
      </c>
      <c r="B516" s="15">
        <f>DateTable[[#This Row],[Year]]*10000 + DateTable[[#This Row],[Month Key]] * 100 +  DateTable[[#This Row],[Day Of Month]]</f>
        <v>20210529</v>
      </c>
      <c r="C516" s="5" t="str">
        <f>TEXT(DateTable[[#This Row],[Date]], "mmm")</f>
        <v>May</v>
      </c>
      <c r="D516" s="8">
        <f>INT(TEXT(DateTable[[#This Row],[Date]], "m"))</f>
        <v>5</v>
      </c>
      <c r="E516" s="6" t="str">
        <f xml:space="preserve"> "Q" &amp; ROUNDUP(DateTable[[#This Row],[Month Key]]/ 3, 0)</f>
        <v>Q2</v>
      </c>
      <c r="F516" s="5">
        <f>YEAR(DateTable[[#This Row],[Date]])</f>
        <v>2021</v>
      </c>
      <c r="G516" s="5" t="str">
        <f>TEXT(DateTable[[#This Row],[Date]], "ddd")</f>
        <v>Sat</v>
      </c>
      <c r="H516" s="8">
        <f>WEEKDAY(DateTable[[#This Row],[Date]])</f>
        <v>7</v>
      </c>
      <c r="I516" s="5">
        <f>INT(TEXT(DateTable[[#This Row],[Date]], "d"))</f>
        <v>29</v>
      </c>
      <c r="J516" s="5" t="str">
        <f>DateTable[[#This Row],[Year]] &amp;" " &amp; DateTable[[#This Row],[Quarter]]</f>
        <v>2021 Q2</v>
      </c>
      <c r="K516" s="5" t="str">
        <f>DateTable[[#This Row],[Year]] &amp;" " &amp; DateTable[[#This Row],[Month]]</f>
        <v>2021 May</v>
      </c>
      <c r="L516" s="8">
        <f>DateTable[[#This Row],[Year]] * 100  + DateTable[[#This Row],[Month Key]]</f>
        <v>202105</v>
      </c>
      <c r="M51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17" spans="1:13" ht="15">
      <c r="A517" s="12">
        <v>44346</v>
      </c>
      <c r="B517" s="15">
        <f>DateTable[[#This Row],[Year]]*10000 + DateTable[[#This Row],[Month Key]] * 100 +  DateTable[[#This Row],[Day Of Month]]</f>
        <v>20210530</v>
      </c>
      <c r="C517" s="5" t="str">
        <f>TEXT(DateTable[[#This Row],[Date]], "mmm")</f>
        <v>May</v>
      </c>
      <c r="D517" s="8">
        <f>INT(TEXT(DateTable[[#This Row],[Date]], "m"))</f>
        <v>5</v>
      </c>
      <c r="E517" s="6" t="str">
        <f xml:space="preserve"> "Q" &amp; ROUNDUP(DateTable[[#This Row],[Month Key]]/ 3, 0)</f>
        <v>Q2</v>
      </c>
      <c r="F517" s="5">
        <f>YEAR(DateTable[[#This Row],[Date]])</f>
        <v>2021</v>
      </c>
      <c r="G517" s="5" t="str">
        <f>TEXT(DateTable[[#This Row],[Date]], "ddd")</f>
        <v>Sun</v>
      </c>
      <c r="H517" s="8">
        <f>WEEKDAY(DateTable[[#This Row],[Date]])</f>
        <v>1</v>
      </c>
      <c r="I517" s="5">
        <f>INT(TEXT(DateTable[[#This Row],[Date]], "d"))</f>
        <v>30</v>
      </c>
      <c r="J517" s="5" t="str">
        <f>DateTable[[#This Row],[Year]] &amp;" " &amp; DateTable[[#This Row],[Quarter]]</f>
        <v>2021 Q2</v>
      </c>
      <c r="K517" s="5" t="str">
        <f>DateTable[[#This Row],[Year]] &amp;" " &amp; DateTable[[#This Row],[Month]]</f>
        <v>2021 May</v>
      </c>
      <c r="L517" s="8">
        <f>DateTable[[#This Row],[Year]] * 100  + DateTable[[#This Row],[Month Key]]</f>
        <v>202105</v>
      </c>
      <c r="M51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18" spans="1:13" ht="15">
      <c r="A518" s="11">
        <v>44347</v>
      </c>
      <c r="B518" s="15">
        <f>DateTable[[#This Row],[Year]]*10000 + DateTable[[#This Row],[Month Key]] * 100 +  DateTable[[#This Row],[Day Of Month]]</f>
        <v>20210531</v>
      </c>
      <c r="C518" s="5" t="str">
        <f>TEXT(DateTable[[#This Row],[Date]], "mmm")</f>
        <v>May</v>
      </c>
      <c r="D518" s="8">
        <f>INT(TEXT(DateTable[[#This Row],[Date]], "m"))</f>
        <v>5</v>
      </c>
      <c r="E518" s="6" t="str">
        <f xml:space="preserve"> "Q" &amp; ROUNDUP(DateTable[[#This Row],[Month Key]]/ 3, 0)</f>
        <v>Q2</v>
      </c>
      <c r="F518" s="5">
        <f>YEAR(DateTable[[#This Row],[Date]])</f>
        <v>2021</v>
      </c>
      <c r="G518" s="5" t="str">
        <f>TEXT(DateTable[[#This Row],[Date]], "ddd")</f>
        <v>Mon</v>
      </c>
      <c r="H518" s="8">
        <f>WEEKDAY(DateTable[[#This Row],[Date]])</f>
        <v>2</v>
      </c>
      <c r="I518" s="5">
        <f>INT(TEXT(DateTable[[#This Row],[Date]], "d"))</f>
        <v>31</v>
      </c>
      <c r="J518" s="5" t="str">
        <f>DateTable[[#This Row],[Year]] &amp;" " &amp; DateTable[[#This Row],[Quarter]]</f>
        <v>2021 Q2</v>
      </c>
      <c r="K518" s="5" t="str">
        <f>DateTable[[#This Row],[Year]] &amp;" " &amp; DateTable[[#This Row],[Month]]</f>
        <v>2021 May</v>
      </c>
      <c r="L518" s="8">
        <f>DateTable[[#This Row],[Year]] * 100  + DateTable[[#This Row],[Month Key]]</f>
        <v>202105</v>
      </c>
      <c r="M51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19" spans="1:13" ht="15">
      <c r="A519" s="12">
        <v>44348</v>
      </c>
      <c r="B519" s="15">
        <f>DateTable[[#This Row],[Year]]*10000 + DateTable[[#This Row],[Month Key]] * 100 +  DateTable[[#This Row],[Day Of Month]]</f>
        <v>20210601</v>
      </c>
      <c r="C519" s="5" t="str">
        <f>TEXT(DateTable[[#This Row],[Date]], "mmm")</f>
        <v>Jun</v>
      </c>
      <c r="D519" s="8">
        <f>INT(TEXT(DateTable[[#This Row],[Date]], "m"))</f>
        <v>6</v>
      </c>
      <c r="E519" s="6" t="str">
        <f xml:space="preserve"> "Q" &amp; ROUNDUP(DateTable[[#This Row],[Month Key]]/ 3, 0)</f>
        <v>Q2</v>
      </c>
      <c r="F519" s="5">
        <f>YEAR(DateTable[[#This Row],[Date]])</f>
        <v>2021</v>
      </c>
      <c r="G519" s="5" t="str">
        <f>TEXT(DateTable[[#This Row],[Date]], "ddd")</f>
        <v>Tue</v>
      </c>
      <c r="H519" s="8">
        <f>WEEKDAY(DateTable[[#This Row],[Date]])</f>
        <v>3</v>
      </c>
      <c r="I519" s="5">
        <f>INT(TEXT(DateTable[[#This Row],[Date]], "d"))</f>
        <v>1</v>
      </c>
      <c r="J519" s="5" t="str">
        <f>DateTable[[#This Row],[Year]] &amp;" " &amp; DateTable[[#This Row],[Quarter]]</f>
        <v>2021 Q2</v>
      </c>
      <c r="K519" s="5" t="str">
        <f>DateTable[[#This Row],[Year]] &amp;" " &amp; DateTable[[#This Row],[Month]]</f>
        <v>2021 Jun</v>
      </c>
      <c r="L519" s="8">
        <f>DateTable[[#This Row],[Year]] * 100  + DateTable[[#This Row],[Month Key]]</f>
        <v>202106</v>
      </c>
      <c r="M51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20" spans="1:13" ht="15">
      <c r="A520" s="11">
        <v>44349</v>
      </c>
      <c r="B520" s="15">
        <f>DateTable[[#This Row],[Year]]*10000 + DateTable[[#This Row],[Month Key]] * 100 +  DateTable[[#This Row],[Day Of Month]]</f>
        <v>20210602</v>
      </c>
      <c r="C520" s="5" t="str">
        <f>TEXT(DateTable[[#This Row],[Date]], "mmm")</f>
        <v>Jun</v>
      </c>
      <c r="D520" s="8">
        <f>INT(TEXT(DateTable[[#This Row],[Date]], "m"))</f>
        <v>6</v>
      </c>
      <c r="E520" s="6" t="str">
        <f xml:space="preserve"> "Q" &amp; ROUNDUP(DateTable[[#This Row],[Month Key]]/ 3, 0)</f>
        <v>Q2</v>
      </c>
      <c r="F520" s="5">
        <f>YEAR(DateTable[[#This Row],[Date]])</f>
        <v>2021</v>
      </c>
      <c r="G520" s="5" t="str">
        <f>TEXT(DateTable[[#This Row],[Date]], "ddd")</f>
        <v>Wed</v>
      </c>
      <c r="H520" s="8">
        <f>WEEKDAY(DateTable[[#This Row],[Date]])</f>
        <v>4</v>
      </c>
      <c r="I520" s="5">
        <f>INT(TEXT(DateTable[[#This Row],[Date]], "d"))</f>
        <v>2</v>
      </c>
      <c r="J520" s="5" t="str">
        <f>DateTable[[#This Row],[Year]] &amp;" " &amp; DateTable[[#This Row],[Quarter]]</f>
        <v>2021 Q2</v>
      </c>
      <c r="K520" s="5" t="str">
        <f>DateTable[[#This Row],[Year]] &amp;" " &amp; DateTable[[#This Row],[Month]]</f>
        <v>2021 Jun</v>
      </c>
      <c r="L520" s="8">
        <f>DateTable[[#This Row],[Year]] * 100  + DateTable[[#This Row],[Month Key]]</f>
        <v>202106</v>
      </c>
      <c r="M52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21" spans="1:13" ht="15">
      <c r="A521" s="12">
        <v>44350</v>
      </c>
      <c r="B521" s="15">
        <f>DateTable[[#This Row],[Year]]*10000 + DateTable[[#This Row],[Month Key]] * 100 +  DateTable[[#This Row],[Day Of Month]]</f>
        <v>20210603</v>
      </c>
      <c r="C521" s="5" t="str">
        <f>TEXT(DateTable[[#This Row],[Date]], "mmm")</f>
        <v>Jun</v>
      </c>
      <c r="D521" s="8">
        <f>INT(TEXT(DateTable[[#This Row],[Date]], "m"))</f>
        <v>6</v>
      </c>
      <c r="E521" s="6" t="str">
        <f xml:space="preserve"> "Q" &amp; ROUNDUP(DateTable[[#This Row],[Month Key]]/ 3, 0)</f>
        <v>Q2</v>
      </c>
      <c r="F521" s="5">
        <f>YEAR(DateTable[[#This Row],[Date]])</f>
        <v>2021</v>
      </c>
      <c r="G521" s="5" t="str">
        <f>TEXT(DateTable[[#This Row],[Date]], "ddd")</f>
        <v>Thu</v>
      </c>
      <c r="H521" s="8">
        <f>WEEKDAY(DateTable[[#This Row],[Date]])</f>
        <v>5</v>
      </c>
      <c r="I521" s="5">
        <f>INT(TEXT(DateTable[[#This Row],[Date]], "d"))</f>
        <v>3</v>
      </c>
      <c r="J521" s="5" t="str">
        <f>DateTable[[#This Row],[Year]] &amp;" " &amp; DateTable[[#This Row],[Quarter]]</f>
        <v>2021 Q2</v>
      </c>
      <c r="K521" s="5" t="str">
        <f>DateTable[[#This Row],[Year]] &amp;" " &amp; DateTable[[#This Row],[Month]]</f>
        <v>2021 Jun</v>
      </c>
      <c r="L521" s="8">
        <f>DateTable[[#This Row],[Year]] * 100  + DateTable[[#This Row],[Month Key]]</f>
        <v>202106</v>
      </c>
      <c r="M52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22" spans="1:13" ht="15">
      <c r="A522" s="11">
        <v>44351</v>
      </c>
      <c r="B522" s="15">
        <f>DateTable[[#This Row],[Year]]*10000 + DateTable[[#This Row],[Month Key]] * 100 +  DateTable[[#This Row],[Day Of Month]]</f>
        <v>20210604</v>
      </c>
      <c r="C522" s="5" t="str">
        <f>TEXT(DateTable[[#This Row],[Date]], "mmm")</f>
        <v>Jun</v>
      </c>
      <c r="D522" s="8">
        <f>INT(TEXT(DateTable[[#This Row],[Date]], "m"))</f>
        <v>6</v>
      </c>
      <c r="E522" s="6" t="str">
        <f xml:space="preserve"> "Q" &amp; ROUNDUP(DateTable[[#This Row],[Month Key]]/ 3, 0)</f>
        <v>Q2</v>
      </c>
      <c r="F522" s="5">
        <f>YEAR(DateTable[[#This Row],[Date]])</f>
        <v>2021</v>
      </c>
      <c r="G522" s="5" t="str">
        <f>TEXT(DateTable[[#This Row],[Date]], "ddd")</f>
        <v>Fri</v>
      </c>
      <c r="H522" s="8">
        <f>WEEKDAY(DateTable[[#This Row],[Date]])</f>
        <v>6</v>
      </c>
      <c r="I522" s="5">
        <f>INT(TEXT(DateTable[[#This Row],[Date]], "d"))</f>
        <v>4</v>
      </c>
      <c r="J522" s="5" t="str">
        <f>DateTable[[#This Row],[Year]] &amp;" " &amp; DateTable[[#This Row],[Quarter]]</f>
        <v>2021 Q2</v>
      </c>
      <c r="K522" s="5" t="str">
        <f>DateTable[[#This Row],[Year]] &amp;" " &amp; DateTable[[#This Row],[Month]]</f>
        <v>2021 Jun</v>
      </c>
      <c r="L522" s="8">
        <f>DateTable[[#This Row],[Year]] * 100  + DateTable[[#This Row],[Month Key]]</f>
        <v>202106</v>
      </c>
      <c r="M52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23" spans="1:13" ht="15">
      <c r="A523" s="12">
        <v>44352</v>
      </c>
      <c r="B523" s="15">
        <f>DateTable[[#This Row],[Year]]*10000 + DateTable[[#This Row],[Month Key]] * 100 +  DateTable[[#This Row],[Day Of Month]]</f>
        <v>20210605</v>
      </c>
      <c r="C523" s="5" t="str">
        <f>TEXT(DateTable[[#This Row],[Date]], "mmm")</f>
        <v>Jun</v>
      </c>
      <c r="D523" s="8">
        <f>INT(TEXT(DateTable[[#This Row],[Date]], "m"))</f>
        <v>6</v>
      </c>
      <c r="E523" s="6" t="str">
        <f xml:space="preserve"> "Q" &amp; ROUNDUP(DateTable[[#This Row],[Month Key]]/ 3, 0)</f>
        <v>Q2</v>
      </c>
      <c r="F523" s="5">
        <f>YEAR(DateTable[[#This Row],[Date]])</f>
        <v>2021</v>
      </c>
      <c r="G523" s="5" t="str">
        <f>TEXT(DateTable[[#This Row],[Date]], "ddd")</f>
        <v>Sat</v>
      </c>
      <c r="H523" s="8">
        <f>WEEKDAY(DateTable[[#This Row],[Date]])</f>
        <v>7</v>
      </c>
      <c r="I523" s="5">
        <f>INT(TEXT(DateTable[[#This Row],[Date]], "d"))</f>
        <v>5</v>
      </c>
      <c r="J523" s="5" t="str">
        <f>DateTable[[#This Row],[Year]] &amp;" " &amp; DateTable[[#This Row],[Quarter]]</f>
        <v>2021 Q2</v>
      </c>
      <c r="K523" s="5" t="str">
        <f>DateTable[[#This Row],[Year]] &amp;" " &amp; DateTable[[#This Row],[Month]]</f>
        <v>2021 Jun</v>
      </c>
      <c r="L523" s="8">
        <f>DateTable[[#This Row],[Year]] * 100  + DateTable[[#This Row],[Month Key]]</f>
        <v>202106</v>
      </c>
      <c r="M52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24" spans="1:13" ht="15">
      <c r="A524" s="11">
        <v>44353</v>
      </c>
      <c r="B524" s="15">
        <f>DateTable[[#This Row],[Year]]*10000 + DateTable[[#This Row],[Month Key]] * 100 +  DateTable[[#This Row],[Day Of Month]]</f>
        <v>20210606</v>
      </c>
      <c r="C524" s="5" t="str">
        <f>TEXT(DateTable[[#This Row],[Date]], "mmm")</f>
        <v>Jun</v>
      </c>
      <c r="D524" s="8">
        <f>INT(TEXT(DateTable[[#This Row],[Date]], "m"))</f>
        <v>6</v>
      </c>
      <c r="E524" s="6" t="str">
        <f xml:space="preserve"> "Q" &amp; ROUNDUP(DateTable[[#This Row],[Month Key]]/ 3, 0)</f>
        <v>Q2</v>
      </c>
      <c r="F524" s="5">
        <f>YEAR(DateTable[[#This Row],[Date]])</f>
        <v>2021</v>
      </c>
      <c r="G524" s="5" t="str">
        <f>TEXT(DateTable[[#This Row],[Date]], "ddd")</f>
        <v>Sun</v>
      </c>
      <c r="H524" s="8">
        <f>WEEKDAY(DateTable[[#This Row],[Date]])</f>
        <v>1</v>
      </c>
      <c r="I524" s="5">
        <f>INT(TEXT(DateTable[[#This Row],[Date]], "d"))</f>
        <v>6</v>
      </c>
      <c r="J524" s="5" t="str">
        <f>DateTable[[#This Row],[Year]] &amp;" " &amp; DateTable[[#This Row],[Quarter]]</f>
        <v>2021 Q2</v>
      </c>
      <c r="K524" s="5" t="str">
        <f>DateTable[[#This Row],[Year]] &amp;" " &amp; DateTable[[#This Row],[Month]]</f>
        <v>2021 Jun</v>
      </c>
      <c r="L524" s="8">
        <f>DateTable[[#This Row],[Year]] * 100  + DateTable[[#This Row],[Month Key]]</f>
        <v>202106</v>
      </c>
      <c r="M52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25" spans="1:13" ht="15">
      <c r="A525" s="12">
        <v>44354</v>
      </c>
      <c r="B525" s="15">
        <f>DateTable[[#This Row],[Year]]*10000 + DateTable[[#This Row],[Month Key]] * 100 +  DateTable[[#This Row],[Day Of Month]]</f>
        <v>20210607</v>
      </c>
      <c r="C525" s="5" t="str">
        <f>TEXT(DateTable[[#This Row],[Date]], "mmm")</f>
        <v>Jun</v>
      </c>
      <c r="D525" s="8">
        <f>INT(TEXT(DateTable[[#This Row],[Date]], "m"))</f>
        <v>6</v>
      </c>
      <c r="E525" s="6" t="str">
        <f xml:space="preserve"> "Q" &amp; ROUNDUP(DateTable[[#This Row],[Month Key]]/ 3, 0)</f>
        <v>Q2</v>
      </c>
      <c r="F525" s="5">
        <f>YEAR(DateTable[[#This Row],[Date]])</f>
        <v>2021</v>
      </c>
      <c r="G525" s="5" t="str">
        <f>TEXT(DateTable[[#This Row],[Date]], "ddd")</f>
        <v>Mon</v>
      </c>
      <c r="H525" s="8">
        <f>WEEKDAY(DateTable[[#This Row],[Date]])</f>
        <v>2</v>
      </c>
      <c r="I525" s="5">
        <f>INT(TEXT(DateTable[[#This Row],[Date]], "d"))</f>
        <v>7</v>
      </c>
      <c r="J525" s="5" t="str">
        <f>DateTable[[#This Row],[Year]] &amp;" " &amp; DateTable[[#This Row],[Quarter]]</f>
        <v>2021 Q2</v>
      </c>
      <c r="K525" s="5" t="str">
        <f>DateTable[[#This Row],[Year]] &amp;" " &amp; DateTable[[#This Row],[Month]]</f>
        <v>2021 Jun</v>
      </c>
      <c r="L525" s="8">
        <f>DateTable[[#This Row],[Year]] * 100  + DateTable[[#This Row],[Month Key]]</f>
        <v>202106</v>
      </c>
      <c r="M52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26" spans="1:13" ht="15">
      <c r="A526" s="11">
        <v>44355</v>
      </c>
      <c r="B526" s="15">
        <f>DateTable[[#This Row],[Year]]*10000 + DateTable[[#This Row],[Month Key]] * 100 +  DateTable[[#This Row],[Day Of Month]]</f>
        <v>20210608</v>
      </c>
      <c r="C526" s="5" t="str">
        <f>TEXT(DateTable[[#This Row],[Date]], "mmm")</f>
        <v>Jun</v>
      </c>
      <c r="D526" s="8">
        <f>INT(TEXT(DateTable[[#This Row],[Date]], "m"))</f>
        <v>6</v>
      </c>
      <c r="E526" s="6" t="str">
        <f xml:space="preserve"> "Q" &amp; ROUNDUP(DateTable[[#This Row],[Month Key]]/ 3, 0)</f>
        <v>Q2</v>
      </c>
      <c r="F526" s="5">
        <f>YEAR(DateTable[[#This Row],[Date]])</f>
        <v>2021</v>
      </c>
      <c r="G526" s="5" t="str">
        <f>TEXT(DateTable[[#This Row],[Date]], "ddd")</f>
        <v>Tue</v>
      </c>
      <c r="H526" s="8">
        <f>WEEKDAY(DateTable[[#This Row],[Date]])</f>
        <v>3</v>
      </c>
      <c r="I526" s="5">
        <f>INT(TEXT(DateTable[[#This Row],[Date]], "d"))</f>
        <v>8</v>
      </c>
      <c r="J526" s="5" t="str">
        <f>DateTable[[#This Row],[Year]] &amp;" " &amp; DateTable[[#This Row],[Quarter]]</f>
        <v>2021 Q2</v>
      </c>
      <c r="K526" s="5" t="str">
        <f>DateTable[[#This Row],[Year]] &amp;" " &amp; DateTable[[#This Row],[Month]]</f>
        <v>2021 Jun</v>
      </c>
      <c r="L526" s="8">
        <f>DateTable[[#This Row],[Year]] * 100  + DateTable[[#This Row],[Month Key]]</f>
        <v>202106</v>
      </c>
      <c r="M52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27" spans="1:13" ht="15">
      <c r="A527" s="12">
        <v>44356</v>
      </c>
      <c r="B527" s="15">
        <f>DateTable[[#This Row],[Year]]*10000 + DateTable[[#This Row],[Month Key]] * 100 +  DateTable[[#This Row],[Day Of Month]]</f>
        <v>20210609</v>
      </c>
      <c r="C527" s="5" t="str">
        <f>TEXT(DateTable[[#This Row],[Date]], "mmm")</f>
        <v>Jun</v>
      </c>
      <c r="D527" s="8">
        <f>INT(TEXT(DateTable[[#This Row],[Date]], "m"))</f>
        <v>6</v>
      </c>
      <c r="E527" s="6" t="str">
        <f xml:space="preserve"> "Q" &amp; ROUNDUP(DateTable[[#This Row],[Month Key]]/ 3, 0)</f>
        <v>Q2</v>
      </c>
      <c r="F527" s="5">
        <f>YEAR(DateTable[[#This Row],[Date]])</f>
        <v>2021</v>
      </c>
      <c r="G527" s="5" t="str">
        <f>TEXT(DateTable[[#This Row],[Date]], "ddd")</f>
        <v>Wed</v>
      </c>
      <c r="H527" s="8">
        <f>WEEKDAY(DateTable[[#This Row],[Date]])</f>
        <v>4</v>
      </c>
      <c r="I527" s="5">
        <f>INT(TEXT(DateTable[[#This Row],[Date]], "d"))</f>
        <v>9</v>
      </c>
      <c r="J527" s="5" t="str">
        <f>DateTable[[#This Row],[Year]] &amp;" " &amp; DateTable[[#This Row],[Quarter]]</f>
        <v>2021 Q2</v>
      </c>
      <c r="K527" s="5" t="str">
        <f>DateTable[[#This Row],[Year]] &amp;" " &amp; DateTable[[#This Row],[Month]]</f>
        <v>2021 Jun</v>
      </c>
      <c r="L527" s="8">
        <f>DateTable[[#This Row],[Year]] * 100  + DateTable[[#This Row],[Month Key]]</f>
        <v>202106</v>
      </c>
      <c r="M52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28" spans="1:13" ht="15">
      <c r="A528" s="11">
        <v>44357</v>
      </c>
      <c r="B528" s="15">
        <f>DateTable[[#This Row],[Year]]*10000 + DateTable[[#This Row],[Month Key]] * 100 +  DateTable[[#This Row],[Day Of Month]]</f>
        <v>20210610</v>
      </c>
      <c r="C528" s="5" t="str">
        <f>TEXT(DateTable[[#This Row],[Date]], "mmm")</f>
        <v>Jun</v>
      </c>
      <c r="D528" s="8">
        <f>INT(TEXT(DateTable[[#This Row],[Date]], "m"))</f>
        <v>6</v>
      </c>
      <c r="E528" s="6" t="str">
        <f xml:space="preserve"> "Q" &amp; ROUNDUP(DateTable[[#This Row],[Month Key]]/ 3, 0)</f>
        <v>Q2</v>
      </c>
      <c r="F528" s="5">
        <f>YEAR(DateTable[[#This Row],[Date]])</f>
        <v>2021</v>
      </c>
      <c r="G528" s="5" t="str">
        <f>TEXT(DateTable[[#This Row],[Date]], "ddd")</f>
        <v>Thu</v>
      </c>
      <c r="H528" s="8">
        <f>WEEKDAY(DateTable[[#This Row],[Date]])</f>
        <v>5</v>
      </c>
      <c r="I528" s="5">
        <f>INT(TEXT(DateTable[[#This Row],[Date]], "d"))</f>
        <v>10</v>
      </c>
      <c r="J528" s="5" t="str">
        <f>DateTable[[#This Row],[Year]] &amp;" " &amp; DateTable[[#This Row],[Quarter]]</f>
        <v>2021 Q2</v>
      </c>
      <c r="K528" s="5" t="str">
        <f>DateTable[[#This Row],[Year]] &amp;" " &amp; DateTable[[#This Row],[Month]]</f>
        <v>2021 Jun</v>
      </c>
      <c r="L528" s="8">
        <f>DateTable[[#This Row],[Year]] * 100  + DateTable[[#This Row],[Month Key]]</f>
        <v>202106</v>
      </c>
      <c r="M52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29" spans="1:13" ht="15">
      <c r="A529" s="12">
        <v>44358</v>
      </c>
      <c r="B529" s="15">
        <f>DateTable[[#This Row],[Year]]*10000 + DateTable[[#This Row],[Month Key]] * 100 +  DateTable[[#This Row],[Day Of Month]]</f>
        <v>20210611</v>
      </c>
      <c r="C529" s="5" t="str">
        <f>TEXT(DateTable[[#This Row],[Date]], "mmm")</f>
        <v>Jun</v>
      </c>
      <c r="D529" s="8">
        <f>INT(TEXT(DateTable[[#This Row],[Date]], "m"))</f>
        <v>6</v>
      </c>
      <c r="E529" s="6" t="str">
        <f xml:space="preserve"> "Q" &amp; ROUNDUP(DateTable[[#This Row],[Month Key]]/ 3, 0)</f>
        <v>Q2</v>
      </c>
      <c r="F529" s="5">
        <f>YEAR(DateTable[[#This Row],[Date]])</f>
        <v>2021</v>
      </c>
      <c r="G529" s="5" t="str">
        <f>TEXT(DateTable[[#This Row],[Date]], "ddd")</f>
        <v>Fri</v>
      </c>
      <c r="H529" s="8">
        <f>WEEKDAY(DateTable[[#This Row],[Date]])</f>
        <v>6</v>
      </c>
      <c r="I529" s="5">
        <f>INT(TEXT(DateTable[[#This Row],[Date]], "d"))</f>
        <v>11</v>
      </c>
      <c r="J529" s="5" t="str">
        <f>DateTable[[#This Row],[Year]] &amp;" " &amp; DateTable[[#This Row],[Quarter]]</f>
        <v>2021 Q2</v>
      </c>
      <c r="K529" s="5" t="str">
        <f>DateTable[[#This Row],[Year]] &amp;" " &amp; DateTable[[#This Row],[Month]]</f>
        <v>2021 Jun</v>
      </c>
      <c r="L529" s="8">
        <f>DateTable[[#This Row],[Year]] * 100  + DateTable[[#This Row],[Month Key]]</f>
        <v>202106</v>
      </c>
      <c r="M52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30" spans="1:13" ht="15">
      <c r="A530" s="11">
        <v>44359</v>
      </c>
      <c r="B530" s="15">
        <f>DateTable[[#This Row],[Year]]*10000 + DateTable[[#This Row],[Month Key]] * 100 +  DateTable[[#This Row],[Day Of Month]]</f>
        <v>20210612</v>
      </c>
      <c r="C530" s="5" t="str">
        <f>TEXT(DateTable[[#This Row],[Date]], "mmm")</f>
        <v>Jun</v>
      </c>
      <c r="D530" s="8">
        <f>INT(TEXT(DateTable[[#This Row],[Date]], "m"))</f>
        <v>6</v>
      </c>
      <c r="E530" s="6" t="str">
        <f xml:space="preserve"> "Q" &amp; ROUNDUP(DateTable[[#This Row],[Month Key]]/ 3, 0)</f>
        <v>Q2</v>
      </c>
      <c r="F530" s="5">
        <f>YEAR(DateTable[[#This Row],[Date]])</f>
        <v>2021</v>
      </c>
      <c r="G530" s="5" t="str">
        <f>TEXT(DateTable[[#This Row],[Date]], "ddd")</f>
        <v>Sat</v>
      </c>
      <c r="H530" s="8">
        <f>WEEKDAY(DateTable[[#This Row],[Date]])</f>
        <v>7</v>
      </c>
      <c r="I530" s="5">
        <f>INT(TEXT(DateTable[[#This Row],[Date]], "d"))</f>
        <v>12</v>
      </c>
      <c r="J530" s="5" t="str">
        <f>DateTable[[#This Row],[Year]] &amp;" " &amp; DateTable[[#This Row],[Quarter]]</f>
        <v>2021 Q2</v>
      </c>
      <c r="K530" s="5" t="str">
        <f>DateTable[[#This Row],[Year]] &amp;" " &amp; DateTable[[#This Row],[Month]]</f>
        <v>2021 Jun</v>
      </c>
      <c r="L530" s="8">
        <f>DateTable[[#This Row],[Year]] * 100  + DateTable[[#This Row],[Month Key]]</f>
        <v>202106</v>
      </c>
      <c r="M53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31" spans="1:13" ht="15">
      <c r="A531" s="12">
        <v>44360</v>
      </c>
      <c r="B531" s="15">
        <f>DateTable[[#This Row],[Year]]*10000 + DateTable[[#This Row],[Month Key]] * 100 +  DateTable[[#This Row],[Day Of Month]]</f>
        <v>20210613</v>
      </c>
      <c r="C531" s="5" t="str">
        <f>TEXT(DateTable[[#This Row],[Date]], "mmm")</f>
        <v>Jun</v>
      </c>
      <c r="D531" s="8">
        <f>INT(TEXT(DateTable[[#This Row],[Date]], "m"))</f>
        <v>6</v>
      </c>
      <c r="E531" s="6" t="str">
        <f xml:space="preserve"> "Q" &amp; ROUNDUP(DateTable[[#This Row],[Month Key]]/ 3, 0)</f>
        <v>Q2</v>
      </c>
      <c r="F531" s="5">
        <f>YEAR(DateTable[[#This Row],[Date]])</f>
        <v>2021</v>
      </c>
      <c r="G531" s="5" t="str">
        <f>TEXT(DateTable[[#This Row],[Date]], "ddd")</f>
        <v>Sun</v>
      </c>
      <c r="H531" s="8">
        <f>WEEKDAY(DateTable[[#This Row],[Date]])</f>
        <v>1</v>
      </c>
      <c r="I531" s="5">
        <f>INT(TEXT(DateTable[[#This Row],[Date]], "d"))</f>
        <v>13</v>
      </c>
      <c r="J531" s="5" t="str">
        <f>DateTable[[#This Row],[Year]] &amp;" " &amp; DateTable[[#This Row],[Quarter]]</f>
        <v>2021 Q2</v>
      </c>
      <c r="K531" s="5" t="str">
        <f>DateTable[[#This Row],[Year]] &amp;" " &amp; DateTable[[#This Row],[Month]]</f>
        <v>2021 Jun</v>
      </c>
      <c r="L531" s="8">
        <f>DateTable[[#This Row],[Year]] * 100  + DateTable[[#This Row],[Month Key]]</f>
        <v>202106</v>
      </c>
      <c r="M53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32" spans="1:13" ht="15">
      <c r="A532" s="11">
        <v>44361</v>
      </c>
      <c r="B532" s="15">
        <f>DateTable[[#This Row],[Year]]*10000 + DateTable[[#This Row],[Month Key]] * 100 +  DateTable[[#This Row],[Day Of Month]]</f>
        <v>20210614</v>
      </c>
      <c r="C532" s="5" t="str">
        <f>TEXT(DateTable[[#This Row],[Date]], "mmm")</f>
        <v>Jun</v>
      </c>
      <c r="D532" s="8">
        <f>INT(TEXT(DateTable[[#This Row],[Date]], "m"))</f>
        <v>6</v>
      </c>
      <c r="E532" s="6" t="str">
        <f xml:space="preserve"> "Q" &amp; ROUNDUP(DateTable[[#This Row],[Month Key]]/ 3, 0)</f>
        <v>Q2</v>
      </c>
      <c r="F532" s="5">
        <f>YEAR(DateTable[[#This Row],[Date]])</f>
        <v>2021</v>
      </c>
      <c r="G532" s="5" t="str">
        <f>TEXT(DateTable[[#This Row],[Date]], "ddd")</f>
        <v>Mon</v>
      </c>
      <c r="H532" s="8">
        <f>WEEKDAY(DateTable[[#This Row],[Date]])</f>
        <v>2</v>
      </c>
      <c r="I532" s="5">
        <f>INT(TEXT(DateTable[[#This Row],[Date]], "d"))</f>
        <v>14</v>
      </c>
      <c r="J532" s="5" t="str">
        <f>DateTable[[#This Row],[Year]] &amp;" " &amp; DateTable[[#This Row],[Quarter]]</f>
        <v>2021 Q2</v>
      </c>
      <c r="K532" s="5" t="str">
        <f>DateTable[[#This Row],[Year]] &amp;" " &amp; DateTable[[#This Row],[Month]]</f>
        <v>2021 Jun</v>
      </c>
      <c r="L532" s="8">
        <f>DateTable[[#This Row],[Year]] * 100  + DateTable[[#This Row],[Month Key]]</f>
        <v>202106</v>
      </c>
      <c r="M53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33" spans="1:13" ht="15">
      <c r="A533" s="12">
        <v>44362</v>
      </c>
      <c r="B533" s="15">
        <f>DateTable[[#This Row],[Year]]*10000 + DateTable[[#This Row],[Month Key]] * 100 +  DateTable[[#This Row],[Day Of Month]]</f>
        <v>20210615</v>
      </c>
      <c r="C533" s="5" t="str">
        <f>TEXT(DateTable[[#This Row],[Date]], "mmm")</f>
        <v>Jun</v>
      </c>
      <c r="D533" s="8">
        <f>INT(TEXT(DateTable[[#This Row],[Date]], "m"))</f>
        <v>6</v>
      </c>
      <c r="E533" s="6" t="str">
        <f xml:space="preserve"> "Q" &amp; ROUNDUP(DateTable[[#This Row],[Month Key]]/ 3, 0)</f>
        <v>Q2</v>
      </c>
      <c r="F533" s="5">
        <f>YEAR(DateTable[[#This Row],[Date]])</f>
        <v>2021</v>
      </c>
      <c r="G533" s="5" t="str">
        <f>TEXT(DateTable[[#This Row],[Date]], "ddd")</f>
        <v>Tue</v>
      </c>
      <c r="H533" s="8">
        <f>WEEKDAY(DateTable[[#This Row],[Date]])</f>
        <v>3</v>
      </c>
      <c r="I533" s="5">
        <f>INT(TEXT(DateTable[[#This Row],[Date]], "d"))</f>
        <v>15</v>
      </c>
      <c r="J533" s="5" t="str">
        <f>DateTable[[#This Row],[Year]] &amp;" " &amp; DateTable[[#This Row],[Quarter]]</f>
        <v>2021 Q2</v>
      </c>
      <c r="K533" s="5" t="str">
        <f>DateTable[[#This Row],[Year]] &amp;" " &amp; DateTable[[#This Row],[Month]]</f>
        <v>2021 Jun</v>
      </c>
      <c r="L533" s="8">
        <f>DateTable[[#This Row],[Year]] * 100  + DateTable[[#This Row],[Month Key]]</f>
        <v>202106</v>
      </c>
      <c r="M53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34" spans="1:13" ht="15">
      <c r="A534" s="11">
        <v>44363</v>
      </c>
      <c r="B534" s="15">
        <f>DateTable[[#This Row],[Year]]*10000 + DateTable[[#This Row],[Month Key]] * 100 +  DateTable[[#This Row],[Day Of Month]]</f>
        <v>20210616</v>
      </c>
      <c r="C534" s="5" t="str">
        <f>TEXT(DateTable[[#This Row],[Date]], "mmm")</f>
        <v>Jun</v>
      </c>
      <c r="D534" s="8">
        <f>INT(TEXT(DateTable[[#This Row],[Date]], "m"))</f>
        <v>6</v>
      </c>
      <c r="E534" s="6" t="str">
        <f xml:space="preserve"> "Q" &amp; ROUNDUP(DateTable[[#This Row],[Month Key]]/ 3, 0)</f>
        <v>Q2</v>
      </c>
      <c r="F534" s="5">
        <f>YEAR(DateTable[[#This Row],[Date]])</f>
        <v>2021</v>
      </c>
      <c r="G534" s="5" t="str">
        <f>TEXT(DateTable[[#This Row],[Date]], "ddd")</f>
        <v>Wed</v>
      </c>
      <c r="H534" s="8">
        <f>WEEKDAY(DateTable[[#This Row],[Date]])</f>
        <v>4</v>
      </c>
      <c r="I534" s="5">
        <f>INT(TEXT(DateTable[[#This Row],[Date]], "d"))</f>
        <v>16</v>
      </c>
      <c r="J534" s="5" t="str">
        <f>DateTable[[#This Row],[Year]] &amp;" " &amp; DateTable[[#This Row],[Quarter]]</f>
        <v>2021 Q2</v>
      </c>
      <c r="K534" s="5" t="str">
        <f>DateTable[[#This Row],[Year]] &amp;" " &amp; DateTable[[#This Row],[Month]]</f>
        <v>2021 Jun</v>
      </c>
      <c r="L534" s="8">
        <f>DateTable[[#This Row],[Year]] * 100  + DateTable[[#This Row],[Month Key]]</f>
        <v>202106</v>
      </c>
      <c r="M53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35" spans="1:13" ht="15">
      <c r="A535" s="12">
        <v>44364</v>
      </c>
      <c r="B535" s="15">
        <f>DateTable[[#This Row],[Year]]*10000 + DateTable[[#This Row],[Month Key]] * 100 +  DateTable[[#This Row],[Day Of Month]]</f>
        <v>20210617</v>
      </c>
      <c r="C535" s="5" t="str">
        <f>TEXT(DateTable[[#This Row],[Date]], "mmm")</f>
        <v>Jun</v>
      </c>
      <c r="D535" s="8">
        <f>INT(TEXT(DateTable[[#This Row],[Date]], "m"))</f>
        <v>6</v>
      </c>
      <c r="E535" s="6" t="str">
        <f xml:space="preserve"> "Q" &amp; ROUNDUP(DateTable[[#This Row],[Month Key]]/ 3, 0)</f>
        <v>Q2</v>
      </c>
      <c r="F535" s="5">
        <f>YEAR(DateTable[[#This Row],[Date]])</f>
        <v>2021</v>
      </c>
      <c r="G535" s="5" t="str">
        <f>TEXT(DateTable[[#This Row],[Date]], "ddd")</f>
        <v>Thu</v>
      </c>
      <c r="H535" s="8">
        <f>WEEKDAY(DateTable[[#This Row],[Date]])</f>
        <v>5</v>
      </c>
      <c r="I535" s="5">
        <f>INT(TEXT(DateTable[[#This Row],[Date]], "d"))</f>
        <v>17</v>
      </c>
      <c r="J535" s="5" t="str">
        <f>DateTable[[#This Row],[Year]] &amp;" " &amp; DateTable[[#This Row],[Quarter]]</f>
        <v>2021 Q2</v>
      </c>
      <c r="K535" s="5" t="str">
        <f>DateTable[[#This Row],[Year]] &amp;" " &amp; DateTable[[#This Row],[Month]]</f>
        <v>2021 Jun</v>
      </c>
      <c r="L535" s="8">
        <f>DateTable[[#This Row],[Year]] * 100  + DateTable[[#This Row],[Month Key]]</f>
        <v>202106</v>
      </c>
      <c r="M53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36" spans="1:13" ht="15">
      <c r="A536" s="11">
        <v>44365</v>
      </c>
      <c r="B536" s="15">
        <f>DateTable[[#This Row],[Year]]*10000 + DateTable[[#This Row],[Month Key]] * 100 +  DateTable[[#This Row],[Day Of Month]]</f>
        <v>20210618</v>
      </c>
      <c r="C536" s="5" t="str">
        <f>TEXT(DateTable[[#This Row],[Date]], "mmm")</f>
        <v>Jun</v>
      </c>
      <c r="D536" s="8">
        <f>INT(TEXT(DateTable[[#This Row],[Date]], "m"))</f>
        <v>6</v>
      </c>
      <c r="E536" s="6" t="str">
        <f xml:space="preserve"> "Q" &amp; ROUNDUP(DateTable[[#This Row],[Month Key]]/ 3, 0)</f>
        <v>Q2</v>
      </c>
      <c r="F536" s="5">
        <f>YEAR(DateTable[[#This Row],[Date]])</f>
        <v>2021</v>
      </c>
      <c r="G536" s="5" t="str">
        <f>TEXT(DateTable[[#This Row],[Date]], "ddd")</f>
        <v>Fri</v>
      </c>
      <c r="H536" s="8">
        <f>WEEKDAY(DateTable[[#This Row],[Date]])</f>
        <v>6</v>
      </c>
      <c r="I536" s="5">
        <f>INT(TEXT(DateTable[[#This Row],[Date]], "d"))</f>
        <v>18</v>
      </c>
      <c r="J536" s="5" t="str">
        <f>DateTable[[#This Row],[Year]] &amp;" " &amp; DateTable[[#This Row],[Quarter]]</f>
        <v>2021 Q2</v>
      </c>
      <c r="K536" s="5" t="str">
        <f>DateTable[[#This Row],[Year]] &amp;" " &amp; DateTable[[#This Row],[Month]]</f>
        <v>2021 Jun</v>
      </c>
      <c r="L536" s="8">
        <f>DateTable[[#This Row],[Year]] * 100  + DateTable[[#This Row],[Month Key]]</f>
        <v>202106</v>
      </c>
      <c r="M53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37" spans="1:13" ht="15">
      <c r="A537" s="12">
        <v>44366</v>
      </c>
      <c r="B537" s="15">
        <f>DateTable[[#This Row],[Year]]*10000 + DateTable[[#This Row],[Month Key]] * 100 +  DateTable[[#This Row],[Day Of Month]]</f>
        <v>20210619</v>
      </c>
      <c r="C537" s="5" t="str">
        <f>TEXT(DateTable[[#This Row],[Date]], "mmm")</f>
        <v>Jun</v>
      </c>
      <c r="D537" s="8">
        <f>INT(TEXT(DateTable[[#This Row],[Date]], "m"))</f>
        <v>6</v>
      </c>
      <c r="E537" s="6" t="str">
        <f xml:space="preserve"> "Q" &amp; ROUNDUP(DateTable[[#This Row],[Month Key]]/ 3, 0)</f>
        <v>Q2</v>
      </c>
      <c r="F537" s="5">
        <f>YEAR(DateTable[[#This Row],[Date]])</f>
        <v>2021</v>
      </c>
      <c r="G537" s="5" t="str">
        <f>TEXT(DateTable[[#This Row],[Date]], "ddd")</f>
        <v>Sat</v>
      </c>
      <c r="H537" s="8">
        <f>WEEKDAY(DateTable[[#This Row],[Date]])</f>
        <v>7</v>
      </c>
      <c r="I537" s="5">
        <f>INT(TEXT(DateTable[[#This Row],[Date]], "d"))</f>
        <v>19</v>
      </c>
      <c r="J537" s="5" t="str">
        <f>DateTable[[#This Row],[Year]] &amp;" " &amp; DateTable[[#This Row],[Quarter]]</f>
        <v>2021 Q2</v>
      </c>
      <c r="K537" s="5" t="str">
        <f>DateTable[[#This Row],[Year]] &amp;" " &amp; DateTable[[#This Row],[Month]]</f>
        <v>2021 Jun</v>
      </c>
      <c r="L537" s="8">
        <f>DateTable[[#This Row],[Year]] * 100  + DateTable[[#This Row],[Month Key]]</f>
        <v>202106</v>
      </c>
      <c r="M53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38" spans="1:13" ht="15">
      <c r="A538" s="11">
        <v>44367</v>
      </c>
      <c r="B538" s="15">
        <f>DateTable[[#This Row],[Year]]*10000 + DateTable[[#This Row],[Month Key]] * 100 +  DateTable[[#This Row],[Day Of Month]]</f>
        <v>20210620</v>
      </c>
      <c r="C538" s="5" t="str">
        <f>TEXT(DateTable[[#This Row],[Date]], "mmm")</f>
        <v>Jun</v>
      </c>
      <c r="D538" s="8">
        <f>INT(TEXT(DateTable[[#This Row],[Date]], "m"))</f>
        <v>6</v>
      </c>
      <c r="E538" s="6" t="str">
        <f xml:space="preserve"> "Q" &amp; ROUNDUP(DateTable[[#This Row],[Month Key]]/ 3, 0)</f>
        <v>Q2</v>
      </c>
      <c r="F538" s="5">
        <f>YEAR(DateTable[[#This Row],[Date]])</f>
        <v>2021</v>
      </c>
      <c r="G538" s="5" t="str">
        <f>TEXT(DateTable[[#This Row],[Date]], "ddd")</f>
        <v>Sun</v>
      </c>
      <c r="H538" s="8">
        <f>WEEKDAY(DateTable[[#This Row],[Date]])</f>
        <v>1</v>
      </c>
      <c r="I538" s="5">
        <f>INT(TEXT(DateTable[[#This Row],[Date]], "d"))</f>
        <v>20</v>
      </c>
      <c r="J538" s="5" t="str">
        <f>DateTable[[#This Row],[Year]] &amp;" " &amp; DateTable[[#This Row],[Quarter]]</f>
        <v>2021 Q2</v>
      </c>
      <c r="K538" s="5" t="str">
        <f>DateTable[[#This Row],[Year]] &amp;" " &amp; DateTable[[#This Row],[Month]]</f>
        <v>2021 Jun</v>
      </c>
      <c r="L538" s="8">
        <f>DateTable[[#This Row],[Year]] * 100  + DateTable[[#This Row],[Month Key]]</f>
        <v>202106</v>
      </c>
      <c r="M53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39" spans="1:13" ht="15">
      <c r="A539" s="12">
        <v>44368</v>
      </c>
      <c r="B539" s="15">
        <f>DateTable[[#This Row],[Year]]*10000 + DateTable[[#This Row],[Month Key]] * 100 +  DateTable[[#This Row],[Day Of Month]]</f>
        <v>20210621</v>
      </c>
      <c r="C539" s="5" t="str">
        <f>TEXT(DateTable[[#This Row],[Date]], "mmm")</f>
        <v>Jun</v>
      </c>
      <c r="D539" s="8">
        <f>INT(TEXT(DateTable[[#This Row],[Date]], "m"))</f>
        <v>6</v>
      </c>
      <c r="E539" s="6" t="str">
        <f xml:space="preserve"> "Q" &amp; ROUNDUP(DateTable[[#This Row],[Month Key]]/ 3, 0)</f>
        <v>Q2</v>
      </c>
      <c r="F539" s="5">
        <f>YEAR(DateTable[[#This Row],[Date]])</f>
        <v>2021</v>
      </c>
      <c r="G539" s="5" t="str">
        <f>TEXT(DateTable[[#This Row],[Date]], "ddd")</f>
        <v>Mon</v>
      </c>
      <c r="H539" s="8">
        <f>WEEKDAY(DateTable[[#This Row],[Date]])</f>
        <v>2</v>
      </c>
      <c r="I539" s="5">
        <f>INT(TEXT(DateTable[[#This Row],[Date]], "d"))</f>
        <v>21</v>
      </c>
      <c r="J539" s="5" t="str">
        <f>DateTable[[#This Row],[Year]] &amp;" " &amp; DateTable[[#This Row],[Quarter]]</f>
        <v>2021 Q2</v>
      </c>
      <c r="K539" s="5" t="str">
        <f>DateTable[[#This Row],[Year]] &amp;" " &amp; DateTable[[#This Row],[Month]]</f>
        <v>2021 Jun</v>
      </c>
      <c r="L539" s="8">
        <f>DateTable[[#This Row],[Year]] * 100  + DateTable[[#This Row],[Month Key]]</f>
        <v>202106</v>
      </c>
      <c r="M53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40" spans="1:13" ht="15">
      <c r="A540" s="11">
        <v>44369</v>
      </c>
      <c r="B540" s="15">
        <f>DateTable[[#This Row],[Year]]*10000 + DateTable[[#This Row],[Month Key]] * 100 +  DateTable[[#This Row],[Day Of Month]]</f>
        <v>20210622</v>
      </c>
      <c r="C540" s="5" t="str">
        <f>TEXT(DateTable[[#This Row],[Date]], "mmm")</f>
        <v>Jun</v>
      </c>
      <c r="D540" s="8">
        <f>INT(TEXT(DateTable[[#This Row],[Date]], "m"))</f>
        <v>6</v>
      </c>
      <c r="E540" s="6" t="str">
        <f xml:space="preserve"> "Q" &amp; ROUNDUP(DateTable[[#This Row],[Month Key]]/ 3, 0)</f>
        <v>Q2</v>
      </c>
      <c r="F540" s="5">
        <f>YEAR(DateTable[[#This Row],[Date]])</f>
        <v>2021</v>
      </c>
      <c r="G540" s="5" t="str">
        <f>TEXT(DateTable[[#This Row],[Date]], "ddd")</f>
        <v>Tue</v>
      </c>
      <c r="H540" s="8">
        <f>WEEKDAY(DateTable[[#This Row],[Date]])</f>
        <v>3</v>
      </c>
      <c r="I540" s="5">
        <f>INT(TEXT(DateTable[[#This Row],[Date]], "d"))</f>
        <v>22</v>
      </c>
      <c r="J540" s="5" t="str">
        <f>DateTable[[#This Row],[Year]] &amp;" " &amp; DateTable[[#This Row],[Quarter]]</f>
        <v>2021 Q2</v>
      </c>
      <c r="K540" s="5" t="str">
        <f>DateTable[[#This Row],[Year]] &amp;" " &amp; DateTable[[#This Row],[Month]]</f>
        <v>2021 Jun</v>
      </c>
      <c r="L540" s="8">
        <f>DateTable[[#This Row],[Year]] * 100  + DateTable[[#This Row],[Month Key]]</f>
        <v>202106</v>
      </c>
      <c r="M54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41" spans="1:13" ht="15">
      <c r="A541" s="12">
        <v>44370</v>
      </c>
      <c r="B541" s="15">
        <f>DateTable[[#This Row],[Year]]*10000 + DateTable[[#This Row],[Month Key]] * 100 +  DateTable[[#This Row],[Day Of Month]]</f>
        <v>20210623</v>
      </c>
      <c r="C541" s="5" t="str">
        <f>TEXT(DateTable[[#This Row],[Date]], "mmm")</f>
        <v>Jun</v>
      </c>
      <c r="D541" s="8">
        <f>INT(TEXT(DateTable[[#This Row],[Date]], "m"))</f>
        <v>6</v>
      </c>
      <c r="E541" s="6" t="str">
        <f xml:space="preserve"> "Q" &amp; ROUNDUP(DateTable[[#This Row],[Month Key]]/ 3, 0)</f>
        <v>Q2</v>
      </c>
      <c r="F541" s="5">
        <f>YEAR(DateTable[[#This Row],[Date]])</f>
        <v>2021</v>
      </c>
      <c r="G541" s="5" t="str">
        <f>TEXT(DateTable[[#This Row],[Date]], "ddd")</f>
        <v>Wed</v>
      </c>
      <c r="H541" s="8">
        <f>WEEKDAY(DateTable[[#This Row],[Date]])</f>
        <v>4</v>
      </c>
      <c r="I541" s="5">
        <f>INT(TEXT(DateTable[[#This Row],[Date]], "d"))</f>
        <v>23</v>
      </c>
      <c r="J541" s="5" t="str">
        <f>DateTable[[#This Row],[Year]] &amp;" " &amp; DateTable[[#This Row],[Quarter]]</f>
        <v>2021 Q2</v>
      </c>
      <c r="K541" s="5" t="str">
        <f>DateTable[[#This Row],[Year]] &amp;" " &amp; DateTable[[#This Row],[Month]]</f>
        <v>2021 Jun</v>
      </c>
      <c r="L541" s="8">
        <f>DateTable[[#This Row],[Year]] * 100  + DateTable[[#This Row],[Month Key]]</f>
        <v>202106</v>
      </c>
      <c r="M54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42" spans="1:13" ht="15">
      <c r="A542" s="11">
        <v>44371</v>
      </c>
      <c r="B542" s="15">
        <f>DateTable[[#This Row],[Year]]*10000 + DateTable[[#This Row],[Month Key]] * 100 +  DateTable[[#This Row],[Day Of Month]]</f>
        <v>20210624</v>
      </c>
      <c r="C542" s="5" t="str">
        <f>TEXT(DateTable[[#This Row],[Date]], "mmm")</f>
        <v>Jun</v>
      </c>
      <c r="D542" s="8">
        <f>INT(TEXT(DateTable[[#This Row],[Date]], "m"))</f>
        <v>6</v>
      </c>
      <c r="E542" s="6" t="str">
        <f xml:space="preserve"> "Q" &amp; ROUNDUP(DateTable[[#This Row],[Month Key]]/ 3, 0)</f>
        <v>Q2</v>
      </c>
      <c r="F542" s="5">
        <f>YEAR(DateTable[[#This Row],[Date]])</f>
        <v>2021</v>
      </c>
      <c r="G542" s="5" t="str">
        <f>TEXT(DateTable[[#This Row],[Date]], "ddd")</f>
        <v>Thu</v>
      </c>
      <c r="H542" s="8">
        <f>WEEKDAY(DateTable[[#This Row],[Date]])</f>
        <v>5</v>
      </c>
      <c r="I542" s="5">
        <f>INT(TEXT(DateTable[[#This Row],[Date]], "d"))</f>
        <v>24</v>
      </c>
      <c r="J542" s="5" t="str">
        <f>DateTable[[#This Row],[Year]] &amp;" " &amp; DateTable[[#This Row],[Quarter]]</f>
        <v>2021 Q2</v>
      </c>
      <c r="K542" s="5" t="str">
        <f>DateTable[[#This Row],[Year]] &amp;" " &amp; DateTable[[#This Row],[Month]]</f>
        <v>2021 Jun</v>
      </c>
      <c r="L542" s="8">
        <f>DateTable[[#This Row],[Year]] * 100  + DateTable[[#This Row],[Month Key]]</f>
        <v>202106</v>
      </c>
      <c r="M54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43" spans="1:13" ht="15">
      <c r="A543" s="12">
        <v>44372</v>
      </c>
      <c r="B543" s="15">
        <f>DateTable[[#This Row],[Year]]*10000 + DateTable[[#This Row],[Month Key]] * 100 +  DateTable[[#This Row],[Day Of Month]]</f>
        <v>20210625</v>
      </c>
      <c r="C543" s="5" t="str">
        <f>TEXT(DateTable[[#This Row],[Date]], "mmm")</f>
        <v>Jun</v>
      </c>
      <c r="D543" s="8">
        <f>INT(TEXT(DateTable[[#This Row],[Date]], "m"))</f>
        <v>6</v>
      </c>
      <c r="E543" s="6" t="str">
        <f xml:space="preserve"> "Q" &amp; ROUNDUP(DateTable[[#This Row],[Month Key]]/ 3, 0)</f>
        <v>Q2</v>
      </c>
      <c r="F543" s="5">
        <f>YEAR(DateTable[[#This Row],[Date]])</f>
        <v>2021</v>
      </c>
      <c r="G543" s="5" t="str">
        <f>TEXT(DateTable[[#This Row],[Date]], "ddd")</f>
        <v>Fri</v>
      </c>
      <c r="H543" s="8">
        <f>WEEKDAY(DateTable[[#This Row],[Date]])</f>
        <v>6</v>
      </c>
      <c r="I543" s="5">
        <f>INT(TEXT(DateTable[[#This Row],[Date]], "d"))</f>
        <v>25</v>
      </c>
      <c r="J543" s="5" t="str">
        <f>DateTable[[#This Row],[Year]] &amp;" " &amp; DateTable[[#This Row],[Quarter]]</f>
        <v>2021 Q2</v>
      </c>
      <c r="K543" s="5" t="str">
        <f>DateTable[[#This Row],[Year]] &amp;" " &amp; DateTable[[#This Row],[Month]]</f>
        <v>2021 Jun</v>
      </c>
      <c r="L543" s="8">
        <f>DateTable[[#This Row],[Year]] * 100  + DateTable[[#This Row],[Month Key]]</f>
        <v>202106</v>
      </c>
      <c r="M54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44" spans="1:13" ht="15">
      <c r="A544" s="11">
        <v>44373</v>
      </c>
      <c r="B544" s="15">
        <f>DateTable[[#This Row],[Year]]*10000 + DateTable[[#This Row],[Month Key]] * 100 +  DateTable[[#This Row],[Day Of Month]]</f>
        <v>20210626</v>
      </c>
      <c r="C544" s="5" t="str">
        <f>TEXT(DateTable[[#This Row],[Date]], "mmm")</f>
        <v>Jun</v>
      </c>
      <c r="D544" s="8">
        <f>INT(TEXT(DateTable[[#This Row],[Date]], "m"))</f>
        <v>6</v>
      </c>
      <c r="E544" s="6" t="str">
        <f xml:space="preserve"> "Q" &amp; ROUNDUP(DateTable[[#This Row],[Month Key]]/ 3, 0)</f>
        <v>Q2</v>
      </c>
      <c r="F544" s="5">
        <f>YEAR(DateTable[[#This Row],[Date]])</f>
        <v>2021</v>
      </c>
      <c r="G544" s="5" t="str">
        <f>TEXT(DateTable[[#This Row],[Date]], "ddd")</f>
        <v>Sat</v>
      </c>
      <c r="H544" s="8">
        <f>WEEKDAY(DateTable[[#This Row],[Date]])</f>
        <v>7</v>
      </c>
      <c r="I544" s="5">
        <f>INT(TEXT(DateTable[[#This Row],[Date]], "d"))</f>
        <v>26</v>
      </c>
      <c r="J544" s="5" t="str">
        <f>DateTable[[#This Row],[Year]] &amp;" " &amp; DateTable[[#This Row],[Quarter]]</f>
        <v>2021 Q2</v>
      </c>
      <c r="K544" s="5" t="str">
        <f>DateTable[[#This Row],[Year]] &amp;" " &amp; DateTable[[#This Row],[Month]]</f>
        <v>2021 Jun</v>
      </c>
      <c r="L544" s="8">
        <f>DateTable[[#This Row],[Year]] * 100  + DateTable[[#This Row],[Month Key]]</f>
        <v>202106</v>
      </c>
      <c r="M54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45" spans="1:13" ht="15">
      <c r="A545" s="12">
        <v>44374</v>
      </c>
      <c r="B545" s="15">
        <f>DateTable[[#This Row],[Year]]*10000 + DateTable[[#This Row],[Month Key]] * 100 +  DateTable[[#This Row],[Day Of Month]]</f>
        <v>20210627</v>
      </c>
      <c r="C545" s="5" t="str">
        <f>TEXT(DateTable[[#This Row],[Date]], "mmm")</f>
        <v>Jun</v>
      </c>
      <c r="D545" s="8">
        <f>INT(TEXT(DateTable[[#This Row],[Date]], "m"))</f>
        <v>6</v>
      </c>
      <c r="E545" s="6" t="str">
        <f xml:space="preserve"> "Q" &amp; ROUNDUP(DateTable[[#This Row],[Month Key]]/ 3, 0)</f>
        <v>Q2</v>
      </c>
      <c r="F545" s="5">
        <f>YEAR(DateTable[[#This Row],[Date]])</f>
        <v>2021</v>
      </c>
      <c r="G545" s="5" t="str">
        <f>TEXT(DateTable[[#This Row],[Date]], "ddd")</f>
        <v>Sun</v>
      </c>
      <c r="H545" s="8">
        <f>WEEKDAY(DateTable[[#This Row],[Date]])</f>
        <v>1</v>
      </c>
      <c r="I545" s="5">
        <f>INT(TEXT(DateTable[[#This Row],[Date]], "d"))</f>
        <v>27</v>
      </c>
      <c r="J545" s="5" t="str">
        <f>DateTable[[#This Row],[Year]] &amp;" " &amp; DateTable[[#This Row],[Quarter]]</f>
        <v>2021 Q2</v>
      </c>
      <c r="K545" s="5" t="str">
        <f>DateTable[[#This Row],[Year]] &amp;" " &amp; DateTable[[#This Row],[Month]]</f>
        <v>2021 Jun</v>
      </c>
      <c r="L545" s="8">
        <f>DateTable[[#This Row],[Year]] * 100  + DateTable[[#This Row],[Month Key]]</f>
        <v>202106</v>
      </c>
      <c r="M54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46" spans="1:13" ht="15">
      <c r="A546" s="11">
        <v>44375</v>
      </c>
      <c r="B546" s="15">
        <f>DateTable[[#This Row],[Year]]*10000 + DateTable[[#This Row],[Month Key]] * 100 +  DateTable[[#This Row],[Day Of Month]]</f>
        <v>20210628</v>
      </c>
      <c r="C546" s="5" t="str">
        <f>TEXT(DateTable[[#This Row],[Date]], "mmm")</f>
        <v>Jun</v>
      </c>
      <c r="D546" s="8">
        <f>INT(TEXT(DateTable[[#This Row],[Date]], "m"))</f>
        <v>6</v>
      </c>
      <c r="E546" s="6" t="str">
        <f xml:space="preserve"> "Q" &amp; ROUNDUP(DateTable[[#This Row],[Month Key]]/ 3, 0)</f>
        <v>Q2</v>
      </c>
      <c r="F546" s="5">
        <f>YEAR(DateTable[[#This Row],[Date]])</f>
        <v>2021</v>
      </c>
      <c r="G546" s="5" t="str">
        <f>TEXT(DateTable[[#This Row],[Date]], "ddd")</f>
        <v>Mon</v>
      </c>
      <c r="H546" s="8">
        <f>WEEKDAY(DateTable[[#This Row],[Date]])</f>
        <v>2</v>
      </c>
      <c r="I546" s="5">
        <f>INT(TEXT(DateTable[[#This Row],[Date]], "d"))</f>
        <v>28</v>
      </c>
      <c r="J546" s="5" t="str">
        <f>DateTable[[#This Row],[Year]] &amp;" " &amp; DateTable[[#This Row],[Quarter]]</f>
        <v>2021 Q2</v>
      </c>
      <c r="K546" s="5" t="str">
        <f>DateTable[[#This Row],[Year]] &amp;" " &amp; DateTable[[#This Row],[Month]]</f>
        <v>2021 Jun</v>
      </c>
      <c r="L546" s="8">
        <f>DateTable[[#This Row],[Year]] * 100  + DateTable[[#This Row],[Month Key]]</f>
        <v>202106</v>
      </c>
      <c r="M54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47" spans="1:13" ht="15">
      <c r="A547" s="12">
        <v>44376</v>
      </c>
      <c r="B547" s="15">
        <f>DateTable[[#This Row],[Year]]*10000 + DateTable[[#This Row],[Month Key]] * 100 +  DateTable[[#This Row],[Day Of Month]]</f>
        <v>20210629</v>
      </c>
      <c r="C547" s="5" t="str">
        <f>TEXT(DateTable[[#This Row],[Date]], "mmm")</f>
        <v>Jun</v>
      </c>
      <c r="D547" s="8">
        <f>INT(TEXT(DateTable[[#This Row],[Date]], "m"))</f>
        <v>6</v>
      </c>
      <c r="E547" s="6" t="str">
        <f xml:space="preserve"> "Q" &amp; ROUNDUP(DateTable[[#This Row],[Month Key]]/ 3, 0)</f>
        <v>Q2</v>
      </c>
      <c r="F547" s="5">
        <f>YEAR(DateTable[[#This Row],[Date]])</f>
        <v>2021</v>
      </c>
      <c r="G547" s="5" t="str">
        <f>TEXT(DateTable[[#This Row],[Date]], "ddd")</f>
        <v>Tue</v>
      </c>
      <c r="H547" s="8">
        <f>WEEKDAY(DateTable[[#This Row],[Date]])</f>
        <v>3</v>
      </c>
      <c r="I547" s="5">
        <f>INT(TEXT(DateTable[[#This Row],[Date]], "d"))</f>
        <v>29</v>
      </c>
      <c r="J547" s="5" t="str">
        <f>DateTable[[#This Row],[Year]] &amp;" " &amp; DateTable[[#This Row],[Quarter]]</f>
        <v>2021 Q2</v>
      </c>
      <c r="K547" s="5" t="str">
        <f>DateTable[[#This Row],[Year]] &amp;" " &amp; DateTable[[#This Row],[Month]]</f>
        <v>2021 Jun</v>
      </c>
      <c r="L547" s="8">
        <f>DateTable[[#This Row],[Year]] * 100  + DateTable[[#This Row],[Month Key]]</f>
        <v>202106</v>
      </c>
      <c r="M54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48" spans="1:13" ht="15">
      <c r="A548" s="11">
        <v>44377</v>
      </c>
      <c r="B548" s="15">
        <f>DateTable[[#This Row],[Year]]*10000 + DateTable[[#This Row],[Month Key]] * 100 +  DateTable[[#This Row],[Day Of Month]]</f>
        <v>20210630</v>
      </c>
      <c r="C548" s="5" t="str">
        <f>TEXT(DateTable[[#This Row],[Date]], "mmm")</f>
        <v>Jun</v>
      </c>
      <c r="D548" s="8">
        <f>INT(TEXT(DateTable[[#This Row],[Date]], "m"))</f>
        <v>6</v>
      </c>
      <c r="E548" s="6" t="str">
        <f xml:space="preserve"> "Q" &amp; ROUNDUP(DateTable[[#This Row],[Month Key]]/ 3, 0)</f>
        <v>Q2</v>
      </c>
      <c r="F548" s="5">
        <f>YEAR(DateTable[[#This Row],[Date]])</f>
        <v>2021</v>
      </c>
      <c r="G548" s="5" t="str">
        <f>TEXT(DateTable[[#This Row],[Date]], "ddd")</f>
        <v>Wed</v>
      </c>
      <c r="H548" s="8">
        <f>WEEKDAY(DateTable[[#This Row],[Date]])</f>
        <v>4</v>
      </c>
      <c r="I548" s="5">
        <f>INT(TEXT(DateTable[[#This Row],[Date]], "d"))</f>
        <v>30</v>
      </c>
      <c r="J548" s="5" t="str">
        <f>DateTable[[#This Row],[Year]] &amp;" " &amp; DateTable[[#This Row],[Quarter]]</f>
        <v>2021 Q2</v>
      </c>
      <c r="K548" s="5" t="str">
        <f>DateTable[[#This Row],[Year]] &amp;" " &amp; DateTable[[#This Row],[Month]]</f>
        <v>2021 Jun</v>
      </c>
      <c r="L548" s="8">
        <f>DateTable[[#This Row],[Year]] * 100  + DateTable[[#This Row],[Month Key]]</f>
        <v>202106</v>
      </c>
      <c r="M54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49" spans="1:13" ht="15">
      <c r="A549" s="12">
        <v>44378</v>
      </c>
      <c r="B549" s="15">
        <f>DateTable[[#This Row],[Year]]*10000 + DateTable[[#This Row],[Month Key]] * 100 +  DateTable[[#This Row],[Day Of Month]]</f>
        <v>20210701</v>
      </c>
      <c r="C549" s="5" t="str">
        <f>TEXT(DateTable[[#This Row],[Date]], "mmm")</f>
        <v>Jul</v>
      </c>
      <c r="D549" s="8">
        <f>INT(TEXT(DateTable[[#This Row],[Date]], "m"))</f>
        <v>7</v>
      </c>
      <c r="E549" s="6" t="str">
        <f xml:space="preserve"> "Q" &amp; ROUNDUP(DateTable[[#This Row],[Month Key]]/ 3, 0)</f>
        <v>Q3</v>
      </c>
      <c r="F549" s="5">
        <f>YEAR(DateTable[[#This Row],[Date]])</f>
        <v>2021</v>
      </c>
      <c r="G549" s="5" t="str">
        <f>TEXT(DateTable[[#This Row],[Date]], "ddd")</f>
        <v>Thu</v>
      </c>
      <c r="H549" s="8">
        <f>WEEKDAY(DateTable[[#This Row],[Date]])</f>
        <v>5</v>
      </c>
      <c r="I549" s="5">
        <f>INT(TEXT(DateTable[[#This Row],[Date]], "d"))</f>
        <v>1</v>
      </c>
      <c r="J549" s="5" t="str">
        <f>DateTable[[#This Row],[Year]] &amp;" " &amp; DateTable[[#This Row],[Quarter]]</f>
        <v>2021 Q3</v>
      </c>
      <c r="K549" s="5" t="str">
        <f>DateTable[[#This Row],[Year]] &amp;" " &amp; DateTable[[#This Row],[Month]]</f>
        <v>2021 Jul</v>
      </c>
      <c r="L549" s="8">
        <f>DateTable[[#This Row],[Year]] * 100  + DateTable[[#This Row],[Month Key]]</f>
        <v>202107</v>
      </c>
      <c r="M54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50" spans="1:13" ht="15">
      <c r="A550" s="11">
        <v>44379</v>
      </c>
      <c r="B550" s="15">
        <f>DateTable[[#This Row],[Year]]*10000 + DateTable[[#This Row],[Month Key]] * 100 +  DateTable[[#This Row],[Day Of Month]]</f>
        <v>20210702</v>
      </c>
      <c r="C550" s="5" t="str">
        <f>TEXT(DateTable[[#This Row],[Date]], "mmm")</f>
        <v>Jul</v>
      </c>
      <c r="D550" s="8">
        <f>INT(TEXT(DateTable[[#This Row],[Date]], "m"))</f>
        <v>7</v>
      </c>
      <c r="E550" s="6" t="str">
        <f xml:space="preserve"> "Q" &amp; ROUNDUP(DateTable[[#This Row],[Month Key]]/ 3, 0)</f>
        <v>Q3</v>
      </c>
      <c r="F550" s="5">
        <f>YEAR(DateTable[[#This Row],[Date]])</f>
        <v>2021</v>
      </c>
      <c r="G550" s="5" t="str">
        <f>TEXT(DateTable[[#This Row],[Date]], "ddd")</f>
        <v>Fri</v>
      </c>
      <c r="H550" s="8">
        <f>WEEKDAY(DateTable[[#This Row],[Date]])</f>
        <v>6</v>
      </c>
      <c r="I550" s="5">
        <f>INT(TEXT(DateTable[[#This Row],[Date]], "d"))</f>
        <v>2</v>
      </c>
      <c r="J550" s="5" t="str">
        <f>DateTable[[#This Row],[Year]] &amp;" " &amp; DateTable[[#This Row],[Quarter]]</f>
        <v>2021 Q3</v>
      </c>
      <c r="K550" s="5" t="str">
        <f>DateTable[[#This Row],[Year]] &amp;" " &amp; DateTable[[#This Row],[Month]]</f>
        <v>2021 Jul</v>
      </c>
      <c r="L550" s="8">
        <f>DateTable[[#This Row],[Year]] * 100  + DateTable[[#This Row],[Month Key]]</f>
        <v>202107</v>
      </c>
      <c r="M55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51" spans="1:13" ht="15">
      <c r="A551" s="12">
        <v>44380</v>
      </c>
      <c r="B551" s="15">
        <f>DateTable[[#This Row],[Year]]*10000 + DateTable[[#This Row],[Month Key]] * 100 +  DateTable[[#This Row],[Day Of Month]]</f>
        <v>20210703</v>
      </c>
      <c r="C551" s="5" t="str">
        <f>TEXT(DateTable[[#This Row],[Date]], "mmm")</f>
        <v>Jul</v>
      </c>
      <c r="D551" s="8">
        <f>INT(TEXT(DateTable[[#This Row],[Date]], "m"))</f>
        <v>7</v>
      </c>
      <c r="E551" s="6" t="str">
        <f xml:space="preserve"> "Q" &amp; ROUNDUP(DateTable[[#This Row],[Month Key]]/ 3, 0)</f>
        <v>Q3</v>
      </c>
      <c r="F551" s="5">
        <f>YEAR(DateTable[[#This Row],[Date]])</f>
        <v>2021</v>
      </c>
      <c r="G551" s="5" t="str">
        <f>TEXT(DateTable[[#This Row],[Date]], "ddd")</f>
        <v>Sat</v>
      </c>
      <c r="H551" s="8">
        <f>WEEKDAY(DateTable[[#This Row],[Date]])</f>
        <v>7</v>
      </c>
      <c r="I551" s="5">
        <f>INT(TEXT(DateTable[[#This Row],[Date]], "d"))</f>
        <v>3</v>
      </c>
      <c r="J551" s="5" t="str">
        <f>DateTable[[#This Row],[Year]] &amp;" " &amp; DateTable[[#This Row],[Quarter]]</f>
        <v>2021 Q3</v>
      </c>
      <c r="K551" s="5" t="str">
        <f>DateTable[[#This Row],[Year]] &amp;" " &amp; DateTable[[#This Row],[Month]]</f>
        <v>2021 Jul</v>
      </c>
      <c r="L551" s="8">
        <f>DateTable[[#This Row],[Year]] * 100  + DateTable[[#This Row],[Month Key]]</f>
        <v>202107</v>
      </c>
      <c r="M55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52" spans="1:13" ht="15">
      <c r="A552" s="11">
        <v>44381</v>
      </c>
      <c r="B552" s="15">
        <f>DateTable[[#This Row],[Year]]*10000 + DateTable[[#This Row],[Month Key]] * 100 +  DateTable[[#This Row],[Day Of Month]]</f>
        <v>20210704</v>
      </c>
      <c r="C552" s="5" t="str">
        <f>TEXT(DateTable[[#This Row],[Date]], "mmm")</f>
        <v>Jul</v>
      </c>
      <c r="D552" s="8">
        <f>INT(TEXT(DateTable[[#This Row],[Date]], "m"))</f>
        <v>7</v>
      </c>
      <c r="E552" s="6" t="str">
        <f xml:space="preserve"> "Q" &amp; ROUNDUP(DateTable[[#This Row],[Month Key]]/ 3, 0)</f>
        <v>Q3</v>
      </c>
      <c r="F552" s="5">
        <f>YEAR(DateTable[[#This Row],[Date]])</f>
        <v>2021</v>
      </c>
      <c r="G552" s="5" t="str">
        <f>TEXT(DateTable[[#This Row],[Date]], "ddd")</f>
        <v>Sun</v>
      </c>
      <c r="H552" s="8">
        <f>WEEKDAY(DateTable[[#This Row],[Date]])</f>
        <v>1</v>
      </c>
      <c r="I552" s="5">
        <f>INT(TEXT(DateTable[[#This Row],[Date]], "d"))</f>
        <v>4</v>
      </c>
      <c r="J552" s="5" t="str">
        <f>DateTable[[#This Row],[Year]] &amp;" " &amp; DateTable[[#This Row],[Quarter]]</f>
        <v>2021 Q3</v>
      </c>
      <c r="K552" s="5" t="str">
        <f>DateTable[[#This Row],[Year]] &amp;" " &amp; DateTable[[#This Row],[Month]]</f>
        <v>2021 Jul</v>
      </c>
      <c r="L552" s="8">
        <f>DateTable[[#This Row],[Year]] * 100  + DateTable[[#This Row],[Month Key]]</f>
        <v>202107</v>
      </c>
      <c r="M55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53" spans="1:13" ht="15">
      <c r="A553" s="12">
        <v>44382</v>
      </c>
      <c r="B553" s="15">
        <f>DateTable[[#This Row],[Year]]*10000 + DateTable[[#This Row],[Month Key]] * 100 +  DateTable[[#This Row],[Day Of Month]]</f>
        <v>20210705</v>
      </c>
      <c r="C553" s="5" t="str">
        <f>TEXT(DateTable[[#This Row],[Date]], "mmm")</f>
        <v>Jul</v>
      </c>
      <c r="D553" s="8">
        <f>INT(TEXT(DateTable[[#This Row],[Date]], "m"))</f>
        <v>7</v>
      </c>
      <c r="E553" s="6" t="str">
        <f xml:space="preserve"> "Q" &amp; ROUNDUP(DateTable[[#This Row],[Month Key]]/ 3, 0)</f>
        <v>Q3</v>
      </c>
      <c r="F553" s="5">
        <f>YEAR(DateTable[[#This Row],[Date]])</f>
        <v>2021</v>
      </c>
      <c r="G553" s="5" t="str">
        <f>TEXT(DateTable[[#This Row],[Date]], "ddd")</f>
        <v>Mon</v>
      </c>
      <c r="H553" s="8">
        <f>WEEKDAY(DateTable[[#This Row],[Date]])</f>
        <v>2</v>
      </c>
      <c r="I553" s="5">
        <f>INT(TEXT(DateTable[[#This Row],[Date]], "d"))</f>
        <v>5</v>
      </c>
      <c r="J553" s="5" t="str">
        <f>DateTable[[#This Row],[Year]] &amp;" " &amp; DateTable[[#This Row],[Quarter]]</f>
        <v>2021 Q3</v>
      </c>
      <c r="K553" s="5" t="str">
        <f>DateTable[[#This Row],[Year]] &amp;" " &amp; DateTable[[#This Row],[Month]]</f>
        <v>2021 Jul</v>
      </c>
      <c r="L553" s="8">
        <f>DateTable[[#This Row],[Year]] * 100  + DateTable[[#This Row],[Month Key]]</f>
        <v>202107</v>
      </c>
      <c r="M55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54" spans="1:13" ht="15">
      <c r="A554" s="11">
        <v>44383</v>
      </c>
      <c r="B554" s="15">
        <f>DateTable[[#This Row],[Year]]*10000 + DateTable[[#This Row],[Month Key]] * 100 +  DateTable[[#This Row],[Day Of Month]]</f>
        <v>20210706</v>
      </c>
      <c r="C554" s="5" t="str">
        <f>TEXT(DateTable[[#This Row],[Date]], "mmm")</f>
        <v>Jul</v>
      </c>
      <c r="D554" s="8">
        <f>INT(TEXT(DateTable[[#This Row],[Date]], "m"))</f>
        <v>7</v>
      </c>
      <c r="E554" s="6" t="str">
        <f xml:space="preserve"> "Q" &amp; ROUNDUP(DateTable[[#This Row],[Month Key]]/ 3, 0)</f>
        <v>Q3</v>
      </c>
      <c r="F554" s="5">
        <f>YEAR(DateTable[[#This Row],[Date]])</f>
        <v>2021</v>
      </c>
      <c r="G554" s="5" t="str">
        <f>TEXT(DateTable[[#This Row],[Date]], "ddd")</f>
        <v>Tue</v>
      </c>
      <c r="H554" s="8">
        <f>WEEKDAY(DateTable[[#This Row],[Date]])</f>
        <v>3</v>
      </c>
      <c r="I554" s="5">
        <f>INT(TEXT(DateTable[[#This Row],[Date]], "d"))</f>
        <v>6</v>
      </c>
      <c r="J554" s="5" t="str">
        <f>DateTable[[#This Row],[Year]] &amp;" " &amp; DateTable[[#This Row],[Quarter]]</f>
        <v>2021 Q3</v>
      </c>
      <c r="K554" s="5" t="str">
        <f>DateTable[[#This Row],[Year]] &amp;" " &amp; DateTable[[#This Row],[Month]]</f>
        <v>2021 Jul</v>
      </c>
      <c r="L554" s="8">
        <f>DateTable[[#This Row],[Year]] * 100  + DateTable[[#This Row],[Month Key]]</f>
        <v>202107</v>
      </c>
      <c r="M55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55" spans="1:13" ht="15">
      <c r="A555" s="12">
        <v>44384</v>
      </c>
      <c r="B555" s="15">
        <f>DateTable[[#This Row],[Year]]*10000 + DateTable[[#This Row],[Month Key]] * 100 +  DateTable[[#This Row],[Day Of Month]]</f>
        <v>20210707</v>
      </c>
      <c r="C555" s="5" t="str">
        <f>TEXT(DateTable[[#This Row],[Date]], "mmm")</f>
        <v>Jul</v>
      </c>
      <c r="D555" s="8">
        <f>INT(TEXT(DateTable[[#This Row],[Date]], "m"))</f>
        <v>7</v>
      </c>
      <c r="E555" s="6" t="str">
        <f xml:space="preserve"> "Q" &amp; ROUNDUP(DateTable[[#This Row],[Month Key]]/ 3, 0)</f>
        <v>Q3</v>
      </c>
      <c r="F555" s="5">
        <f>YEAR(DateTable[[#This Row],[Date]])</f>
        <v>2021</v>
      </c>
      <c r="G555" s="5" t="str">
        <f>TEXT(DateTable[[#This Row],[Date]], "ddd")</f>
        <v>Wed</v>
      </c>
      <c r="H555" s="8">
        <f>WEEKDAY(DateTable[[#This Row],[Date]])</f>
        <v>4</v>
      </c>
      <c r="I555" s="5">
        <f>INT(TEXT(DateTable[[#This Row],[Date]], "d"))</f>
        <v>7</v>
      </c>
      <c r="J555" s="5" t="str">
        <f>DateTable[[#This Row],[Year]] &amp;" " &amp; DateTable[[#This Row],[Quarter]]</f>
        <v>2021 Q3</v>
      </c>
      <c r="K555" s="5" t="str">
        <f>DateTable[[#This Row],[Year]] &amp;" " &amp; DateTable[[#This Row],[Month]]</f>
        <v>2021 Jul</v>
      </c>
      <c r="L555" s="8">
        <f>DateTable[[#This Row],[Year]] * 100  + DateTable[[#This Row],[Month Key]]</f>
        <v>202107</v>
      </c>
      <c r="M55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56" spans="1:13" ht="15">
      <c r="A556" s="11">
        <v>44385</v>
      </c>
      <c r="B556" s="15">
        <f>DateTable[[#This Row],[Year]]*10000 + DateTable[[#This Row],[Month Key]] * 100 +  DateTable[[#This Row],[Day Of Month]]</f>
        <v>20210708</v>
      </c>
      <c r="C556" s="5" t="str">
        <f>TEXT(DateTable[[#This Row],[Date]], "mmm")</f>
        <v>Jul</v>
      </c>
      <c r="D556" s="8">
        <f>INT(TEXT(DateTable[[#This Row],[Date]], "m"))</f>
        <v>7</v>
      </c>
      <c r="E556" s="6" t="str">
        <f xml:space="preserve"> "Q" &amp; ROUNDUP(DateTable[[#This Row],[Month Key]]/ 3, 0)</f>
        <v>Q3</v>
      </c>
      <c r="F556" s="5">
        <f>YEAR(DateTable[[#This Row],[Date]])</f>
        <v>2021</v>
      </c>
      <c r="G556" s="5" t="str">
        <f>TEXT(DateTable[[#This Row],[Date]], "ddd")</f>
        <v>Thu</v>
      </c>
      <c r="H556" s="8">
        <f>WEEKDAY(DateTable[[#This Row],[Date]])</f>
        <v>5</v>
      </c>
      <c r="I556" s="5">
        <f>INT(TEXT(DateTable[[#This Row],[Date]], "d"))</f>
        <v>8</v>
      </c>
      <c r="J556" s="5" t="str">
        <f>DateTable[[#This Row],[Year]] &amp;" " &amp; DateTable[[#This Row],[Quarter]]</f>
        <v>2021 Q3</v>
      </c>
      <c r="K556" s="5" t="str">
        <f>DateTable[[#This Row],[Year]] &amp;" " &amp; DateTable[[#This Row],[Month]]</f>
        <v>2021 Jul</v>
      </c>
      <c r="L556" s="8">
        <f>DateTable[[#This Row],[Year]] * 100  + DateTable[[#This Row],[Month Key]]</f>
        <v>202107</v>
      </c>
      <c r="M55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57" spans="1:13" ht="15">
      <c r="A557" s="12">
        <v>44386</v>
      </c>
      <c r="B557" s="15">
        <f>DateTable[[#This Row],[Year]]*10000 + DateTable[[#This Row],[Month Key]] * 100 +  DateTable[[#This Row],[Day Of Month]]</f>
        <v>20210709</v>
      </c>
      <c r="C557" s="5" t="str">
        <f>TEXT(DateTable[[#This Row],[Date]], "mmm")</f>
        <v>Jul</v>
      </c>
      <c r="D557" s="8">
        <f>INT(TEXT(DateTable[[#This Row],[Date]], "m"))</f>
        <v>7</v>
      </c>
      <c r="E557" s="6" t="str">
        <f xml:space="preserve"> "Q" &amp; ROUNDUP(DateTable[[#This Row],[Month Key]]/ 3, 0)</f>
        <v>Q3</v>
      </c>
      <c r="F557" s="5">
        <f>YEAR(DateTable[[#This Row],[Date]])</f>
        <v>2021</v>
      </c>
      <c r="G557" s="5" t="str">
        <f>TEXT(DateTable[[#This Row],[Date]], "ddd")</f>
        <v>Fri</v>
      </c>
      <c r="H557" s="8">
        <f>WEEKDAY(DateTable[[#This Row],[Date]])</f>
        <v>6</v>
      </c>
      <c r="I557" s="5">
        <f>INT(TEXT(DateTable[[#This Row],[Date]], "d"))</f>
        <v>9</v>
      </c>
      <c r="J557" s="5" t="str">
        <f>DateTable[[#This Row],[Year]] &amp;" " &amp; DateTable[[#This Row],[Quarter]]</f>
        <v>2021 Q3</v>
      </c>
      <c r="K557" s="5" t="str">
        <f>DateTable[[#This Row],[Year]] &amp;" " &amp; DateTable[[#This Row],[Month]]</f>
        <v>2021 Jul</v>
      </c>
      <c r="L557" s="8">
        <f>DateTable[[#This Row],[Year]] * 100  + DateTable[[#This Row],[Month Key]]</f>
        <v>202107</v>
      </c>
      <c r="M55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58" spans="1:13" ht="15">
      <c r="A558" s="11">
        <v>44387</v>
      </c>
      <c r="B558" s="15">
        <f>DateTable[[#This Row],[Year]]*10000 + DateTable[[#This Row],[Month Key]] * 100 +  DateTable[[#This Row],[Day Of Month]]</f>
        <v>20210710</v>
      </c>
      <c r="C558" s="5" t="str">
        <f>TEXT(DateTable[[#This Row],[Date]], "mmm")</f>
        <v>Jul</v>
      </c>
      <c r="D558" s="8">
        <f>INT(TEXT(DateTable[[#This Row],[Date]], "m"))</f>
        <v>7</v>
      </c>
      <c r="E558" s="6" t="str">
        <f xml:space="preserve"> "Q" &amp; ROUNDUP(DateTable[[#This Row],[Month Key]]/ 3, 0)</f>
        <v>Q3</v>
      </c>
      <c r="F558" s="5">
        <f>YEAR(DateTable[[#This Row],[Date]])</f>
        <v>2021</v>
      </c>
      <c r="G558" s="5" t="str">
        <f>TEXT(DateTable[[#This Row],[Date]], "ddd")</f>
        <v>Sat</v>
      </c>
      <c r="H558" s="8">
        <f>WEEKDAY(DateTable[[#This Row],[Date]])</f>
        <v>7</v>
      </c>
      <c r="I558" s="5">
        <f>INT(TEXT(DateTable[[#This Row],[Date]], "d"))</f>
        <v>10</v>
      </c>
      <c r="J558" s="5" t="str">
        <f>DateTable[[#This Row],[Year]] &amp;" " &amp; DateTable[[#This Row],[Quarter]]</f>
        <v>2021 Q3</v>
      </c>
      <c r="K558" s="5" t="str">
        <f>DateTable[[#This Row],[Year]] &amp;" " &amp; DateTable[[#This Row],[Month]]</f>
        <v>2021 Jul</v>
      </c>
      <c r="L558" s="8">
        <f>DateTable[[#This Row],[Year]] * 100  + DateTable[[#This Row],[Month Key]]</f>
        <v>202107</v>
      </c>
      <c r="M55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59" spans="1:13" ht="15">
      <c r="A559" s="12">
        <v>44388</v>
      </c>
      <c r="B559" s="15">
        <f>DateTable[[#This Row],[Year]]*10000 + DateTable[[#This Row],[Month Key]] * 100 +  DateTable[[#This Row],[Day Of Month]]</f>
        <v>20210711</v>
      </c>
      <c r="C559" s="5" t="str">
        <f>TEXT(DateTable[[#This Row],[Date]], "mmm")</f>
        <v>Jul</v>
      </c>
      <c r="D559" s="8">
        <f>INT(TEXT(DateTable[[#This Row],[Date]], "m"))</f>
        <v>7</v>
      </c>
      <c r="E559" s="6" t="str">
        <f xml:space="preserve"> "Q" &amp; ROUNDUP(DateTable[[#This Row],[Month Key]]/ 3, 0)</f>
        <v>Q3</v>
      </c>
      <c r="F559" s="5">
        <f>YEAR(DateTable[[#This Row],[Date]])</f>
        <v>2021</v>
      </c>
      <c r="G559" s="5" t="str">
        <f>TEXT(DateTable[[#This Row],[Date]], "ddd")</f>
        <v>Sun</v>
      </c>
      <c r="H559" s="8">
        <f>WEEKDAY(DateTable[[#This Row],[Date]])</f>
        <v>1</v>
      </c>
      <c r="I559" s="5">
        <f>INT(TEXT(DateTable[[#This Row],[Date]], "d"))</f>
        <v>11</v>
      </c>
      <c r="J559" s="5" t="str">
        <f>DateTable[[#This Row],[Year]] &amp;" " &amp; DateTable[[#This Row],[Quarter]]</f>
        <v>2021 Q3</v>
      </c>
      <c r="K559" s="5" t="str">
        <f>DateTable[[#This Row],[Year]] &amp;" " &amp; DateTable[[#This Row],[Month]]</f>
        <v>2021 Jul</v>
      </c>
      <c r="L559" s="8">
        <f>DateTable[[#This Row],[Year]] * 100  + DateTable[[#This Row],[Month Key]]</f>
        <v>202107</v>
      </c>
      <c r="M55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60" spans="1:13" ht="15">
      <c r="A560" s="11">
        <v>44389</v>
      </c>
      <c r="B560" s="15">
        <f>DateTable[[#This Row],[Year]]*10000 + DateTable[[#This Row],[Month Key]] * 100 +  DateTable[[#This Row],[Day Of Month]]</f>
        <v>20210712</v>
      </c>
      <c r="C560" s="5" t="str">
        <f>TEXT(DateTable[[#This Row],[Date]], "mmm")</f>
        <v>Jul</v>
      </c>
      <c r="D560" s="8">
        <f>INT(TEXT(DateTable[[#This Row],[Date]], "m"))</f>
        <v>7</v>
      </c>
      <c r="E560" s="6" t="str">
        <f xml:space="preserve"> "Q" &amp; ROUNDUP(DateTable[[#This Row],[Month Key]]/ 3, 0)</f>
        <v>Q3</v>
      </c>
      <c r="F560" s="5">
        <f>YEAR(DateTable[[#This Row],[Date]])</f>
        <v>2021</v>
      </c>
      <c r="G560" s="5" t="str">
        <f>TEXT(DateTable[[#This Row],[Date]], "ddd")</f>
        <v>Mon</v>
      </c>
      <c r="H560" s="8">
        <f>WEEKDAY(DateTable[[#This Row],[Date]])</f>
        <v>2</v>
      </c>
      <c r="I560" s="5">
        <f>INT(TEXT(DateTable[[#This Row],[Date]], "d"))</f>
        <v>12</v>
      </c>
      <c r="J560" s="5" t="str">
        <f>DateTable[[#This Row],[Year]] &amp;" " &amp; DateTable[[#This Row],[Quarter]]</f>
        <v>2021 Q3</v>
      </c>
      <c r="K560" s="5" t="str">
        <f>DateTable[[#This Row],[Year]] &amp;" " &amp; DateTable[[#This Row],[Month]]</f>
        <v>2021 Jul</v>
      </c>
      <c r="L560" s="8">
        <f>DateTable[[#This Row],[Year]] * 100  + DateTable[[#This Row],[Month Key]]</f>
        <v>202107</v>
      </c>
      <c r="M56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61" spans="1:13" ht="15">
      <c r="A561" s="12">
        <v>44390</v>
      </c>
      <c r="B561" s="15">
        <f>DateTable[[#This Row],[Year]]*10000 + DateTable[[#This Row],[Month Key]] * 100 +  DateTable[[#This Row],[Day Of Month]]</f>
        <v>20210713</v>
      </c>
      <c r="C561" s="5" t="str">
        <f>TEXT(DateTable[[#This Row],[Date]], "mmm")</f>
        <v>Jul</v>
      </c>
      <c r="D561" s="8">
        <f>INT(TEXT(DateTable[[#This Row],[Date]], "m"))</f>
        <v>7</v>
      </c>
      <c r="E561" s="6" t="str">
        <f xml:space="preserve"> "Q" &amp; ROUNDUP(DateTable[[#This Row],[Month Key]]/ 3, 0)</f>
        <v>Q3</v>
      </c>
      <c r="F561" s="5">
        <f>YEAR(DateTable[[#This Row],[Date]])</f>
        <v>2021</v>
      </c>
      <c r="G561" s="5" t="str">
        <f>TEXT(DateTable[[#This Row],[Date]], "ddd")</f>
        <v>Tue</v>
      </c>
      <c r="H561" s="8">
        <f>WEEKDAY(DateTable[[#This Row],[Date]])</f>
        <v>3</v>
      </c>
      <c r="I561" s="5">
        <f>INT(TEXT(DateTable[[#This Row],[Date]], "d"))</f>
        <v>13</v>
      </c>
      <c r="J561" s="5" t="str">
        <f>DateTable[[#This Row],[Year]] &amp;" " &amp; DateTable[[#This Row],[Quarter]]</f>
        <v>2021 Q3</v>
      </c>
      <c r="K561" s="5" t="str">
        <f>DateTable[[#This Row],[Year]] &amp;" " &amp; DateTable[[#This Row],[Month]]</f>
        <v>2021 Jul</v>
      </c>
      <c r="L561" s="8">
        <f>DateTable[[#This Row],[Year]] * 100  + DateTable[[#This Row],[Month Key]]</f>
        <v>202107</v>
      </c>
      <c r="M56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62" spans="1:13" ht="15">
      <c r="A562" s="11">
        <v>44391</v>
      </c>
      <c r="B562" s="15">
        <f>DateTable[[#This Row],[Year]]*10000 + DateTable[[#This Row],[Month Key]] * 100 +  DateTable[[#This Row],[Day Of Month]]</f>
        <v>20210714</v>
      </c>
      <c r="C562" s="5" t="str">
        <f>TEXT(DateTable[[#This Row],[Date]], "mmm")</f>
        <v>Jul</v>
      </c>
      <c r="D562" s="8">
        <f>INT(TEXT(DateTable[[#This Row],[Date]], "m"))</f>
        <v>7</v>
      </c>
      <c r="E562" s="6" t="str">
        <f xml:space="preserve"> "Q" &amp; ROUNDUP(DateTable[[#This Row],[Month Key]]/ 3, 0)</f>
        <v>Q3</v>
      </c>
      <c r="F562" s="5">
        <f>YEAR(DateTable[[#This Row],[Date]])</f>
        <v>2021</v>
      </c>
      <c r="G562" s="5" t="str">
        <f>TEXT(DateTable[[#This Row],[Date]], "ddd")</f>
        <v>Wed</v>
      </c>
      <c r="H562" s="8">
        <f>WEEKDAY(DateTable[[#This Row],[Date]])</f>
        <v>4</v>
      </c>
      <c r="I562" s="5">
        <f>INT(TEXT(DateTable[[#This Row],[Date]], "d"))</f>
        <v>14</v>
      </c>
      <c r="J562" s="5" t="str">
        <f>DateTable[[#This Row],[Year]] &amp;" " &amp; DateTable[[#This Row],[Quarter]]</f>
        <v>2021 Q3</v>
      </c>
      <c r="K562" s="5" t="str">
        <f>DateTable[[#This Row],[Year]] &amp;" " &amp; DateTable[[#This Row],[Month]]</f>
        <v>2021 Jul</v>
      </c>
      <c r="L562" s="8">
        <f>DateTable[[#This Row],[Year]] * 100  + DateTable[[#This Row],[Month Key]]</f>
        <v>202107</v>
      </c>
      <c r="M56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63" spans="1:13" ht="15">
      <c r="A563" s="12">
        <v>44392</v>
      </c>
      <c r="B563" s="15">
        <f>DateTable[[#This Row],[Year]]*10000 + DateTable[[#This Row],[Month Key]] * 100 +  DateTable[[#This Row],[Day Of Month]]</f>
        <v>20210715</v>
      </c>
      <c r="C563" s="5" t="str">
        <f>TEXT(DateTable[[#This Row],[Date]], "mmm")</f>
        <v>Jul</v>
      </c>
      <c r="D563" s="8">
        <f>INT(TEXT(DateTable[[#This Row],[Date]], "m"))</f>
        <v>7</v>
      </c>
      <c r="E563" s="6" t="str">
        <f xml:space="preserve"> "Q" &amp; ROUNDUP(DateTable[[#This Row],[Month Key]]/ 3, 0)</f>
        <v>Q3</v>
      </c>
      <c r="F563" s="5">
        <f>YEAR(DateTable[[#This Row],[Date]])</f>
        <v>2021</v>
      </c>
      <c r="G563" s="5" t="str">
        <f>TEXT(DateTable[[#This Row],[Date]], "ddd")</f>
        <v>Thu</v>
      </c>
      <c r="H563" s="8">
        <f>WEEKDAY(DateTable[[#This Row],[Date]])</f>
        <v>5</v>
      </c>
      <c r="I563" s="5">
        <f>INT(TEXT(DateTable[[#This Row],[Date]], "d"))</f>
        <v>15</v>
      </c>
      <c r="J563" s="5" t="str">
        <f>DateTable[[#This Row],[Year]] &amp;" " &amp; DateTable[[#This Row],[Quarter]]</f>
        <v>2021 Q3</v>
      </c>
      <c r="K563" s="5" t="str">
        <f>DateTable[[#This Row],[Year]] &amp;" " &amp; DateTable[[#This Row],[Month]]</f>
        <v>2021 Jul</v>
      </c>
      <c r="L563" s="8">
        <f>DateTable[[#This Row],[Year]] * 100  + DateTable[[#This Row],[Month Key]]</f>
        <v>202107</v>
      </c>
      <c r="M56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64" spans="1:13" ht="15">
      <c r="A564" s="11">
        <v>44393</v>
      </c>
      <c r="B564" s="15">
        <f>DateTable[[#This Row],[Year]]*10000 + DateTable[[#This Row],[Month Key]] * 100 +  DateTable[[#This Row],[Day Of Month]]</f>
        <v>20210716</v>
      </c>
      <c r="C564" s="5" t="str">
        <f>TEXT(DateTable[[#This Row],[Date]], "mmm")</f>
        <v>Jul</v>
      </c>
      <c r="D564" s="8">
        <f>INT(TEXT(DateTable[[#This Row],[Date]], "m"))</f>
        <v>7</v>
      </c>
      <c r="E564" s="6" t="str">
        <f xml:space="preserve"> "Q" &amp; ROUNDUP(DateTable[[#This Row],[Month Key]]/ 3, 0)</f>
        <v>Q3</v>
      </c>
      <c r="F564" s="5">
        <f>YEAR(DateTable[[#This Row],[Date]])</f>
        <v>2021</v>
      </c>
      <c r="G564" s="5" t="str">
        <f>TEXT(DateTable[[#This Row],[Date]], "ddd")</f>
        <v>Fri</v>
      </c>
      <c r="H564" s="8">
        <f>WEEKDAY(DateTable[[#This Row],[Date]])</f>
        <v>6</v>
      </c>
      <c r="I564" s="5">
        <f>INT(TEXT(DateTable[[#This Row],[Date]], "d"))</f>
        <v>16</v>
      </c>
      <c r="J564" s="5" t="str">
        <f>DateTable[[#This Row],[Year]] &amp;" " &amp; DateTable[[#This Row],[Quarter]]</f>
        <v>2021 Q3</v>
      </c>
      <c r="K564" s="5" t="str">
        <f>DateTable[[#This Row],[Year]] &amp;" " &amp; DateTable[[#This Row],[Month]]</f>
        <v>2021 Jul</v>
      </c>
      <c r="L564" s="8">
        <f>DateTable[[#This Row],[Year]] * 100  + DateTable[[#This Row],[Month Key]]</f>
        <v>202107</v>
      </c>
      <c r="M56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65" spans="1:13" ht="15">
      <c r="A565" s="12">
        <v>44394</v>
      </c>
      <c r="B565" s="15">
        <f>DateTable[[#This Row],[Year]]*10000 + DateTable[[#This Row],[Month Key]] * 100 +  DateTable[[#This Row],[Day Of Month]]</f>
        <v>20210717</v>
      </c>
      <c r="C565" s="5" t="str">
        <f>TEXT(DateTable[[#This Row],[Date]], "mmm")</f>
        <v>Jul</v>
      </c>
      <c r="D565" s="8">
        <f>INT(TEXT(DateTable[[#This Row],[Date]], "m"))</f>
        <v>7</v>
      </c>
      <c r="E565" s="6" t="str">
        <f xml:space="preserve"> "Q" &amp; ROUNDUP(DateTable[[#This Row],[Month Key]]/ 3, 0)</f>
        <v>Q3</v>
      </c>
      <c r="F565" s="5">
        <f>YEAR(DateTable[[#This Row],[Date]])</f>
        <v>2021</v>
      </c>
      <c r="G565" s="5" t="str">
        <f>TEXT(DateTable[[#This Row],[Date]], "ddd")</f>
        <v>Sat</v>
      </c>
      <c r="H565" s="8">
        <f>WEEKDAY(DateTable[[#This Row],[Date]])</f>
        <v>7</v>
      </c>
      <c r="I565" s="5">
        <f>INT(TEXT(DateTable[[#This Row],[Date]], "d"))</f>
        <v>17</v>
      </c>
      <c r="J565" s="5" t="str">
        <f>DateTable[[#This Row],[Year]] &amp;" " &amp; DateTable[[#This Row],[Quarter]]</f>
        <v>2021 Q3</v>
      </c>
      <c r="K565" s="5" t="str">
        <f>DateTable[[#This Row],[Year]] &amp;" " &amp; DateTable[[#This Row],[Month]]</f>
        <v>2021 Jul</v>
      </c>
      <c r="L565" s="8">
        <f>DateTable[[#This Row],[Year]] * 100  + DateTable[[#This Row],[Month Key]]</f>
        <v>202107</v>
      </c>
      <c r="M56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66" spans="1:13" ht="15">
      <c r="A566" s="11">
        <v>44395</v>
      </c>
      <c r="B566" s="15">
        <f>DateTable[[#This Row],[Year]]*10000 + DateTable[[#This Row],[Month Key]] * 100 +  DateTable[[#This Row],[Day Of Month]]</f>
        <v>20210718</v>
      </c>
      <c r="C566" s="5" t="str">
        <f>TEXT(DateTable[[#This Row],[Date]], "mmm")</f>
        <v>Jul</v>
      </c>
      <c r="D566" s="8">
        <f>INT(TEXT(DateTable[[#This Row],[Date]], "m"))</f>
        <v>7</v>
      </c>
      <c r="E566" s="6" t="str">
        <f xml:space="preserve"> "Q" &amp; ROUNDUP(DateTable[[#This Row],[Month Key]]/ 3, 0)</f>
        <v>Q3</v>
      </c>
      <c r="F566" s="5">
        <f>YEAR(DateTable[[#This Row],[Date]])</f>
        <v>2021</v>
      </c>
      <c r="G566" s="5" t="str">
        <f>TEXT(DateTable[[#This Row],[Date]], "ddd")</f>
        <v>Sun</v>
      </c>
      <c r="H566" s="8">
        <f>WEEKDAY(DateTable[[#This Row],[Date]])</f>
        <v>1</v>
      </c>
      <c r="I566" s="5">
        <f>INT(TEXT(DateTable[[#This Row],[Date]], "d"))</f>
        <v>18</v>
      </c>
      <c r="J566" s="5" t="str">
        <f>DateTable[[#This Row],[Year]] &amp;" " &amp; DateTable[[#This Row],[Quarter]]</f>
        <v>2021 Q3</v>
      </c>
      <c r="K566" s="5" t="str">
        <f>DateTable[[#This Row],[Year]] &amp;" " &amp; DateTable[[#This Row],[Month]]</f>
        <v>2021 Jul</v>
      </c>
      <c r="L566" s="8">
        <f>DateTable[[#This Row],[Year]] * 100  + DateTable[[#This Row],[Month Key]]</f>
        <v>202107</v>
      </c>
      <c r="M56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67" spans="1:13" ht="15">
      <c r="A567" s="12">
        <v>44396</v>
      </c>
      <c r="B567" s="15">
        <f>DateTable[[#This Row],[Year]]*10000 + DateTable[[#This Row],[Month Key]] * 100 +  DateTable[[#This Row],[Day Of Month]]</f>
        <v>20210719</v>
      </c>
      <c r="C567" s="5" t="str">
        <f>TEXT(DateTable[[#This Row],[Date]], "mmm")</f>
        <v>Jul</v>
      </c>
      <c r="D567" s="8">
        <f>INT(TEXT(DateTable[[#This Row],[Date]], "m"))</f>
        <v>7</v>
      </c>
      <c r="E567" s="6" t="str">
        <f xml:space="preserve"> "Q" &amp; ROUNDUP(DateTable[[#This Row],[Month Key]]/ 3, 0)</f>
        <v>Q3</v>
      </c>
      <c r="F567" s="5">
        <f>YEAR(DateTable[[#This Row],[Date]])</f>
        <v>2021</v>
      </c>
      <c r="G567" s="5" t="str">
        <f>TEXT(DateTable[[#This Row],[Date]], "ddd")</f>
        <v>Mon</v>
      </c>
      <c r="H567" s="8">
        <f>WEEKDAY(DateTable[[#This Row],[Date]])</f>
        <v>2</v>
      </c>
      <c r="I567" s="5">
        <f>INT(TEXT(DateTable[[#This Row],[Date]], "d"))</f>
        <v>19</v>
      </c>
      <c r="J567" s="5" t="str">
        <f>DateTable[[#This Row],[Year]] &amp;" " &amp; DateTable[[#This Row],[Quarter]]</f>
        <v>2021 Q3</v>
      </c>
      <c r="K567" s="5" t="str">
        <f>DateTable[[#This Row],[Year]] &amp;" " &amp; DateTable[[#This Row],[Month]]</f>
        <v>2021 Jul</v>
      </c>
      <c r="L567" s="8">
        <f>DateTable[[#This Row],[Year]] * 100  + DateTable[[#This Row],[Month Key]]</f>
        <v>202107</v>
      </c>
      <c r="M56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68" spans="1:13" ht="15">
      <c r="A568" s="11">
        <v>44397</v>
      </c>
      <c r="B568" s="15">
        <f>DateTable[[#This Row],[Year]]*10000 + DateTable[[#This Row],[Month Key]] * 100 +  DateTable[[#This Row],[Day Of Month]]</f>
        <v>20210720</v>
      </c>
      <c r="C568" s="5" t="str">
        <f>TEXT(DateTable[[#This Row],[Date]], "mmm")</f>
        <v>Jul</v>
      </c>
      <c r="D568" s="8">
        <f>INT(TEXT(DateTable[[#This Row],[Date]], "m"))</f>
        <v>7</v>
      </c>
      <c r="E568" s="6" t="str">
        <f xml:space="preserve"> "Q" &amp; ROUNDUP(DateTable[[#This Row],[Month Key]]/ 3, 0)</f>
        <v>Q3</v>
      </c>
      <c r="F568" s="5">
        <f>YEAR(DateTable[[#This Row],[Date]])</f>
        <v>2021</v>
      </c>
      <c r="G568" s="5" t="str">
        <f>TEXT(DateTable[[#This Row],[Date]], "ddd")</f>
        <v>Tue</v>
      </c>
      <c r="H568" s="8">
        <f>WEEKDAY(DateTable[[#This Row],[Date]])</f>
        <v>3</v>
      </c>
      <c r="I568" s="5">
        <f>INT(TEXT(DateTable[[#This Row],[Date]], "d"))</f>
        <v>20</v>
      </c>
      <c r="J568" s="5" t="str">
        <f>DateTable[[#This Row],[Year]] &amp;" " &amp; DateTable[[#This Row],[Quarter]]</f>
        <v>2021 Q3</v>
      </c>
      <c r="K568" s="5" t="str">
        <f>DateTable[[#This Row],[Year]] &amp;" " &amp; DateTable[[#This Row],[Month]]</f>
        <v>2021 Jul</v>
      </c>
      <c r="L568" s="8">
        <f>DateTable[[#This Row],[Year]] * 100  + DateTable[[#This Row],[Month Key]]</f>
        <v>202107</v>
      </c>
      <c r="M56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69" spans="1:13" ht="15">
      <c r="A569" s="12">
        <v>44398</v>
      </c>
      <c r="B569" s="15">
        <f>DateTable[[#This Row],[Year]]*10000 + DateTable[[#This Row],[Month Key]] * 100 +  DateTable[[#This Row],[Day Of Month]]</f>
        <v>20210721</v>
      </c>
      <c r="C569" s="5" t="str">
        <f>TEXT(DateTable[[#This Row],[Date]], "mmm")</f>
        <v>Jul</v>
      </c>
      <c r="D569" s="8">
        <f>INT(TEXT(DateTable[[#This Row],[Date]], "m"))</f>
        <v>7</v>
      </c>
      <c r="E569" s="6" t="str">
        <f xml:space="preserve"> "Q" &amp; ROUNDUP(DateTable[[#This Row],[Month Key]]/ 3, 0)</f>
        <v>Q3</v>
      </c>
      <c r="F569" s="5">
        <f>YEAR(DateTable[[#This Row],[Date]])</f>
        <v>2021</v>
      </c>
      <c r="G569" s="5" t="str">
        <f>TEXT(DateTable[[#This Row],[Date]], "ddd")</f>
        <v>Wed</v>
      </c>
      <c r="H569" s="8">
        <f>WEEKDAY(DateTable[[#This Row],[Date]])</f>
        <v>4</v>
      </c>
      <c r="I569" s="5">
        <f>INT(TEXT(DateTable[[#This Row],[Date]], "d"))</f>
        <v>21</v>
      </c>
      <c r="J569" s="5" t="str">
        <f>DateTable[[#This Row],[Year]] &amp;" " &amp; DateTable[[#This Row],[Quarter]]</f>
        <v>2021 Q3</v>
      </c>
      <c r="K569" s="5" t="str">
        <f>DateTable[[#This Row],[Year]] &amp;" " &amp; DateTable[[#This Row],[Month]]</f>
        <v>2021 Jul</v>
      </c>
      <c r="L569" s="8">
        <f>DateTable[[#This Row],[Year]] * 100  + DateTable[[#This Row],[Month Key]]</f>
        <v>202107</v>
      </c>
      <c r="M56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70" spans="1:13" ht="15">
      <c r="A570" s="11">
        <v>44399</v>
      </c>
      <c r="B570" s="15">
        <f>DateTable[[#This Row],[Year]]*10000 + DateTable[[#This Row],[Month Key]] * 100 +  DateTable[[#This Row],[Day Of Month]]</f>
        <v>20210722</v>
      </c>
      <c r="C570" s="5" t="str">
        <f>TEXT(DateTable[[#This Row],[Date]], "mmm")</f>
        <v>Jul</v>
      </c>
      <c r="D570" s="8">
        <f>INT(TEXT(DateTable[[#This Row],[Date]], "m"))</f>
        <v>7</v>
      </c>
      <c r="E570" s="6" t="str">
        <f xml:space="preserve"> "Q" &amp; ROUNDUP(DateTable[[#This Row],[Month Key]]/ 3, 0)</f>
        <v>Q3</v>
      </c>
      <c r="F570" s="5">
        <f>YEAR(DateTable[[#This Row],[Date]])</f>
        <v>2021</v>
      </c>
      <c r="G570" s="5" t="str">
        <f>TEXT(DateTable[[#This Row],[Date]], "ddd")</f>
        <v>Thu</v>
      </c>
      <c r="H570" s="8">
        <f>WEEKDAY(DateTable[[#This Row],[Date]])</f>
        <v>5</v>
      </c>
      <c r="I570" s="5">
        <f>INT(TEXT(DateTable[[#This Row],[Date]], "d"))</f>
        <v>22</v>
      </c>
      <c r="J570" s="5" t="str">
        <f>DateTable[[#This Row],[Year]] &amp;" " &amp; DateTable[[#This Row],[Quarter]]</f>
        <v>2021 Q3</v>
      </c>
      <c r="K570" s="5" t="str">
        <f>DateTable[[#This Row],[Year]] &amp;" " &amp; DateTable[[#This Row],[Month]]</f>
        <v>2021 Jul</v>
      </c>
      <c r="L570" s="8">
        <f>DateTable[[#This Row],[Year]] * 100  + DateTable[[#This Row],[Month Key]]</f>
        <v>202107</v>
      </c>
      <c r="M57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71" spans="1:13" ht="15">
      <c r="A571" s="12">
        <v>44400</v>
      </c>
      <c r="B571" s="15">
        <f>DateTable[[#This Row],[Year]]*10000 + DateTable[[#This Row],[Month Key]] * 100 +  DateTable[[#This Row],[Day Of Month]]</f>
        <v>20210723</v>
      </c>
      <c r="C571" s="5" t="str">
        <f>TEXT(DateTable[[#This Row],[Date]], "mmm")</f>
        <v>Jul</v>
      </c>
      <c r="D571" s="8">
        <f>INT(TEXT(DateTable[[#This Row],[Date]], "m"))</f>
        <v>7</v>
      </c>
      <c r="E571" s="6" t="str">
        <f xml:space="preserve"> "Q" &amp; ROUNDUP(DateTable[[#This Row],[Month Key]]/ 3, 0)</f>
        <v>Q3</v>
      </c>
      <c r="F571" s="5">
        <f>YEAR(DateTable[[#This Row],[Date]])</f>
        <v>2021</v>
      </c>
      <c r="G571" s="5" t="str">
        <f>TEXT(DateTable[[#This Row],[Date]], "ddd")</f>
        <v>Fri</v>
      </c>
      <c r="H571" s="8">
        <f>WEEKDAY(DateTable[[#This Row],[Date]])</f>
        <v>6</v>
      </c>
      <c r="I571" s="5">
        <f>INT(TEXT(DateTable[[#This Row],[Date]], "d"))</f>
        <v>23</v>
      </c>
      <c r="J571" s="5" t="str">
        <f>DateTable[[#This Row],[Year]] &amp;" " &amp; DateTable[[#This Row],[Quarter]]</f>
        <v>2021 Q3</v>
      </c>
      <c r="K571" s="5" t="str">
        <f>DateTable[[#This Row],[Year]] &amp;" " &amp; DateTable[[#This Row],[Month]]</f>
        <v>2021 Jul</v>
      </c>
      <c r="L571" s="8">
        <f>DateTable[[#This Row],[Year]] * 100  + DateTable[[#This Row],[Month Key]]</f>
        <v>202107</v>
      </c>
      <c r="M57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72" spans="1:13" ht="15">
      <c r="A572" s="11">
        <v>44401</v>
      </c>
      <c r="B572" s="15">
        <f>DateTable[[#This Row],[Year]]*10000 + DateTable[[#This Row],[Month Key]] * 100 +  DateTable[[#This Row],[Day Of Month]]</f>
        <v>20210724</v>
      </c>
      <c r="C572" s="5" t="str">
        <f>TEXT(DateTable[[#This Row],[Date]], "mmm")</f>
        <v>Jul</v>
      </c>
      <c r="D572" s="8">
        <f>INT(TEXT(DateTable[[#This Row],[Date]], "m"))</f>
        <v>7</v>
      </c>
      <c r="E572" s="6" t="str">
        <f xml:space="preserve"> "Q" &amp; ROUNDUP(DateTable[[#This Row],[Month Key]]/ 3, 0)</f>
        <v>Q3</v>
      </c>
      <c r="F572" s="5">
        <f>YEAR(DateTable[[#This Row],[Date]])</f>
        <v>2021</v>
      </c>
      <c r="G572" s="5" t="str">
        <f>TEXT(DateTable[[#This Row],[Date]], "ddd")</f>
        <v>Sat</v>
      </c>
      <c r="H572" s="8">
        <f>WEEKDAY(DateTable[[#This Row],[Date]])</f>
        <v>7</v>
      </c>
      <c r="I572" s="5">
        <f>INT(TEXT(DateTable[[#This Row],[Date]], "d"))</f>
        <v>24</v>
      </c>
      <c r="J572" s="5" t="str">
        <f>DateTable[[#This Row],[Year]] &amp;" " &amp; DateTable[[#This Row],[Quarter]]</f>
        <v>2021 Q3</v>
      </c>
      <c r="K572" s="5" t="str">
        <f>DateTable[[#This Row],[Year]] &amp;" " &amp; DateTable[[#This Row],[Month]]</f>
        <v>2021 Jul</v>
      </c>
      <c r="L572" s="8">
        <f>DateTable[[#This Row],[Year]] * 100  + DateTable[[#This Row],[Month Key]]</f>
        <v>202107</v>
      </c>
      <c r="M57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73" spans="1:13" ht="15">
      <c r="A573" s="12">
        <v>44402</v>
      </c>
      <c r="B573" s="15">
        <f>DateTable[[#This Row],[Year]]*10000 + DateTable[[#This Row],[Month Key]] * 100 +  DateTable[[#This Row],[Day Of Month]]</f>
        <v>20210725</v>
      </c>
      <c r="C573" s="5" t="str">
        <f>TEXT(DateTable[[#This Row],[Date]], "mmm")</f>
        <v>Jul</v>
      </c>
      <c r="D573" s="8">
        <f>INT(TEXT(DateTable[[#This Row],[Date]], "m"))</f>
        <v>7</v>
      </c>
      <c r="E573" s="6" t="str">
        <f xml:space="preserve"> "Q" &amp; ROUNDUP(DateTable[[#This Row],[Month Key]]/ 3, 0)</f>
        <v>Q3</v>
      </c>
      <c r="F573" s="5">
        <f>YEAR(DateTable[[#This Row],[Date]])</f>
        <v>2021</v>
      </c>
      <c r="G573" s="5" t="str">
        <f>TEXT(DateTable[[#This Row],[Date]], "ddd")</f>
        <v>Sun</v>
      </c>
      <c r="H573" s="8">
        <f>WEEKDAY(DateTable[[#This Row],[Date]])</f>
        <v>1</v>
      </c>
      <c r="I573" s="5">
        <f>INT(TEXT(DateTable[[#This Row],[Date]], "d"))</f>
        <v>25</v>
      </c>
      <c r="J573" s="5" t="str">
        <f>DateTable[[#This Row],[Year]] &amp;" " &amp; DateTable[[#This Row],[Quarter]]</f>
        <v>2021 Q3</v>
      </c>
      <c r="K573" s="5" t="str">
        <f>DateTable[[#This Row],[Year]] &amp;" " &amp; DateTable[[#This Row],[Month]]</f>
        <v>2021 Jul</v>
      </c>
      <c r="L573" s="8">
        <f>DateTable[[#This Row],[Year]] * 100  + DateTable[[#This Row],[Month Key]]</f>
        <v>202107</v>
      </c>
      <c r="M57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74" spans="1:13" ht="15">
      <c r="A574" s="11">
        <v>44403</v>
      </c>
      <c r="B574" s="15">
        <f>DateTable[[#This Row],[Year]]*10000 + DateTable[[#This Row],[Month Key]] * 100 +  DateTable[[#This Row],[Day Of Month]]</f>
        <v>20210726</v>
      </c>
      <c r="C574" s="5" t="str">
        <f>TEXT(DateTable[[#This Row],[Date]], "mmm")</f>
        <v>Jul</v>
      </c>
      <c r="D574" s="8">
        <f>INT(TEXT(DateTable[[#This Row],[Date]], "m"))</f>
        <v>7</v>
      </c>
      <c r="E574" s="6" t="str">
        <f xml:space="preserve"> "Q" &amp; ROUNDUP(DateTable[[#This Row],[Month Key]]/ 3, 0)</f>
        <v>Q3</v>
      </c>
      <c r="F574" s="5">
        <f>YEAR(DateTable[[#This Row],[Date]])</f>
        <v>2021</v>
      </c>
      <c r="G574" s="5" t="str">
        <f>TEXT(DateTable[[#This Row],[Date]], "ddd")</f>
        <v>Mon</v>
      </c>
      <c r="H574" s="8">
        <f>WEEKDAY(DateTable[[#This Row],[Date]])</f>
        <v>2</v>
      </c>
      <c r="I574" s="5">
        <f>INT(TEXT(DateTable[[#This Row],[Date]], "d"))</f>
        <v>26</v>
      </c>
      <c r="J574" s="5" t="str">
        <f>DateTable[[#This Row],[Year]] &amp;" " &amp; DateTable[[#This Row],[Quarter]]</f>
        <v>2021 Q3</v>
      </c>
      <c r="K574" s="5" t="str">
        <f>DateTable[[#This Row],[Year]] &amp;" " &amp; DateTable[[#This Row],[Month]]</f>
        <v>2021 Jul</v>
      </c>
      <c r="L574" s="8">
        <f>DateTable[[#This Row],[Year]] * 100  + DateTable[[#This Row],[Month Key]]</f>
        <v>202107</v>
      </c>
      <c r="M57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75" spans="1:13" ht="15">
      <c r="A575" s="12">
        <v>44404</v>
      </c>
      <c r="B575" s="15">
        <f>DateTable[[#This Row],[Year]]*10000 + DateTable[[#This Row],[Month Key]] * 100 +  DateTable[[#This Row],[Day Of Month]]</f>
        <v>20210727</v>
      </c>
      <c r="C575" s="5" t="str">
        <f>TEXT(DateTable[[#This Row],[Date]], "mmm")</f>
        <v>Jul</v>
      </c>
      <c r="D575" s="8">
        <f>INT(TEXT(DateTable[[#This Row],[Date]], "m"))</f>
        <v>7</v>
      </c>
      <c r="E575" s="6" t="str">
        <f xml:space="preserve"> "Q" &amp; ROUNDUP(DateTable[[#This Row],[Month Key]]/ 3, 0)</f>
        <v>Q3</v>
      </c>
      <c r="F575" s="5">
        <f>YEAR(DateTable[[#This Row],[Date]])</f>
        <v>2021</v>
      </c>
      <c r="G575" s="5" t="str">
        <f>TEXT(DateTable[[#This Row],[Date]], "ddd")</f>
        <v>Tue</v>
      </c>
      <c r="H575" s="8">
        <f>WEEKDAY(DateTable[[#This Row],[Date]])</f>
        <v>3</v>
      </c>
      <c r="I575" s="5">
        <f>INT(TEXT(DateTable[[#This Row],[Date]], "d"))</f>
        <v>27</v>
      </c>
      <c r="J575" s="5" t="str">
        <f>DateTable[[#This Row],[Year]] &amp;" " &amp; DateTable[[#This Row],[Quarter]]</f>
        <v>2021 Q3</v>
      </c>
      <c r="K575" s="5" t="str">
        <f>DateTable[[#This Row],[Year]] &amp;" " &amp; DateTable[[#This Row],[Month]]</f>
        <v>2021 Jul</v>
      </c>
      <c r="L575" s="8">
        <f>DateTable[[#This Row],[Year]] * 100  + DateTable[[#This Row],[Month Key]]</f>
        <v>202107</v>
      </c>
      <c r="M57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76" spans="1:13" ht="15">
      <c r="A576" s="11">
        <v>44405</v>
      </c>
      <c r="B576" s="15">
        <f>DateTable[[#This Row],[Year]]*10000 + DateTable[[#This Row],[Month Key]] * 100 +  DateTable[[#This Row],[Day Of Month]]</f>
        <v>20210728</v>
      </c>
      <c r="C576" s="5" t="str">
        <f>TEXT(DateTable[[#This Row],[Date]], "mmm")</f>
        <v>Jul</v>
      </c>
      <c r="D576" s="8">
        <f>INT(TEXT(DateTable[[#This Row],[Date]], "m"))</f>
        <v>7</v>
      </c>
      <c r="E576" s="6" t="str">
        <f xml:space="preserve"> "Q" &amp; ROUNDUP(DateTable[[#This Row],[Month Key]]/ 3, 0)</f>
        <v>Q3</v>
      </c>
      <c r="F576" s="5">
        <f>YEAR(DateTable[[#This Row],[Date]])</f>
        <v>2021</v>
      </c>
      <c r="G576" s="5" t="str">
        <f>TEXT(DateTable[[#This Row],[Date]], "ddd")</f>
        <v>Wed</v>
      </c>
      <c r="H576" s="8">
        <f>WEEKDAY(DateTable[[#This Row],[Date]])</f>
        <v>4</v>
      </c>
      <c r="I576" s="5">
        <f>INT(TEXT(DateTable[[#This Row],[Date]], "d"))</f>
        <v>28</v>
      </c>
      <c r="J576" s="5" t="str">
        <f>DateTable[[#This Row],[Year]] &amp;" " &amp; DateTable[[#This Row],[Quarter]]</f>
        <v>2021 Q3</v>
      </c>
      <c r="K576" s="5" t="str">
        <f>DateTable[[#This Row],[Year]] &amp;" " &amp; DateTable[[#This Row],[Month]]</f>
        <v>2021 Jul</v>
      </c>
      <c r="L576" s="8">
        <f>DateTable[[#This Row],[Year]] * 100  + DateTable[[#This Row],[Month Key]]</f>
        <v>202107</v>
      </c>
      <c r="M57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77" spans="1:13" ht="15">
      <c r="A577" s="12">
        <v>44406</v>
      </c>
      <c r="B577" s="15">
        <f>DateTable[[#This Row],[Year]]*10000 + DateTable[[#This Row],[Month Key]] * 100 +  DateTable[[#This Row],[Day Of Month]]</f>
        <v>20210729</v>
      </c>
      <c r="C577" s="5" t="str">
        <f>TEXT(DateTable[[#This Row],[Date]], "mmm")</f>
        <v>Jul</v>
      </c>
      <c r="D577" s="8">
        <f>INT(TEXT(DateTable[[#This Row],[Date]], "m"))</f>
        <v>7</v>
      </c>
      <c r="E577" s="6" t="str">
        <f xml:space="preserve"> "Q" &amp; ROUNDUP(DateTable[[#This Row],[Month Key]]/ 3, 0)</f>
        <v>Q3</v>
      </c>
      <c r="F577" s="5">
        <f>YEAR(DateTable[[#This Row],[Date]])</f>
        <v>2021</v>
      </c>
      <c r="G577" s="5" t="str">
        <f>TEXT(DateTable[[#This Row],[Date]], "ddd")</f>
        <v>Thu</v>
      </c>
      <c r="H577" s="8">
        <f>WEEKDAY(DateTable[[#This Row],[Date]])</f>
        <v>5</v>
      </c>
      <c r="I577" s="5">
        <f>INT(TEXT(DateTable[[#This Row],[Date]], "d"))</f>
        <v>29</v>
      </c>
      <c r="J577" s="5" t="str">
        <f>DateTable[[#This Row],[Year]] &amp;" " &amp; DateTable[[#This Row],[Quarter]]</f>
        <v>2021 Q3</v>
      </c>
      <c r="K577" s="5" t="str">
        <f>DateTable[[#This Row],[Year]] &amp;" " &amp; DateTable[[#This Row],[Month]]</f>
        <v>2021 Jul</v>
      </c>
      <c r="L577" s="8">
        <f>DateTable[[#This Row],[Year]] * 100  + DateTable[[#This Row],[Month Key]]</f>
        <v>202107</v>
      </c>
      <c r="M57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78" spans="1:13" ht="15">
      <c r="A578" s="11">
        <v>44407</v>
      </c>
      <c r="B578" s="15">
        <f>DateTable[[#This Row],[Year]]*10000 + DateTable[[#This Row],[Month Key]] * 100 +  DateTable[[#This Row],[Day Of Month]]</f>
        <v>20210730</v>
      </c>
      <c r="C578" s="5" t="str">
        <f>TEXT(DateTable[[#This Row],[Date]], "mmm")</f>
        <v>Jul</v>
      </c>
      <c r="D578" s="8">
        <f>INT(TEXT(DateTable[[#This Row],[Date]], "m"))</f>
        <v>7</v>
      </c>
      <c r="E578" s="6" t="str">
        <f xml:space="preserve"> "Q" &amp; ROUNDUP(DateTable[[#This Row],[Month Key]]/ 3, 0)</f>
        <v>Q3</v>
      </c>
      <c r="F578" s="5">
        <f>YEAR(DateTable[[#This Row],[Date]])</f>
        <v>2021</v>
      </c>
      <c r="G578" s="5" t="str">
        <f>TEXT(DateTable[[#This Row],[Date]], "ddd")</f>
        <v>Fri</v>
      </c>
      <c r="H578" s="8">
        <f>WEEKDAY(DateTable[[#This Row],[Date]])</f>
        <v>6</v>
      </c>
      <c r="I578" s="5">
        <f>INT(TEXT(DateTable[[#This Row],[Date]], "d"))</f>
        <v>30</v>
      </c>
      <c r="J578" s="5" t="str">
        <f>DateTable[[#This Row],[Year]] &amp;" " &amp; DateTable[[#This Row],[Quarter]]</f>
        <v>2021 Q3</v>
      </c>
      <c r="K578" s="5" t="str">
        <f>DateTable[[#This Row],[Year]] &amp;" " &amp; DateTable[[#This Row],[Month]]</f>
        <v>2021 Jul</v>
      </c>
      <c r="L578" s="8">
        <f>DateTable[[#This Row],[Year]] * 100  + DateTable[[#This Row],[Month Key]]</f>
        <v>202107</v>
      </c>
      <c r="M57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79" spans="1:13" ht="15">
      <c r="A579" s="12">
        <v>44408</v>
      </c>
      <c r="B579" s="15">
        <f>DateTable[[#This Row],[Year]]*10000 + DateTable[[#This Row],[Month Key]] * 100 +  DateTable[[#This Row],[Day Of Month]]</f>
        <v>20210731</v>
      </c>
      <c r="C579" s="5" t="str">
        <f>TEXT(DateTable[[#This Row],[Date]], "mmm")</f>
        <v>Jul</v>
      </c>
      <c r="D579" s="8">
        <f>INT(TEXT(DateTable[[#This Row],[Date]], "m"))</f>
        <v>7</v>
      </c>
      <c r="E579" s="6" t="str">
        <f xml:space="preserve"> "Q" &amp; ROUNDUP(DateTable[[#This Row],[Month Key]]/ 3, 0)</f>
        <v>Q3</v>
      </c>
      <c r="F579" s="5">
        <f>YEAR(DateTable[[#This Row],[Date]])</f>
        <v>2021</v>
      </c>
      <c r="G579" s="5" t="str">
        <f>TEXT(DateTable[[#This Row],[Date]], "ddd")</f>
        <v>Sat</v>
      </c>
      <c r="H579" s="8">
        <f>WEEKDAY(DateTable[[#This Row],[Date]])</f>
        <v>7</v>
      </c>
      <c r="I579" s="5">
        <f>INT(TEXT(DateTable[[#This Row],[Date]], "d"))</f>
        <v>31</v>
      </c>
      <c r="J579" s="5" t="str">
        <f>DateTable[[#This Row],[Year]] &amp;" " &amp; DateTable[[#This Row],[Quarter]]</f>
        <v>2021 Q3</v>
      </c>
      <c r="K579" s="5" t="str">
        <f>DateTable[[#This Row],[Year]] &amp;" " &amp; DateTable[[#This Row],[Month]]</f>
        <v>2021 Jul</v>
      </c>
      <c r="L579" s="8">
        <f>DateTable[[#This Row],[Year]] * 100  + DateTable[[#This Row],[Month Key]]</f>
        <v>202107</v>
      </c>
      <c r="M57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80" spans="1:13" ht="15">
      <c r="A580" s="11">
        <v>44409</v>
      </c>
      <c r="B580" s="15">
        <f>DateTable[[#This Row],[Year]]*10000 + DateTable[[#This Row],[Month Key]] * 100 +  DateTable[[#This Row],[Day Of Month]]</f>
        <v>20210801</v>
      </c>
      <c r="C580" s="5" t="str">
        <f>TEXT(DateTable[[#This Row],[Date]], "mmm")</f>
        <v>Aug</v>
      </c>
      <c r="D580" s="8">
        <f>INT(TEXT(DateTable[[#This Row],[Date]], "m"))</f>
        <v>8</v>
      </c>
      <c r="E580" s="6" t="str">
        <f xml:space="preserve"> "Q" &amp; ROUNDUP(DateTable[[#This Row],[Month Key]]/ 3, 0)</f>
        <v>Q3</v>
      </c>
      <c r="F580" s="5">
        <f>YEAR(DateTable[[#This Row],[Date]])</f>
        <v>2021</v>
      </c>
      <c r="G580" s="5" t="str">
        <f>TEXT(DateTable[[#This Row],[Date]], "ddd")</f>
        <v>Sun</v>
      </c>
      <c r="H580" s="8">
        <f>WEEKDAY(DateTable[[#This Row],[Date]])</f>
        <v>1</v>
      </c>
      <c r="I580" s="5">
        <f>INT(TEXT(DateTable[[#This Row],[Date]], "d"))</f>
        <v>1</v>
      </c>
      <c r="J580" s="5" t="str">
        <f>DateTable[[#This Row],[Year]] &amp;" " &amp; DateTable[[#This Row],[Quarter]]</f>
        <v>2021 Q3</v>
      </c>
      <c r="K580" s="5" t="str">
        <f>DateTable[[#This Row],[Year]] &amp;" " &amp; DateTable[[#This Row],[Month]]</f>
        <v>2021 Aug</v>
      </c>
      <c r="L580" s="8">
        <f>DateTable[[#This Row],[Year]] * 100  + DateTable[[#This Row],[Month Key]]</f>
        <v>202108</v>
      </c>
      <c r="M58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81" spans="1:13" ht="15">
      <c r="A581" s="12">
        <v>44410</v>
      </c>
      <c r="B581" s="15">
        <f>DateTable[[#This Row],[Year]]*10000 + DateTable[[#This Row],[Month Key]] * 100 +  DateTable[[#This Row],[Day Of Month]]</f>
        <v>20210802</v>
      </c>
      <c r="C581" s="5" t="str">
        <f>TEXT(DateTable[[#This Row],[Date]], "mmm")</f>
        <v>Aug</v>
      </c>
      <c r="D581" s="8">
        <f>INT(TEXT(DateTable[[#This Row],[Date]], "m"))</f>
        <v>8</v>
      </c>
      <c r="E581" s="6" t="str">
        <f xml:space="preserve"> "Q" &amp; ROUNDUP(DateTable[[#This Row],[Month Key]]/ 3, 0)</f>
        <v>Q3</v>
      </c>
      <c r="F581" s="5">
        <f>YEAR(DateTable[[#This Row],[Date]])</f>
        <v>2021</v>
      </c>
      <c r="G581" s="5" t="str">
        <f>TEXT(DateTable[[#This Row],[Date]], "ddd")</f>
        <v>Mon</v>
      </c>
      <c r="H581" s="8">
        <f>WEEKDAY(DateTable[[#This Row],[Date]])</f>
        <v>2</v>
      </c>
      <c r="I581" s="5">
        <f>INT(TEXT(DateTable[[#This Row],[Date]], "d"))</f>
        <v>2</v>
      </c>
      <c r="J581" s="5" t="str">
        <f>DateTable[[#This Row],[Year]] &amp;" " &amp; DateTable[[#This Row],[Quarter]]</f>
        <v>2021 Q3</v>
      </c>
      <c r="K581" s="5" t="str">
        <f>DateTable[[#This Row],[Year]] &amp;" " &amp; DateTable[[#This Row],[Month]]</f>
        <v>2021 Aug</v>
      </c>
      <c r="L581" s="8">
        <f>DateTable[[#This Row],[Year]] * 100  + DateTable[[#This Row],[Month Key]]</f>
        <v>202108</v>
      </c>
      <c r="M58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82" spans="1:13" ht="15">
      <c r="A582" s="11">
        <v>44411</v>
      </c>
      <c r="B582" s="15">
        <f>DateTable[[#This Row],[Year]]*10000 + DateTable[[#This Row],[Month Key]] * 100 +  DateTable[[#This Row],[Day Of Month]]</f>
        <v>20210803</v>
      </c>
      <c r="C582" s="5" t="str">
        <f>TEXT(DateTable[[#This Row],[Date]], "mmm")</f>
        <v>Aug</v>
      </c>
      <c r="D582" s="8">
        <f>INT(TEXT(DateTable[[#This Row],[Date]], "m"))</f>
        <v>8</v>
      </c>
      <c r="E582" s="6" t="str">
        <f xml:space="preserve"> "Q" &amp; ROUNDUP(DateTable[[#This Row],[Month Key]]/ 3, 0)</f>
        <v>Q3</v>
      </c>
      <c r="F582" s="5">
        <f>YEAR(DateTable[[#This Row],[Date]])</f>
        <v>2021</v>
      </c>
      <c r="G582" s="5" t="str">
        <f>TEXT(DateTable[[#This Row],[Date]], "ddd")</f>
        <v>Tue</v>
      </c>
      <c r="H582" s="8">
        <f>WEEKDAY(DateTable[[#This Row],[Date]])</f>
        <v>3</v>
      </c>
      <c r="I582" s="5">
        <f>INT(TEXT(DateTable[[#This Row],[Date]], "d"))</f>
        <v>3</v>
      </c>
      <c r="J582" s="5" t="str">
        <f>DateTable[[#This Row],[Year]] &amp;" " &amp; DateTable[[#This Row],[Quarter]]</f>
        <v>2021 Q3</v>
      </c>
      <c r="K582" s="5" t="str">
        <f>DateTable[[#This Row],[Year]] &amp;" " &amp; DateTable[[#This Row],[Month]]</f>
        <v>2021 Aug</v>
      </c>
      <c r="L582" s="8">
        <f>DateTable[[#This Row],[Year]] * 100  + DateTable[[#This Row],[Month Key]]</f>
        <v>202108</v>
      </c>
      <c r="M58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83" spans="1:13" ht="15">
      <c r="A583" s="12">
        <v>44412</v>
      </c>
      <c r="B583" s="15">
        <f>DateTable[[#This Row],[Year]]*10000 + DateTable[[#This Row],[Month Key]] * 100 +  DateTable[[#This Row],[Day Of Month]]</f>
        <v>20210804</v>
      </c>
      <c r="C583" s="5" t="str">
        <f>TEXT(DateTable[[#This Row],[Date]], "mmm")</f>
        <v>Aug</v>
      </c>
      <c r="D583" s="8">
        <f>INT(TEXT(DateTable[[#This Row],[Date]], "m"))</f>
        <v>8</v>
      </c>
      <c r="E583" s="6" t="str">
        <f xml:space="preserve"> "Q" &amp; ROUNDUP(DateTable[[#This Row],[Month Key]]/ 3, 0)</f>
        <v>Q3</v>
      </c>
      <c r="F583" s="5">
        <f>YEAR(DateTable[[#This Row],[Date]])</f>
        <v>2021</v>
      </c>
      <c r="G583" s="5" t="str">
        <f>TEXT(DateTable[[#This Row],[Date]], "ddd")</f>
        <v>Wed</v>
      </c>
      <c r="H583" s="8">
        <f>WEEKDAY(DateTable[[#This Row],[Date]])</f>
        <v>4</v>
      </c>
      <c r="I583" s="5">
        <f>INT(TEXT(DateTable[[#This Row],[Date]], "d"))</f>
        <v>4</v>
      </c>
      <c r="J583" s="5" t="str">
        <f>DateTable[[#This Row],[Year]] &amp;" " &amp; DateTable[[#This Row],[Quarter]]</f>
        <v>2021 Q3</v>
      </c>
      <c r="K583" s="5" t="str">
        <f>DateTable[[#This Row],[Year]] &amp;" " &amp; DateTable[[#This Row],[Month]]</f>
        <v>2021 Aug</v>
      </c>
      <c r="L583" s="8">
        <f>DateTable[[#This Row],[Year]] * 100  + DateTable[[#This Row],[Month Key]]</f>
        <v>202108</v>
      </c>
      <c r="M58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84" spans="1:13" ht="15">
      <c r="A584" s="11">
        <v>44413</v>
      </c>
      <c r="B584" s="15">
        <f>DateTable[[#This Row],[Year]]*10000 + DateTable[[#This Row],[Month Key]] * 100 +  DateTable[[#This Row],[Day Of Month]]</f>
        <v>20210805</v>
      </c>
      <c r="C584" s="5" t="str">
        <f>TEXT(DateTable[[#This Row],[Date]], "mmm")</f>
        <v>Aug</v>
      </c>
      <c r="D584" s="8">
        <f>INT(TEXT(DateTable[[#This Row],[Date]], "m"))</f>
        <v>8</v>
      </c>
      <c r="E584" s="6" t="str">
        <f xml:space="preserve"> "Q" &amp; ROUNDUP(DateTable[[#This Row],[Month Key]]/ 3, 0)</f>
        <v>Q3</v>
      </c>
      <c r="F584" s="5">
        <f>YEAR(DateTable[[#This Row],[Date]])</f>
        <v>2021</v>
      </c>
      <c r="G584" s="5" t="str">
        <f>TEXT(DateTable[[#This Row],[Date]], "ddd")</f>
        <v>Thu</v>
      </c>
      <c r="H584" s="8">
        <f>WEEKDAY(DateTable[[#This Row],[Date]])</f>
        <v>5</v>
      </c>
      <c r="I584" s="5">
        <f>INT(TEXT(DateTable[[#This Row],[Date]], "d"))</f>
        <v>5</v>
      </c>
      <c r="J584" s="5" t="str">
        <f>DateTable[[#This Row],[Year]] &amp;" " &amp; DateTable[[#This Row],[Quarter]]</f>
        <v>2021 Q3</v>
      </c>
      <c r="K584" s="5" t="str">
        <f>DateTable[[#This Row],[Year]] &amp;" " &amp; DateTable[[#This Row],[Month]]</f>
        <v>2021 Aug</v>
      </c>
      <c r="L584" s="8">
        <f>DateTable[[#This Row],[Year]] * 100  + DateTable[[#This Row],[Month Key]]</f>
        <v>202108</v>
      </c>
      <c r="M58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85" spans="1:13" ht="15">
      <c r="A585" s="12">
        <v>44414</v>
      </c>
      <c r="B585" s="15">
        <f>DateTable[[#This Row],[Year]]*10000 + DateTable[[#This Row],[Month Key]] * 100 +  DateTable[[#This Row],[Day Of Month]]</f>
        <v>20210806</v>
      </c>
      <c r="C585" s="5" t="str">
        <f>TEXT(DateTable[[#This Row],[Date]], "mmm")</f>
        <v>Aug</v>
      </c>
      <c r="D585" s="8">
        <f>INT(TEXT(DateTable[[#This Row],[Date]], "m"))</f>
        <v>8</v>
      </c>
      <c r="E585" s="6" t="str">
        <f xml:space="preserve"> "Q" &amp; ROUNDUP(DateTable[[#This Row],[Month Key]]/ 3, 0)</f>
        <v>Q3</v>
      </c>
      <c r="F585" s="5">
        <f>YEAR(DateTable[[#This Row],[Date]])</f>
        <v>2021</v>
      </c>
      <c r="G585" s="5" t="str">
        <f>TEXT(DateTable[[#This Row],[Date]], "ddd")</f>
        <v>Fri</v>
      </c>
      <c r="H585" s="8">
        <f>WEEKDAY(DateTable[[#This Row],[Date]])</f>
        <v>6</v>
      </c>
      <c r="I585" s="5">
        <f>INT(TEXT(DateTable[[#This Row],[Date]], "d"))</f>
        <v>6</v>
      </c>
      <c r="J585" s="5" t="str">
        <f>DateTable[[#This Row],[Year]] &amp;" " &amp; DateTable[[#This Row],[Quarter]]</f>
        <v>2021 Q3</v>
      </c>
      <c r="K585" s="5" t="str">
        <f>DateTable[[#This Row],[Year]] &amp;" " &amp; DateTable[[#This Row],[Month]]</f>
        <v>2021 Aug</v>
      </c>
      <c r="L585" s="8">
        <f>DateTable[[#This Row],[Year]] * 100  + DateTable[[#This Row],[Month Key]]</f>
        <v>202108</v>
      </c>
      <c r="M58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86" spans="1:13" ht="15">
      <c r="A586" s="11">
        <v>44415</v>
      </c>
      <c r="B586" s="15">
        <f>DateTable[[#This Row],[Year]]*10000 + DateTable[[#This Row],[Month Key]] * 100 +  DateTable[[#This Row],[Day Of Month]]</f>
        <v>20210807</v>
      </c>
      <c r="C586" s="5" t="str">
        <f>TEXT(DateTable[[#This Row],[Date]], "mmm")</f>
        <v>Aug</v>
      </c>
      <c r="D586" s="8">
        <f>INT(TEXT(DateTable[[#This Row],[Date]], "m"))</f>
        <v>8</v>
      </c>
      <c r="E586" s="6" t="str">
        <f xml:space="preserve"> "Q" &amp; ROUNDUP(DateTable[[#This Row],[Month Key]]/ 3, 0)</f>
        <v>Q3</v>
      </c>
      <c r="F586" s="5">
        <f>YEAR(DateTable[[#This Row],[Date]])</f>
        <v>2021</v>
      </c>
      <c r="G586" s="5" t="str">
        <f>TEXT(DateTable[[#This Row],[Date]], "ddd")</f>
        <v>Sat</v>
      </c>
      <c r="H586" s="8">
        <f>WEEKDAY(DateTable[[#This Row],[Date]])</f>
        <v>7</v>
      </c>
      <c r="I586" s="5">
        <f>INT(TEXT(DateTable[[#This Row],[Date]], "d"))</f>
        <v>7</v>
      </c>
      <c r="J586" s="5" t="str">
        <f>DateTable[[#This Row],[Year]] &amp;" " &amp; DateTable[[#This Row],[Quarter]]</f>
        <v>2021 Q3</v>
      </c>
      <c r="K586" s="5" t="str">
        <f>DateTable[[#This Row],[Year]] &amp;" " &amp; DateTable[[#This Row],[Month]]</f>
        <v>2021 Aug</v>
      </c>
      <c r="L586" s="8">
        <f>DateTable[[#This Row],[Year]] * 100  + DateTable[[#This Row],[Month Key]]</f>
        <v>202108</v>
      </c>
      <c r="M58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87" spans="1:13" ht="15">
      <c r="A587" s="12">
        <v>44416</v>
      </c>
      <c r="B587" s="15">
        <f>DateTable[[#This Row],[Year]]*10000 + DateTable[[#This Row],[Month Key]] * 100 +  DateTable[[#This Row],[Day Of Month]]</f>
        <v>20210808</v>
      </c>
      <c r="C587" s="5" t="str">
        <f>TEXT(DateTable[[#This Row],[Date]], "mmm")</f>
        <v>Aug</v>
      </c>
      <c r="D587" s="8">
        <f>INT(TEXT(DateTable[[#This Row],[Date]], "m"))</f>
        <v>8</v>
      </c>
      <c r="E587" s="6" t="str">
        <f xml:space="preserve"> "Q" &amp; ROUNDUP(DateTable[[#This Row],[Month Key]]/ 3, 0)</f>
        <v>Q3</v>
      </c>
      <c r="F587" s="5">
        <f>YEAR(DateTable[[#This Row],[Date]])</f>
        <v>2021</v>
      </c>
      <c r="G587" s="5" t="str">
        <f>TEXT(DateTable[[#This Row],[Date]], "ddd")</f>
        <v>Sun</v>
      </c>
      <c r="H587" s="8">
        <f>WEEKDAY(DateTable[[#This Row],[Date]])</f>
        <v>1</v>
      </c>
      <c r="I587" s="5">
        <f>INT(TEXT(DateTable[[#This Row],[Date]], "d"))</f>
        <v>8</v>
      </c>
      <c r="J587" s="5" t="str">
        <f>DateTable[[#This Row],[Year]] &amp;" " &amp; DateTable[[#This Row],[Quarter]]</f>
        <v>2021 Q3</v>
      </c>
      <c r="K587" s="5" t="str">
        <f>DateTable[[#This Row],[Year]] &amp;" " &amp; DateTable[[#This Row],[Month]]</f>
        <v>2021 Aug</v>
      </c>
      <c r="L587" s="8">
        <f>DateTable[[#This Row],[Year]] * 100  + DateTable[[#This Row],[Month Key]]</f>
        <v>202108</v>
      </c>
      <c r="M58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88" spans="1:13" ht="15">
      <c r="A588" s="11">
        <v>44417</v>
      </c>
      <c r="B588" s="15">
        <f>DateTable[[#This Row],[Year]]*10000 + DateTable[[#This Row],[Month Key]] * 100 +  DateTable[[#This Row],[Day Of Month]]</f>
        <v>20210809</v>
      </c>
      <c r="C588" s="5" t="str">
        <f>TEXT(DateTable[[#This Row],[Date]], "mmm")</f>
        <v>Aug</v>
      </c>
      <c r="D588" s="8">
        <f>INT(TEXT(DateTable[[#This Row],[Date]], "m"))</f>
        <v>8</v>
      </c>
      <c r="E588" s="6" t="str">
        <f xml:space="preserve"> "Q" &amp; ROUNDUP(DateTable[[#This Row],[Month Key]]/ 3, 0)</f>
        <v>Q3</v>
      </c>
      <c r="F588" s="5">
        <f>YEAR(DateTable[[#This Row],[Date]])</f>
        <v>2021</v>
      </c>
      <c r="G588" s="5" t="str">
        <f>TEXT(DateTable[[#This Row],[Date]], "ddd")</f>
        <v>Mon</v>
      </c>
      <c r="H588" s="8">
        <f>WEEKDAY(DateTable[[#This Row],[Date]])</f>
        <v>2</v>
      </c>
      <c r="I588" s="5">
        <f>INT(TEXT(DateTable[[#This Row],[Date]], "d"))</f>
        <v>9</v>
      </c>
      <c r="J588" s="5" t="str">
        <f>DateTable[[#This Row],[Year]] &amp;" " &amp; DateTable[[#This Row],[Quarter]]</f>
        <v>2021 Q3</v>
      </c>
      <c r="K588" s="5" t="str">
        <f>DateTable[[#This Row],[Year]] &amp;" " &amp; DateTable[[#This Row],[Month]]</f>
        <v>2021 Aug</v>
      </c>
      <c r="L588" s="8">
        <f>DateTable[[#This Row],[Year]] * 100  + DateTable[[#This Row],[Month Key]]</f>
        <v>202108</v>
      </c>
      <c r="M58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89" spans="1:13" ht="15">
      <c r="A589" s="12">
        <v>44418</v>
      </c>
      <c r="B589" s="15">
        <f>DateTable[[#This Row],[Year]]*10000 + DateTable[[#This Row],[Month Key]] * 100 +  DateTable[[#This Row],[Day Of Month]]</f>
        <v>20210810</v>
      </c>
      <c r="C589" s="5" t="str">
        <f>TEXT(DateTable[[#This Row],[Date]], "mmm")</f>
        <v>Aug</v>
      </c>
      <c r="D589" s="8">
        <f>INT(TEXT(DateTable[[#This Row],[Date]], "m"))</f>
        <v>8</v>
      </c>
      <c r="E589" s="6" t="str">
        <f xml:space="preserve"> "Q" &amp; ROUNDUP(DateTable[[#This Row],[Month Key]]/ 3, 0)</f>
        <v>Q3</v>
      </c>
      <c r="F589" s="5">
        <f>YEAR(DateTable[[#This Row],[Date]])</f>
        <v>2021</v>
      </c>
      <c r="G589" s="5" t="str">
        <f>TEXT(DateTable[[#This Row],[Date]], "ddd")</f>
        <v>Tue</v>
      </c>
      <c r="H589" s="8">
        <f>WEEKDAY(DateTable[[#This Row],[Date]])</f>
        <v>3</v>
      </c>
      <c r="I589" s="5">
        <f>INT(TEXT(DateTable[[#This Row],[Date]], "d"))</f>
        <v>10</v>
      </c>
      <c r="J589" s="5" t="str">
        <f>DateTable[[#This Row],[Year]] &amp;" " &amp; DateTable[[#This Row],[Quarter]]</f>
        <v>2021 Q3</v>
      </c>
      <c r="K589" s="5" t="str">
        <f>DateTable[[#This Row],[Year]] &amp;" " &amp; DateTable[[#This Row],[Month]]</f>
        <v>2021 Aug</v>
      </c>
      <c r="L589" s="8">
        <f>DateTable[[#This Row],[Year]] * 100  + DateTable[[#This Row],[Month Key]]</f>
        <v>202108</v>
      </c>
      <c r="M58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90" spans="1:13" ht="15">
      <c r="A590" s="11">
        <v>44419</v>
      </c>
      <c r="B590" s="15">
        <f>DateTable[[#This Row],[Year]]*10000 + DateTable[[#This Row],[Month Key]] * 100 +  DateTable[[#This Row],[Day Of Month]]</f>
        <v>20210811</v>
      </c>
      <c r="C590" s="5" t="str">
        <f>TEXT(DateTable[[#This Row],[Date]], "mmm")</f>
        <v>Aug</v>
      </c>
      <c r="D590" s="8">
        <f>INT(TEXT(DateTable[[#This Row],[Date]], "m"))</f>
        <v>8</v>
      </c>
      <c r="E590" s="6" t="str">
        <f xml:space="preserve"> "Q" &amp; ROUNDUP(DateTable[[#This Row],[Month Key]]/ 3, 0)</f>
        <v>Q3</v>
      </c>
      <c r="F590" s="5">
        <f>YEAR(DateTable[[#This Row],[Date]])</f>
        <v>2021</v>
      </c>
      <c r="G590" s="5" t="str">
        <f>TEXT(DateTable[[#This Row],[Date]], "ddd")</f>
        <v>Wed</v>
      </c>
      <c r="H590" s="8">
        <f>WEEKDAY(DateTable[[#This Row],[Date]])</f>
        <v>4</v>
      </c>
      <c r="I590" s="5">
        <f>INT(TEXT(DateTable[[#This Row],[Date]], "d"))</f>
        <v>11</v>
      </c>
      <c r="J590" s="5" t="str">
        <f>DateTable[[#This Row],[Year]] &amp;" " &amp; DateTable[[#This Row],[Quarter]]</f>
        <v>2021 Q3</v>
      </c>
      <c r="K590" s="5" t="str">
        <f>DateTable[[#This Row],[Year]] &amp;" " &amp; DateTable[[#This Row],[Month]]</f>
        <v>2021 Aug</v>
      </c>
      <c r="L590" s="8">
        <f>DateTable[[#This Row],[Year]] * 100  + DateTable[[#This Row],[Month Key]]</f>
        <v>202108</v>
      </c>
      <c r="M59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91" spans="1:13" ht="15">
      <c r="A591" s="12">
        <v>44420</v>
      </c>
      <c r="B591" s="15">
        <f>DateTable[[#This Row],[Year]]*10000 + DateTable[[#This Row],[Month Key]] * 100 +  DateTable[[#This Row],[Day Of Month]]</f>
        <v>20210812</v>
      </c>
      <c r="C591" s="5" t="str">
        <f>TEXT(DateTable[[#This Row],[Date]], "mmm")</f>
        <v>Aug</v>
      </c>
      <c r="D591" s="8">
        <f>INT(TEXT(DateTable[[#This Row],[Date]], "m"))</f>
        <v>8</v>
      </c>
      <c r="E591" s="6" t="str">
        <f xml:space="preserve"> "Q" &amp; ROUNDUP(DateTable[[#This Row],[Month Key]]/ 3, 0)</f>
        <v>Q3</v>
      </c>
      <c r="F591" s="5">
        <f>YEAR(DateTable[[#This Row],[Date]])</f>
        <v>2021</v>
      </c>
      <c r="G591" s="5" t="str">
        <f>TEXT(DateTable[[#This Row],[Date]], "ddd")</f>
        <v>Thu</v>
      </c>
      <c r="H591" s="8">
        <f>WEEKDAY(DateTable[[#This Row],[Date]])</f>
        <v>5</v>
      </c>
      <c r="I591" s="5">
        <f>INT(TEXT(DateTable[[#This Row],[Date]], "d"))</f>
        <v>12</v>
      </c>
      <c r="J591" s="5" t="str">
        <f>DateTable[[#This Row],[Year]] &amp;" " &amp; DateTable[[#This Row],[Quarter]]</f>
        <v>2021 Q3</v>
      </c>
      <c r="K591" s="5" t="str">
        <f>DateTable[[#This Row],[Year]] &amp;" " &amp; DateTable[[#This Row],[Month]]</f>
        <v>2021 Aug</v>
      </c>
      <c r="L591" s="8">
        <f>DateTable[[#This Row],[Year]] * 100  + DateTable[[#This Row],[Month Key]]</f>
        <v>202108</v>
      </c>
      <c r="M59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92" spans="1:13" ht="15">
      <c r="A592" s="11">
        <v>44421</v>
      </c>
      <c r="B592" s="15">
        <f>DateTable[[#This Row],[Year]]*10000 + DateTable[[#This Row],[Month Key]] * 100 +  DateTable[[#This Row],[Day Of Month]]</f>
        <v>20210813</v>
      </c>
      <c r="C592" s="5" t="str">
        <f>TEXT(DateTable[[#This Row],[Date]], "mmm")</f>
        <v>Aug</v>
      </c>
      <c r="D592" s="8">
        <f>INT(TEXT(DateTable[[#This Row],[Date]], "m"))</f>
        <v>8</v>
      </c>
      <c r="E592" s="6" t="str">
        <f xml:space="preserve"> "Q" &amp; ROUNDUP(DateTable[[#This Row],[Month Key]]/ 3, 0)</f>
        <v>Q3</v>
      </c>
      <c r="F592" s="5">
        <f>YEAR(DateTable[[#This Row],[Date]])</f>
        <v>2021</v>
      </c>
      <c r="G592" s="5" t="str">
        <f>TEXT(DateTable[[#This Row],[Date]], "ddd")</f>
        <v>Fri</v>
      </c>
      <c r="H592" s="8">
        <f>WEEKDAY(DateTable[[#This Row],[Date]])</f>
        <v>6</v>
      </c>
      <c r="I592" s="5">
        <f>INT(TEXT(DateTable[[#This Row],[Date]], "d"))</f>
        <v>13</v>
      </c>
      <c r="J592" s="5" t="str">
        <f>DateTable[[#This Row],[Year]] &amp;" " &amp; DateTable[[#This Row],[Quarter]]</f>
        <v>2021 Q3</v>
      </c>
      <c r="K592" s="5" t="str">
        <f>DateTable[[#This Row],[Year]] &amp;" " &amp; DateTable[[#This Row],[Month]]</f>
        <v>2021 Aug</v>
      </c>
      <c r="L592" s="8">
        <f>DateTable[[#This Row],[Year]] * 100  + DateTable[[#This Row],[Month Key]]</f>
        <v>202108</v>
      </c>
      <c r="M59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93" spans="1:13" ht="15">
      <c r="A593" s="12">
        <v>44422</v>
      </c>
      <c r="B593" s="15">
        <f>DateTable[[#This Row],[Year]]*10000 + DateTable[[#This Row],[Month Key]] * 100 +  DateTable[[#This Row],[Day Of Month]]</f>
        <v>20210814</v>
      </c>
      <c r="C593" s="5" t="str">
        <f>TEXT(DateTable[[#This Row],[Date]], "mmm")</f>
        <v>Aug</v>
      </c>
      <c r="D593" s="8">
        <f>INT(TEXT(DateTable[[#This Row],[Date]], "m"))</f>
        <v>8</v>
      </c>
      <c r="E593" s="6" t="str">
        <f xml:space="preserve"> "Q" &amp; ROUNDUP(DateTable[[#This Row],[Month Key]]/ 3, 0)</f>
        <v>Q3</v>
      </c>
      <c r="F593" s="5">
        <f>YEAR(DateTable[[#This Row],[Date]])</f>
        <v>2021</v>
      </c>
      <c r="G593" s="5" t="str">
        <f>TEXT(DateTable[[#This Row],[Date]], "ddd")</f>
        <v>Sat</v>
      </c>
      <c r="H593" s="8">
        <f>WEEKDAY(DateTable[[#This Row],[Date]])</f>
        <v>7</v>
      </c>
      <c r="I593" s="5">
        <f>INT(TEXT(DateTable[[#This Row],[Date]], "d"))</f>
        <v>14</v>
      </c>
      <c r="J593" s="5" t="str">
        <f>DateTable[[#This Row],[Year]] &amp;" " &amp; DateTable[[#This Row],[Quarter]]</f>
        <v>2021 Q3</v>
      </c>
      <c r="K593" s="5" t="str">
        <f>DateTable[[#This Row],[Year]] &amp;" " &amp; DateTable[[#This Row],[Month]]</f>
        <v>2021 Aug</v>
      </c>
      <c r="L593" s="8">
        <f>DateTable[[#This Row],[Year]] * 100  + DateTable[[#This Row],[Month Key]]</f>
        <v>202108</v>
      </c>
      <c r="M59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94" spans="1:13" ht="15">
      <c r="A594" s="11">
        <v>44423</v>
      </c>
      <c r="B594" s="15">
        <f>DateTable[[#This Row],[Year]]*10000 + DateTable[[#This Row],[Month Key]] * 100 +  DateTable[[#This Row],[Day Of Month]]</f>
        <v>20210815</v>
      </c>
      <c r="C594" s="5" t="str">
        <f>TEXT(DateTable[[#This Row],[Date]], "mmm")</f>
        <v>Aug</v>
      </c>
      <c r="D594" s="8">
        <f>INT(TEXT(DateTable[[#This Row],[Date]], "m"))</f>
        <v>8</v>
      </c>
      <c r="E594" s="6" t="str">
        <f xml:space="preserve"> "Q" &amp; ROUNDUP(DateTable[[#This Row],[Month Key]]/ 3, 0)</f>
        <v>Q3</v>
      </c>
      <c r="F594" s="5">
        <f>YEAR(DateTable[[#This Row],[Date]])</f>
        <v>2021</v>
      </c>
      <c r="G594" s="5" t="str">
        <f>TEXT(DateTable[[#This Row],[Date]], "ddd")</f>
        <v>Sun</v>
      </c>
      <c r="H594" s="8">
        <f>WEEKDAY(DateTable[[#This Row],[Date]])</f>
        <v>1</v>
      </c>
      <c r="I594" s="5">
        <f>INT(TEXT(DateTable[[#This Row],[Date]], "d"))</f>
        <v>15</v>
      </c>
      <c r="J594" s="5" t="str">
        <f>DateTable[[#This Row],[Year]] &amp;" " &amp; DateTable[[#This Row],[Quarter]]</f>
        <v>2021 Q3</v>
      </c>
      <c r="K594" s="5" t="str">
        <f>DateTable[[#This Row],[Year]] &amp;" " &amp; DateTable[[#This Row],[Month]]</f>
        <v>2021 Aug</v>
      </c>
      <c r="L594" s="8">
        <f>DateTable[[#This Row],[Year]] * 100  + DateTable[[#This Row],[Month Key]]</f>
        <v>202108</v>
      </c>
      <c r="M59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95" spans="1:13" ht="15">
      <c r="A595" s="12">
        <v>44424</v>
      </c>
      <c r="B595" s="15">
        <f>DateTable[[#This Row],[Year]]*10000 + DateTable[[#This Row],[Month Key]] * 100 +  DateTable[[#This Row],[Day Of Month]]</f>
        <v>20210816</v>
      </c>
      <c r="C595" s="5" t="str">
        <f>TEXT(DateTable[[#This Row],[Date]], "mmm")</f>
        <v>Aug</v>
      </c>
      <c r="D595" s="8">
        <f>INT(TEXT(DateTable[[#This Row],[Date]], "m"))</f>
        <v>8</v>
      </c>
      <c r="E595" s="6" t="str">
        <f xml:space="preserve"> "Q" &amp; ROUNDUP(DateTable[[#This Row],[Month Key]]/ 3, 0)</f>
        <v>Q3</v>
      </c>
      <c r="F595" s="5">
        <f>YEAR(DateTable[[#This Row],[Date]])</f>
        <v>2021</v>
      </c>
      <c r="G595" s="5" t="str">
        <f>TEXT(DateTable[[#This Row],[Date]], "ddd")</f>
        <v>Mon</v>
      </c>
      <c r="H595" s="8">
        <f>WEEKDAY(DateTable[[#This Row],[Date]])</f>
        <v>2</v>
      </c>
      <c r="I595" s="5">
        <f>INT(TEXT(DateTable[[#This Row],[Date]], "d"))</f>
        <v>16</v>
      </c>
      <c r="J595" s="5" t="str">
        <f>DateTable[[#This Row],[Year]] &amp;" " &amp; DateTable[[#This Row],[Quarter]]</f>
        <v>2021 Q3</v>
      </c>
      <c r="K595" s="5" t="str">
        <f>DateTable[[#This Row],[Year]] &amp;" " &amp; DateTable[[#This Row],[Month]]</f>
        <v>2021 Aug</v>
      </c>
      <c r="L595" s="8">
        <f>DateTable[[#This Row],[Year]] * 100  + DateTable[[#This Row],[Month Key]]</f>
        <v>202108</v>
      </c>
      <c r="M59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96" spans="1:13" ht="15">
      <c r="A596" s="11">
        <v>44425</v>
      </c>
      <c r="B596" s="15">
        <f>DateTable[[#This Row],[Year]]*10000 + DateTable[[#This Row],[Month Key]] * 100 +  DateTable[[#This Row],[Day Of Month]]</f>
        <v>20210817</v>
      </c>
      <c r="C596" s="5" t="str">
        <f>TEXT(DateTable[[#This Row],[Date]], "mmm")</f>
        <v>Aug</v>
      </c>
      <c r="D596" s="8">
        <f>INT(TEXT(DateTable[[#This Row],[Date]], "m"))</f>
        <v>8</v>
      </c>
      <c r="E596" s="6" t="str">
        <f xml:space="preserve"> "Q" &amp; ROUNDUP(DateTable[[#This Row],[Month Key]]/ 3, 0)</f>
        <v>Q3</v>
      </c>
      <c r="F596" s="5">
        <f>YEAR(DateTable[[#This Row],[Date]])</f>
        <v>2021</v>
      </c>
      <c r="G596" s="5" t="str">
        <f>TEXT(DateTable[[#This Row],[Date]], "ddd")</f>
        <v>Tue</v>
      </c>
      <c r="H596" s="8">
        <f>WEEKDAY(DateTable[[#This Row],[Date]])</f>
        <v>3</v>
      </c>
      <c r="I596" s="5">
        <f>INT(TEXT(DateTable[[#This Row],[Date]], "d"))</f>
        <v>17</v>
      </c>
      <c r="J596" s="5" t="str">
        <f>DateTable[[#This Row],[Year]] &amp;" " &amp; DateTable[[#This Row],[Quarter]]</f>
        <v>2021 Q3</v>
      </c>
      <c r="K596" s="5" t="str">
        <f>DateTable[[#This Row],[Year]] &amp;" " &amp; DateTable[[#This Row],[Month]]</f>
        <v>2021 Aug</v>
      </c>
      <c r="L596" s="8">
        <f>DateTable[[#This Row],[Year]] * 100  + DateTable[[#This Row],[Month Key]]</f>
        <v>202108</v>
      </c>
      <c r="M59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97" spans="1:13" ht="15">
      <c r="A597" s="12">
        <v>44426</v>
      </c>
      <c r="B597" s="15">
        <f>DateTable[[#This Row],[Year]]*10000 + DateTable[[#This Row],[Month Key]] * 100 +  DateTable[[#This Row],[Day Of Month]]</f>
        <v>20210818</v>
      </c>
      <c r="C597" s="5" t="str">
        <f>TEXT(DateTable[[#This Row],[Date]], "mmm")</f>
        <v>Aug</v>
      </c>
      <c r="D597" s="8">
        <f>INT(TEXT(DateTable[[#This Row],[Date]], "m"))</f>
        <v>8</v>
      </c>
      <c r="E597" s="6" t="str">
        <f xml:space="preserve"> "Q" &amp; ROUNDUP(DateTable[[#This Row],[Month Key]]/ 3, 0)</f>
        <v>Q3</v>
      </c>
      <c r="F597" s="5">
        <f>YEAR(DateTable[[#This Row],[Date]])</f>
        <v>2021</v>
      </c>
      <c r="G597" s="5" t="str">
        <f>TEXT(DateTable[[#This Row],[Date]], "ddd")</f>
        <v>Wed</v>
      </c>
      <c r="H597" s="8">
        <f>WEEKDAY(DateTable[[#This Row],[Date]])</f>
        <v>4</v>
      </c>
      <c r="I597" s="5">
        <f>INT(TEXT(DateTable[[#This Row],[Date]], "d"))</f>
        <v>18</v>
      </c>
      <c r="J597" s="5" t="str">
        <f>DateTable[[#This Row],[Year]] &amp;" " &amp; DateTable[[#This Row],[Quarter]]</f>
        <v>2021 Q3</v>
      </c>
      <c r="K597" s="5" t="str">
        <f>DateTable[[#This Row],[Year]] &amp;" " &amp; DateTable[[#This Row],[Month]]</f>
        <v>2021 Aug</v>
      </c>
      <c r="L597" s="8">
        <f>DateTable[[#This Row],[Year]] * 100  + DateTable[[#This Row],[Month Key]]</f>
        <v>202108</v>
      </c>
      <c r="M59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98" spans="1:13" ht="15">
      <c r="A598" s="11">
        <v>44427</v>
      </c>
      <c r="B598" s="15">
        <f>DateTable[[#This Row],[Year]]*10000 + DateTable[[#This Row],[Month Key]] * 100 +  DateTable[[#This Row],[Day Of Month]]</f>
        <v>20210819</v>
      </c>
      <c r="C598" s="5" t="str">
        <f>TEXT(DateTable[[#This Row],[Date]], "mmm")</f>
        <v>Aug</v>
      </c>
      <c r="D598" s="8">
        <f>INT(TEXT(DateTable[[#This Row],[Date]], "m"))</f>
        <v>8</v>
      </c>
      <c r="E598" s="6" t="str">
        <f xml:space="preserve"> "Q" &amp; ROUNDUP(DateTable[[#This Row],[Month Key]]/ 3, 0)</f>
        <v>Q3</v>
      </c>
      <c r="F598" s="5">
        <f>YEAR(DateTable[[#This Row],[Date]])</f>
        <v>2021</v>
      </c>
      <c r="G598" s="5" t="str">
        <f>TEXT(DateTable[[#This Row],[Date]], "ddd")</f>
        <v>Thu</v>
      </c>
      <c r="H598" s="8">
        <f>WEEKDAY(DateTable[[#This Row],[Date]])</f>
        <v>5</v>
      </c>
      <c r="I598" s="5">
        <f>INT(TEXT(DateTable[[#This Row],[Date]], "d"))</f>
        <v>19</v>
      </c>
      <c r="J598" s="5" t="str">
        <f>DateTable[[#This Row],[Year]] &amp;" " &amp; DateTable[[#This Row],[Quarter]]</f>
        <v>2021 Q3</v>
      </c>
      <c r="K598" s="5" t="str">
        <f>DateTable[[#This Row],[Year]] &amp;" " &amp; DateTable[[#This Row],[Month]]</f>
        <v>2021 Aug</v>
      </c>
      <c r="L598" s="8">
        <f>DateTable[[#This Row],[Year]] * 100  + DateTable[[#This Row],[Month Key]]</f>
        <v>202108</v>
      </c>
      <c r="M59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599" spans="1:13" ht="15">
      <c r="A599" s="12">
        <v>44428</v>
      </c>
      <c r="B599" s="15">
        <f>DateTable[[#This Row],[Year]]*10000 + DateTable[[#This Row],[Month Key]] * 100 +  DateTable[[#This Row],[Day Of Month]]</f>
        <v>20210820</v>
      </c>
      <c r="C599" s="5" t="str">
        <f>TEXT(DateTable[[#This Row],[Date]], "mmm")</f>
        <v>Aug</v>
      </c>
      <c r="D599" s="8">
        <f>INT(TEXT(DateTable[[#This Row],[Date]], "m"))</f>
        <v>8</v>
      </c>
      <c r="E599" s="6" t="str">
        <f xml:space="preserve"> "Q" &amp; ROUNDUP(DateTable[[#This Row],[Month Key]]/ 3, 0)</f>
        <v>Q3</v>
      </c>
      <c r="F599" s="5">
        <f>YEAR(DateTable[[#This Row],[Date]])</f>
        <v>2021</v>
      </c>
      <c r="G599" s="5" t="str">
        <f>TEXT(DateTable[[#This Row],[Date]], "ddd")</f>
        <v>Fri</v>
      </c>
      <c r="H599" s="8">
        <f>WEEKDAY(DateTable[[#This Row],[Date]])</f>
        <v>6</v>
      </c>
      <c r="I599" s="5">
        <f>INT(TEXT(DateTable[[#This Row],[Date]], "d"))</f>
        <v>20</v>
      </c>
      <c r="J599" s="5" t="str">
        <f>DateTable[[#This Row],[Year]] &amp;" " &amp; DateTable[[#This Row],[Quarter]]</f>
        <v>2021 Q3</v>
      </c>
      <c r="K599" s="5" t="str">
        <f>DateTable[[#This Row],[Year]] &amp;" " &amp; DateTable[[#This Row],[Month]]</f>
        <v>2021 Aug</v>
      </c>
      <c r="L599" s="8">
        <f>DateTable[[#This Row],[Year]] * 100  + DateTable[[#This Row],[Month Key]]</f>
        <v>202108</v>
      </c>
      <c r="M59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00" spans="1:13" ht="15">
      <c r="A600" s="11">
        <v>44429</v>
      </c>
      <c r="B600" s="15">
        <f>DateTable[[#This Row],[Year]]*10000 + DateTable[[#This Row],[Month Key]] * 100 +  DateTable[[#This Row],[Day Of Month]]</f>
        <v>20210821</v>
      </c>
      <c r="C600" s="5" t="str">
        <f>TEXT(DateTable[[#This Row],[Date]], "mmm")</f>
        <v>Aug</v>
      </c>
      <c r="D600" s="8">
        <f>INT(TEXT(DateTable[[#This Row],[Date]], "m"))</f>
        <v>8</v>
      </c>
      <c r="E600" s="6" t="str">
        <f xml:space="preserve"> "Q" &amp; ROUNDUP(DateTable[[#This Row],[Month Key]]/ 3, 0)</f>
        <v>Q3</v>
      </c>
      <c r="F600" s="5">
        <f>YEAR(DateTable[[#This Row],[Date]])</f>
        <v>2021</v>
      </c>
      <c r="G600" s="5" t="str">
        <f>TEXT(DateTable[[#This Row],[Date]], "ddd")</f>
        <v>Sat</v>
      </c>
      <c r="H600" s="8">
        <f>WEEKDAY(DateTable[[#This Row],[Date]])</f>
        <v>7</v>
      </c>
      <c r="I600" s="5">
        <f>INT(TEXT(DateTable[[#This Row],[Date]], "d"))</f>
        <v>21</v>
      </c>
      <c r="J600" s="5" t="str">
        <f>DateTable[[#This Row],[Year]] &amp;" " &amp; DateTable[[#This Row],[Quarter]]</f>
        <v>2021 Q3</v>
      </c>
      <c r="K600" s="5" t="str">
        <f>DateTable[[#This Row],[Year]] &amp;" " &amp; DateTable[[#This Row],[Month]]</f>
        <v>2021 Aug</v>
      </c>
      <c r="L600" s="8">
        <f>DateTable[[#This Row],[Year]] * 100  + DateTable[[#This Row],[Month Key]]</f>
        <v>202108</v>
      </c>
      <c r="M60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01" spans="1:13" ht="15">
      <c r="A601" s="12">
        <v>44430</v>
      </c>
      <c r="B601" s="15">
        <f>DateTable[[#This Row],[Year]]*10000 + DateTable[[#This Row],[Month Key]] * 100 +  DateTable[[#This Row],[Day Of Month]]</f>
        <v>20210822</v>
      </c>
      <c r="C601" s="5" t="str">
        <f>TEXT(DateTable[[#This Row],[Date]], "mmm")</f>
        <v>Aug</v>
      </c>
      <c r="D601" s="8">
        <f>INT(TEXT(DateTable[[#This Row],[Date]], "m"))</f>
        <v>8</v>
      </c>
      <c r="E601" s="6" t="str">
        <f xml:space="preserve"> "Q" &amp; ROUNDUP(DateTable[[#This Row],[Month Key]]/ 3, 0)</f>
        <v>Q3</v>
      </c>
      <c r="F601" s="5">
        <f>YEAR(DateTable[[#This Row],[Date]])</f>
        <v>2021</v>
      </c>
      <c r="G601" s="5" t="str">
        <f>TEXT(DateTable[[#This Row],[Date]], "ddd")</f>
        <v>Sun</v>
      </c>
      <c r="H601" s="8">
        <f>WEEKDAY(DateTable[[#This Row],[Date]])</f>
        <v>1</v>
      </c>
      <c r="I601" s="5">
        <f>INT(TEXT(DateTable[[#This Row],[Date]], "d"))</f>
        <v>22</v>
      </c>
      <c r="J601" s="5" t="str">
        <f>DateTable[[#This Row],[Year]] &amp;" " &amp; DateTable[[#This Row],[Quarter]]</f>
        <v>2021 Q3</v>
      </c>
      <c r="K601" s="5" t="str">
        <f>DateTable[[#This Row],[Year]] &amp;" " &amp; DateTable[[#This Row],[Month]]</f>
        <v>2021 Aug</v>
      </c>
      <c r="L601" s="8">
        <f>DateTable[[#This Row],[Year]] * 100  + DateTable[[#This Row],[Month Key]]</f>
        <v>202108</v>
      </c>
      <c r="M60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02" spans="1:13" ht="15">
      <c r="A602" s="11">
        <v>44431</v>
      </c>
      <c r="B602" s="15">
        <f>DateTable[[#This Row],[Year]]*10000 + DateTable[[#This Row],[Month Key]] * 100 +  DateTable[[#This Row],[Day Of Month]]</f>
        <v>20210823</v>
      </c>
      <c r="C602" s="5" t="str">
        <f>TEXT(DateTable[[#This Row],[Date]], "mmm")</f>
        <v>Aug</v>
      </c>
      <c r="D602" s="8">
        <f>INT(TEXT(DateTable[[#This Row],[Date]], "m"))</f>
        <v>8</v>
      </c>
      <c r="E602" s="6" t="str">
        <f xml:space="preserve"> "Q" &amp; ROUNDUP(DateTable[[#This Row],[Month Key]]/ 3, 0)</f>
        <v>Q3</v>
      </c>
      <c r="F602" s="5">
        <f>YEAR(DateTable[[#This Row],[Date]])</f>
        <v>2021</v>
      </c>
      <c r="G602" s="5" t="str">
        <f>TEXT(DateTable[[#This Row],[Date]], "ddd")</f>
        <v>Mon</v>
      </c>
      <c r="H602" s="8">
        <f>WEEKDAY(DateTable[[#This Row],[Date]])</f>
        <v>2</v>
      </c>
      <c r="I602" s="5">
        <f>INT(TEXT(DateTable[[#This Row],[Date]], "d"))</f>
        <v>23</v>
      </c>
      <c r="J602" s="5" t="str">
        <f>DateTable[[#This Row],[Year]] &amp;" " &amp; DateTable[[#This Row],[Quarter]]</f>
        <v>2021 Q3</v>
      </c>
      <c r="K602" s="5" t="str">
        <f>DateTable[[#This Row],[Year]] &amp;" " &amp; DateTable[[#This Row],[Month]]</f>
        <v>2021 Aug</v>
      </c>
      <c r="L602" s="8">
        <f>DateTable[[#This Row],[Year]] * 100  + DateTable[[#This Row],[Month Key]]</f>
        <v>202108</v>
      </c>
      <c r="M60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03" spans="1:13" ht="15">
      <c r="A603" s="12">
        <v>44432</v>
      </c>
      <c r="B603" s="15">
        <f>DateTable[[#This Row],[Year]]*10000 + DateTable[[#This Row],[Month Key]] * 100 +  DateTable[[#This Row],[Day Of Month]]</f>
        <v>20210824</v>
      </c>
      <c r="C603" s="5" t="str">
        <f>TEXT(DateTable[[#This Row],[Date]], "mmm")</f>
        <v>Aug</v>
      </c>
      <c r="D603" s="8">
        <f>INT(TEXT(DateTable[[#This Row],[Date]], "m"))</f>
        <v>8</v>
      </c>
      <c r="E603" s="6" t="str">
        <f xml:space="preserve"> "Q" &amp; ROUNDUP(DateTable[[#This Row],[Month Key]]/ 3, 0)</f>
        <v>Q3</v>
      </c>
      <c r="F603" s="5">
        <f>YEAR(DateTable[[#This Row],[Date]])</f>
        <v>2021</v>
      </c>
      <c r="G603" s="5" t="str">
        <f>TEXT(DateTable[[#This Row],[Date]], "ddd")</f>
        <v>Tue</v>
      </c>
      <c r="H603" s="8">
        <f>WEEKDAY(DateTable[[#This Row],[Date]])</f>
        <v>3</v>
      </c>
      <c r="I603" s="5">
        <f>INT(TEXT(DateTable[[#This Row],[Date]], "d"))</f>
        <v>24</v>
      </c>
      <c r="J603" s="5" t="str">
        <f>DateTable[[#This Row],[Year]] &amp;" " &amp; DateTable[[#This Row],[Quarter]]</f>
        <v>2021 Q3</v>
      </c>
      <c r="K603" s="5" t="str">
        <f>DateTable[[#This Row],[Year]] &amp;" " &amp; DateTable[[#This Row],[Month]]</f>
        <v>2021 Aug</v>
      </c>
      <c r="L603" s="8">
        <f>DateTable[[#This Row],[Year]] * 100  + DateTable[[#This Row],[Month Key]]</f>
        <v>202108</v>
      </c>
      <c r="M60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04" spans="1:13" ht="15">
      <c r="A604" s="11">
        <v>44433</v>
      </c>
      <c r="B604" s="15">
        <f>DateTable[[#This Row],[Year]]*10000 + DateTable[[#This Row],[Month Key]] * 100 +  DateTable[[#This Row],[Day Of Month]]</f>
        <v>20210825</v>
      </c>
      <c r="C604" s="5" t="str">
        <f>TEXT(DateTable[[#This Row],[Date]], "mmm")</f>
        <v>Aug</v>
      </c>
      <c r="D604" s="8">
        <f>INT(TEXT(DateTable[[#This Row],[Date]], "m"))</f>
        <v>8</v>
      </c>
      <c r="E604" s="6" t="str">
        <f xml:space="preserve"> "Q" &amp; ROUNDUP(DateTable[[#This Row],[Month Key]]/ 3, 0)</f>
        <v>Q3</v>
      </c>
      <c r="F604" s="5">
        <f>YEAR(DateTable[[#This Row],[Date]])</f>
        <v>2021</v>
      </c>
      <c r="G604" s="5" t="str">
        <f>TEXT(DateTable[[#This Row],[Date]], "ddd")</f>
        <v>Wed</v>
      </c>
      <c r="H604" s="8">
        <f>WEEKDAY(DateTable[[#This Row],[Date]])</f>
        <v>4</v>
      </c>
      <c r="I604" s="5">
        <f>INT(TEXT(DateTable[[#This Row],[Date]], "d"))</f>
        <v>25</v>
      </c>
      <c r="J604" s="5" t="str">
        <f>DateTable[[#This Row],[Year]] &amp;" " &amp; DateTable[[#This Row],[Quarter]]</f>
        <v>2021 Q3</v>
      </c>
      <c r="K604" s="5" t="str">
        <f>DateTable[[#This Row],[Year]] &amp;" " &amp; DateTable[[#This Row],[Month]]</f>
        <v>2021 Aug</v>
      </c>
      <c r="L604" s="8">
        <f>DateTable[[#This Row],[Year]] * 100  + DateTable[[#This Row],[Month Key]]</f>
        <v>202108</v>
      </c>
      <c r="M60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05" spans="1:13" ht="15">
      <c r="A605" s="12">
        <v>44434</v>
      </c>
      <c r="B605" s="15">
        <f>DateTable[[#This Row],[Year]]*10000 + DateTable[[#This Row],[Month Key]] * 100 +  DateTable[[#This Row],[Day Of Month]]</f>
        <v>20210826</v>
      </c>
      <c r="C605" s="5" t="str">
        <f>TEXT(DateTable[[#This Row],[Date]], "mmm")</f>
        <v>Aug</v>
      </c>
      <c r="D605" s="8">
        <f>INT(TEXT(DateTable[[#This Row],[Date]], "m"))</f>
        <v>8</v>
      </c>
      <c r="E605" s="6" t="str">
        <f xml:space="preserve"> "Q" &amp; ROUNDUP(DateTable[[#This Row],[Month Key]]/ 3, 0)</f>
        <v>Q3</v>
      </c>
      <c r="F605" s="5">
        <f>YEAR(DateTable[[#This Row],[Date]])</f>
        <v>2021</v>
      </c>
      <c r="G605" s="5" t="str">
        <f>TEXT(DateTable[[#This Row],[Date]], "ddd")</f>
        <v>Thu</v>
      </c>
      <c r="H605" s="8">
        <f>WEEKDAY(DateTable[[#This Row],[Date]])</f>
        <v>5</v>
      </c>
      <c r="I605" s="5">
        <f>INT(TEXT(DateTable[[#This Row],[Date]], "d"))</f>
        <v>26</v>
      </c>
      <c r="J605" s="5" t="str">
        <f>DateTable[[#This Row],[Year]] &amp;" " &amp; DateTable[[#This Row],[Quarter]]</f>
        <v>2021 Q3</v>
      </c>
      <c r="K605" s="5" t="str">
        <f>DateTable[[#This Row],[Year]] &amp;" " &amp; DateTable[[#This Row],[Month]]</f>
        <v>2021 Aug</v>
      </c>
      <c r="L605" s="8">
        <f>DateTable[[#This Row],[Year]] * 100  + DateTable[[#This Row],[Month Key]]</f>
        <v>202108</v>
      </c>
      <c r="M60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06" spans="1:13" ht="15">
      <c r="A606" s="11">
        <v>44435</v>
      </c>
      <c r="B606" s="15">
        <f>DateTable[[#This Row],[Year]]*10000 + DateTable[[#This Row],[Month Key]] * 100 +  DateTable[[#This Row],[Day Of Month]]</f>
        <v>20210827</v>
      </c>
      <c r="C606" s="5" t="str">
        <f>TEXT(DateTable[[#This Row],[Date]], "mmm")</f>
        <v>Aug</v>
      </c>
      <c r="D606" s="8">
        <f>INT(TEXT(DateTable[[#This Row],[Date]], "m"))</f>
        <v>8</v>
      </c>
      <c r="E606" s="6" t="str">
        <f xml:space="preserve"> "Q" &amp; ROUNDUP(DateTable[[#This Row],[Month Key]]/ 3, 0)</f>
        <v>Q3</v>
      </c>
      <c r="F606" s="5">
        <f>YEAR(DateTable[[#This Row],[Date]])</f>
        <v>2021</v>
      </c>
      <c r="G606" s="5" t="str">
        <f>TEXT(DateTable[[#This Row],[Date]], "ddd")</f>
        <v>Fri</v>
      </c>
      <c r="H606" s="8">
        <f>WEEKDAY(DateTable[[#This Row],[Date]])</f>
        <v>6</v>
      </c>
      <c r="I606" s="5">
        <f>INT(TEXT(DateTable[[#This Row],[Date]], "d"))</f>
        <v>27</v>
      </c>
      <c r="J606" s="5" t="str">
        <f>DateTable[[#This Row],[Year]] &amp;" " &amp; DateTable[[#This Row],[Quarter]]</f>
        <v>2021 Q3</v>
      </c>
      <c r="K606" s="5" t="str">
        <f>DateTable[[#This Row],[Year]] &amp;" " &amp; DateTable[[#This Row],[Month]]</f>
        <v>2021 Aug</v>
      </c>
      <c r="L606" s="8">
        <f>DateTable[[#This Row],[Year]] * 100  + DateTable[[#This Row],[Month Key]]</f>
        <v>202108</v>
      </c>
      <c r="M60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07" spans="1:13" ht="15">
      <c r="A607" s="12">
        <v>44436</v>
      </c>
      <c r="B607" s="15">
        <f>DateTable[[#This Row],[Year]]*10000 + DateTable[[#This Row],[Month Key]] * 100 +  DateTable[[#This Row],[Day Of Month]]</f>
        <v>20210828</v>
      </c>
      <c r="C607" s="5" t="str">
        <f>TEXT(DateTable[[#This Row],[Date]], "mmm")</f>
        <v>Aug</v>
      </c>
      <c r="D607" s="8">
        <f>INT(TEXT(DateTable[[#This Row],[Date]], "m"))</f>
        <v>8</v>
      </c>
      <c r="E607" s="6" t="str">
        <f xml:space="preserve"> "Q" &amp; ROUNDUP(DateTable[[#This Row],[Month Key]]/ 3, 0)</f>
        <v>Q3</v>
      </c>
      <c r="F607" s="5">
        <f>YEAR(DateTable[[#This Row],[Date]])</f>
        <v>2021</v>
      </c>
      <c r="G607" s="5" t="str">
        <f>TEXT(DateTable[[#This Row],[Date]], "ddd")</f>
        <v>Sat</v>
      </c>
      <c r="H607" s="8">
        <f>WEEKDAY(DateTable[[#This Row],[Date]])</f>
        <v>7</v>
      </c>
      <c r="I607" s="5">
        <f>INT(TEXT(DateTable[[#This Row],[Date]], "d"))</f>
        <v>28</v>
      </c>
      <c r="J607" s="5" t="str">
        <f>DateTable[[#This Row],[Year]] &amp;" " &amp; DateTable[[#This Row],[Quarter]]</f>
        <v>2021 Q3</v>
      </c>
      <c r="K607" s="5" t="str">
        <f>DateTable[[#This Row],[Year]] &amp;" " &amp; DateTable[[#This Row],[Month]]</f>
        <v>2021 Aug</v>
      </c>
      <c r="L607" s="8">
        <f>DateTable[[#This Row],[Year]] * 100  + DateTable[[#This Row],[Month Key]]</f>
        <v>202108</v>
      </c>
      <c r="M60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08" spans="1:13" ht="15">
      <c r="A608" s="11">
        <v>44437</v>
      </c>
      <c r="B608" s="15">
        <f>DateTable[[#This Row],[Year]]*10000 + DateTable[[#This Row],[Month Key]] * 100 +  DateTable[[#This Row],[Day Of Month]]</f>
        <v>20210829</v>
      </c>
      <c r="C608" s="5" t="str">
        <f>TEXT(DateTable[[#This Row],[Date]], "mmm")</f>
        <v>Aug</v>
      </c>
      <c r="D608" s="8">
        <f>INT(TEXT(DateTable[[#This Row],[Date]], "m"))</f>
        <v>8</v>
      </c>
      <c r="E608" s="6" t="str">
        <f xml:space="preserve"> "Q" &amp; ROUNDUP(DateTable[[#This Row],[Month Key]]/ 3, 0)</f>
        <v>Q3</v>
      </c>
      <c r="F608" s="5">
        <f>YEAR(DateTable[[#This Row],[Date]])</f>
        <v>2021</v>
      </c>
      <c r="G608" s="5" t="str">
        <f>TEXT(DateTable[[#This Row],[Date]], "ddd")</f>
        <v>Sun</v>
      </c>
      <c r="H608" s="8">
        <f>WEEKDAY(DateTable[[#This Row],[Date]])</f>
        <v>1</v>
      </c>
      <c r="I608" s="5">
        <f>INT(TEXT(DateTable[[#This Row],[Date]], "d"))</f>
        <v>29</v>
      </c>
      <c r="J608" s="5" t="str">
        <f>DateTable[[#This Row],[Year]] &amp;" " &amp; DateTable[[#This Row],[Quarter]]</f>
        <v>2021 Q3</v>
      </c>
      <c r="K608" s="5" t="str">
        <f>DateTable[[#This Row],[Year]] &amp;" " &amp; DateTable[[#This Row],[Month]]</f>
        <v>2021 Aug</v>
      </c>
      <c r="L608" s="8">
        <f>DateTable[[#This Row],[Year]] * 100  + DateTable[[#This Row],[Month Key]]</f>
        <v>202108</v>
      </c>
      <c r="M60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09" spans="1:13" ht="15">
      <c r="A609" s="12">
        <v>44438</v>
      </c>
      <c r="B609" s="15">
        <f>DateTable[[#This Row],[Year]]*10000 + DateTable[[#This Row],[Month Key]] * 100 +  DateTable[[#This Row],[Day Of Month]]</f>
        <v>20210830</v>
      </c>
      <c r="C609" s="5" t="str">
        <f>TEXT(DateTable[[#This Row],[Date]], "mmm")</f>
        <v>Aug</v>
      </c>
      <c r="D609" s="8">
        <f>INT(TEXT(DateTable[[#This Row],[Date]], "m"))</f>
        <v>8</v>
      </c>
      <c r="E609" s="6" t="str">
        <f xml:space="preserve"> "Q" &amp; ROUNDUP(DateTable[[#This Row],[Month Key]]/ 3, 0)</f>
        <v>Q3</v>
      </c>
      <c r="F609" s="5">
        <f>YEAR(DateTable[[#This Row],[Date]])</f>
        <v>2021</v>
      </c>
      <c r="G609" s="5" t="str">
        <f>TEXT(DateTable[[#This Row],[Date]], "ddd")</f>
        <v>Mon</v>
      </c>
      <c r="H609" s="8">
        <f>WEEKDAY(DateTable[[#This Row],[Date]])</f>
        <v>2</v>
      </c>
      <c r="I609" s="5">
        <f>INT(TEXT(DateTable[[#This Row],[Date]], "d"))</f>
        <v>30</v>
      </c>
      <c r="J609" s="5" t="str">
        <f>DateTable[[#This Row],[Year]] &amp;" " &amp; DateTable[[#This Row],[Quarter]]</f>
        <v>2021 Q3</v>
      </c>
      <c r="K609" s="5" t="str">
        <f>DateTable[[#This Row],[Year]] &amp;" " &amp; DateTable[[#This Row],[Month]]</f>
        <v>2021 Aug</v>
      </c>
      <c r="L609" s="8">
        <f>DateTable[[#This Row],[Year]] * 100  + DateTable[[#This Row],[Month Key]]</f>
        <v>202108</v>
      </c>
      <c r="M60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10" spans="1:13" ht="15">
      <c r="A610" s="11">
        <v>44439</v>
      </c>
      <c r="B610" s="15">
        <f>DateTable[[#This Row],[Year]]*10000 + DateTable[[#This Row],[Month Key]] * 100 +  DateTable[[#This Row],[Day Of Month]]</f>
        <v>20210831</v>
      </c>
      <c r="C610" s="5" t="str">
        <f>TEXT(DateTable[[#This Row],[Date]], "mmm")</f>
        <v>Aug</v>
      </c>
      <c r="D610" s="8">
        <f>INT(TEXT(DateTable[[#This Row],[Date]], "m"))</f>
        <v>8</v>
      </c>
      <c r="E610" s="6" t="str">
        <f xml:space="preserve"> "Q" &amp; ROUNDUP(DateTable[[#This Row],[Month Key]]/ 3, 0)</f>
        <v>Q3</v>
      </c>
      <c r="F610" s="5">
        <f>YEAR(DateTable[[#This Row],[Date]])</f>
        <v>2021</v>
      </c>
      <c r="G610" s="5" t="str">
        <f>TEXT(DateTable[[#This Row],[Date]], "ddd")</f>
        <v>Tue</v>
      </c>
      <c r="H610" s="8">
        <f>WEEKDAY(DateTable[[#This Row],[Date]])</f>
        <v>3</v>
      </c>
      <c r="I610" s="5">
        <f>INT(TEXT(DateTable[[#This Row],[Date]], "d"))</f>
        <v>31</v>
      </c>
      <c r="J610" s="5" t="str">
        <f>DateTable[[#This Row],[Year]] &amp;" " &amp; DateTable[[#This Row],[Quarter]]</f>
        <v>2021 Q3</v>
      </c>
      <c r="K610" s="5" t="str">
        <f>DateTable[[#This Row],[Year]] &amp;" " &amp; DateTable[[#This Row],[Month]]</f>
        <v>2021 Aug</v>
      </c>
      <c r="L610" s="8">
        <f>DateTable[[#This Row],[Year]] * 100  + DateTable[[#This Row],[Month Key]]</f>
        <v>202108</v>
      </c>
      <c r="M61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11" spans="1:13" ht="15">
      <c r="A611" s="12">
        <v>44440</v>
      </c>
      <c r="B611" s="15">
        <f>DateTable[[#This Row],[Year]]*10000 + DateTable[[#This Row],[Month Key]] * 100 +  DateTable[[#This Row],[Day Of Month]]</f>
        <v>20210901</v>
      </c>
      <c r="C611" s="5" t="str">
        <f>TEXT(DateTable[[#This Row],[Date]], "mmm")</f>
        <v>Sep</v>
      </c>
      <c r="D611" s="8">
        <f>INT(TEXT(DateTable[[#This Row],[Date]], "m"))</f>
        <v>9</v>
      </c>
      <c r="E611" s="6" t="str">
        <f xml:space="preserve"> "Q" &amp; ROUNDUP(DateTable[[#This Row],[Month Key]]/ 3, 0)</f>
        <v>Q3</v>
      </c>
      <c r="F611" s="5">
        <f>YEAR(DateTable[[#This Row],[Date]])</f>
        <v>2021</v>
      </c>
      <c r="G611" s="5" t="str">
        <f>TEXT(DateTable[[#This Row],[Date]], "ddd")</f>
        <v>Wed</v>
      </c>
      <c r="H611" s="8">
        <f>WEEKDAY(DateTable[[#This Row],[Date]])</f>
        <v>4</v>
      </c>
      <c r="I611" s="5">
        <f>INT(TEXT(DateTable[[#This Row],[Date]], "d"))</f>
        <v>1</v>
      </c>
      <c r="J611" s="5" t="str">
        <f>DateTable[[#This Row],[Year]] &amp;" " &amp; DateTable[[#This Row],[Quarter]]</f>
        <v>2021 Q3</v>
      </c>
      <c r="K611" s="5" t="str">
        <f>DateTable[[#This Row],[Year]] &amp;" " &amp; DateTable[[#This Row],[Month]]</f>
        <v>2021 Sep</v>
      </c>
      <c r="L611" s="8">
        <f>DateTable[[#This Row],[Year]] * 100  + DateTable[[#This Row],[Month Key]]</f>
        <v>202109</v>
      </c>
      <c r="M61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12" spans="1:13" ht="15">
      <c r="A612" s="11">
        <v>44441</v>
      </c>
      <c r="B612" s="15">
        <f>DateTable[[#This Row],[Year]]*10000 + DateTable[[#This Row],[Month Key]] * 100 +  DateTable[[#This Row],[Day Of Month]]</f>
        <v>20210902</v>
      </c>
      <c r="C612" s="5" t="str">
        <f>TEXT(DateTable[[#This Row],[Date]], "mmm")</f>
        <v>Sep</v>
      </c>
      <c r="D612" s="8">
        <f>INT(TEXT(DateTable[[#This Row],[Date]], "m"))</f>
        <v>9</v>
      </c>
      <c r="E612" s="6" t="str">
        <f xml:space="preserve"> "Q" &amp; ROUNDUP(DateTable[[#This Row],[Month Key]]/ 3, 0)</f>
        <v>Q3</v>
      </c>
      <c r="F612" s="5">
        <f>YEAR(DateTable[[#This Row],[Date]])</f>
        <v>2021</v>
      </c>
      <c r="G612" s="5" t="str">
        <f>TEXT(DateTable[[#This Row],[Date]], "ddd")</f>
        <v>Thu</v>
      </c>
      <c r="H612" s="8">
        <f>WEEKDAY(DateTable[[#This Row],[Date]])</f>
        <v>5</v>
      </c>
      <c r="I612" s="5">
        <f>INT(TEXT(DateTable[[#This Row],[Date]], "d"))</f>
        <v>2</v>
      </c>
      <c r="J612" s="5" t="str">
        <f>DateTable[[#This Row],[Year]] &amp;" " &amp; DateTable[[#This Row],[Quarter]]</f>
        <v>2021 Q3</v>
      </c>
      <c r="K612" s="5" t="str">
        <f>DateTable[[#This Row],[Year]] &amp;" " &amp; DateTable[[#This Row],[Month]]</f>
        <v>2021 Sep</v>
      </c>
      <c r="L612" s="8">
        <f>DateTable[[#This Row],[Year]] * 100  + DateTable[[#This Row],[Month Key]]</f>
        <v>202109</v>
      </c>
      <c r="M61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13" spans="1:13" ht="15">
      <c r="A613" s="12">
        <v>44442</v>
      </c>
      <c r="B613" s="15">
        <f>DateTable[[#This Row],[Year]]*10000 + DateTable[[#This Row],[Month Key]] * 100 +  DateTable[[#This Row],[Day Of Month]]</f>
        <v>20210903</v>
      </c>
      <c r="C613" s="5" t="str">
        <f>TEXT(DateTable[[#This Row],[Date]], "mmm")</f>
        <v>Sep</v>
      </c>
      <c r="D613" s="8">
        <f>INT(TEXT(DateTable[[#This Row],[Date]], "m"))</f>
        <v>9</v>
      </c>
      <c r="E613" s="6" t="str">
        <f xml:space="preserve"> "Q" &amp; ROUNDUP(DateTable[[#This Row],[Month Key]]/ 3, 0)</f>
        <v>Q3</v>
      </c>
      <c r="F613" s="5">
        <f>YEAR(DateTable[[#This Row],[Date]])</f>
        <v>2021</v>
      </c>
      <c r="G613" s="5" t="str">
        <f>TEXT(DateTable[[#This Row],[Date]], "ddd")</f>
        <v>Fri</v>
      </c>
      <c r="H613" s="8">
        <f>WEEKDAY(DateTable[[#This Row],[Date]])</f>
        <v>6</v>
      </c>
      <c r="I613" s="5">
        <f>INT(TEXT(DateTable[[#This Row],[Date]], "d"))</f>
        <v>3</v>
      </c>
      <c r="J613" s="5" t="str">
        <f>DateTable[[#This Row],[Year]] &amp;" " &amp; DateTable[[#This Row],[Quarter]]</f>
        <v>2021 Q3</v>
      </c>
      <c r="K613" s="5" t="str">
        <f>DateTable[[#This Row],[Year]] &amp;" " &amp; DateTable[[#This Row],[Month]]</f>
        <v>2021 Sep</v>
      </c>
      <c r="L613" s="8">
        <f>DateTable[[#This Row],[Year]] * 100  + DateTable[[#This Row],[Month Key]]</f>
        <v>202109</v>
      </c>
      <c r="M61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14" spans="1:13" ht="15">
      <c r="A614" s="11">
        <v>44443</v>
      </c>
      <c r="B614" s="15">
        <f>DateTable[[#This Row],[Year]]*10000 + DateTable[[#This Row],[Month Key]] * 100 +  DateTable[[#This Row],[Day Of Month]]</f>
        <v>20210904</v>
      </c>
      <c r="C614" s="5" t="str">
        <f>TEXT(DateTable[[#This Row],[Date]], "mmm")</f>
        <v>Sep</v>
      </c>
      <c r="D614" s="8">
        <f>INT(TEXT(DateTable[[#This Row],[Date]], "m"))</f>
        <v>9</v>
      </c>
      <c r="E614" s="6" t="str">
        <f xml:space="preserve"> "Q" &amp; ROUNDUP(DateTable[[#This Row],[Month Key]]/ 3, 0)</f>
        <v>Q3</v>
      </c>
      <c r="F614" s="5">
        <f>YEAR(DateTable[[#This Row],[Date]])</f>
        <v>2021</v>
      </c>
      <c r="G614" s="5" t="str">
        <f>TEXT(DateTable[[#This Row],[Date]], "ddd")</f>
        <v>Sat</v>
      </c>
      <c r="H614" s="8">
        <f>WEEKDAY(DateTable[[#This Row],[Date]])</f>
        <v>7</v>
      </c>
      <c r="I614" s="5">
        <f>INT(TEXT(DateTable[[#This Row],[Date]], "d"))</f>
        <v>4</v>
      </c>
      <c r="J614" s="5" t="str">
        <f>DateTable[[#This Row],[Year]] &amp;" " &amp; DateTable[[#This Row],[Quarter]]</f>
        <v>2021 Q3</v>
      </c>
      <c r="K614" s="5" t="str">
        <f>DateTable[[#This Row],[Year]] &amp;" " &amp; DateTable[[#This Row],[Month]]</f>
        <v>2021 Sep</v>
      </c>
      <c r="L614" s="8">
        <f>DateTable[[#This Row],[Year]] * 100  + DateTable[[#This Row],[Month Key]]</f>
        <v>202109</v>
      </c>
      <c r="M61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15" spans="1:13" ht="15">
      <c r="A615" s="12">
        <v>44444</v>
      </c>
      <c r="B615" s="15">
        <f>DateTable[[#This Row],[Year]]*10000 + DateTable[[#This Row],[Month Key]] * 100 +  DateTable[[#This Row],[Day Of Month]]</f>
        <v>20210905</v>
      </c>
      <c r="C615" s="5" t="str">
        <f>TEXT(DateTable[[#This Row],[Date]], "mmm")</f>
        <v>Sep</v>
      </c>
      <c r="D615" s="8">
        <f>INT(TEXT(DateTable[[#This Row],[Date]], "m"))</f>
        <v>9</v>
      </c>
      <c r="E615" s="6" t="str">
        <f xml:space="preserve"> "Q" &amp; ROUNDUP(DateTable[[#This Row],[Month Key]]/ 3, 0)</f>
        <v>Q3</v>
      </c>
      <c r="F615" s="5">
        <f>YEAR(DateTable[[#This Row],[Date]])</f>
        <v>2021</v>
      </c>
      <c r="G615" s="5" t="str">
        <f>TEXT(DateTable[[#This Row],[Date]], "ddd")</f>
        <v>Sun</v>
      </c>
      <c r="H615" s="8">
        <f>WEEKDAY(DateTable[[#This Row],[Date]])</f>
        <v>1</v>
      </c>
      <c r="I615" s="5">
        <f>INT(TEXT(DateTable[[#This Row],[Date]], "d"))</f>
        <v>5</v>
      </c>
      <c r="J615" s="5" t="str">
        <f>DateTable[[#This Row],[Year]] &amp;" " &amp; DateTable[[#This Row],[Quarter]]</f>
        <v>2021 Q3</v>
      </c>
      <c r="K615" s="5" t="str">
        <f>DateTable[[#This Row],[Year]] &amp;" " &amp; DateTable[[#This Row],[Month]]</f>
        <v>2021 Sep</v>
      </c>
      <c r="L615" s="8">
        <f>DateTable[[#This Row],[Year]] * 100  + DateTable[[#This Row],[Month Key]]</f>
        <v>202109</v>
      </c>
      <c r="M61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16" spans="1:13" ht="15">
      <c r="A616" s="11">
        <v>44445</v>
      </c>
      <c r="B616" s="15">
        <f>DateTable[[#This Row],[Year]]*10000 + DateTable[[#This Row],[Month Key]] * 100 +  DateTable[[#This Row],[Day Of Month]]</f>
        <v>20210906</v>
      </c>
      <c r="C616" s="5" t="str">
        <f>TEXT(DateTable[[#This Row],[Date]], "mmm")</f>
        <v>Sep</v>
      </c>
      <c r="D616" s="8">
        <f>INT(TEXT(DateTable[[#This Row],[Date]], "m"))</f>
        <v>9</v>
      </c>
      <c r="E616" s="6" t="str">
        <f xml:space="preserve"> "Q" &amp; ROUNDUP(DateTable[[#This Row],[Month Key]]/ 3, 0)</f>
        <v>Q3</v>
      </c>
      <c r="F616" s="5">
        <f>YEAR(DateTable[[#This Row],[Date]])</f>
        <v>2021</v>
      </c>
      <c r="G616" s="5" t="str">
        <f>TEXT(DateTable[[#This Row],[Date]], "ddd")</f>
        <v>Mon</v>
      </c>
      <c r="H616" s="8">
        <f>WEEKDAY(DateTable[[#This Row],[Date]])</f>
        <v>2</v>
      </c>
      <c r="I616" s="5">
        <f>INT(TEXT(DateTable[[#This Row],[Date]], "d"))</f>
        <v>6</v>
      </c>
      <c r="J616" s="5" t="str">
        <f>DateTable[[#This Row],[Year]] &amp;" " &amp; DateTable[[#This Row],[Quarter]]</f>
        <v>2021 Q3</v>
      </c>
      <c r="K616" s="5" t="str">
        <f>DateTable[[#This Row],[Year]] &amp;" " &amp; DateTable[[#This Row],[Month]]</f>
        <v>2021 Sep</v>
      </c>
      <c r="L616" s="8">
        <f>DateTable[[#This Row],[Year]] * 100  + DateTable[[#This Row],[Month Key]]</f>
        <v>202109</v>
      </c>
      <c r="M61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17" spans="1:13" ht="15">
      <c r="A617" s="12">
        <v>44446</v>
      </c>
      <c r="B617" s="15">
        <f>DateTable[[#This Row],[Year]]*10000 + DateTable[[#This Row],[Month Key]] * 100 +  DateTable[[#This Row],[Day Of Month]]</f>
        <v>20210907</v>
      </c>
      <c r="C617" s="5" t="str">
        <f>TEXT(DateTable[[#This Row],[Date]], "mmm")</f>
        <v>Sep</v>
      </c>
      <c r="D617" s="8">
        <f>INT(TEXT(DateTable[[#This Row],[Date]], "m"))</f>
        <v>9</v>
      </c>
      <c r="E617" s="6" t="str">
        <f xml:space="preserve"> "Q" &amp; ROUNDUP(DateTable[[#This Row],[Month Key]]/ 3, 0)</f>
        <v>Q3</v>
      </c>
      <c r="F617" s="5">
        <f>YEAR(DateTable[[#This Row],[Date]])</f>
        <v>2021</v>
      </c>
      <c r="G617" s="5" t="str">
        <f>TEXT(DateTable[[#This Row],[Date]], "ddd")</f>
        <v>Tue</v>
      </c>
      <c r="H617" s="8">
        <f>WEEKDAY(DateTable[[#This Row],[Date]])</f>
        <v>3</v>
      </c>
      <c r="I617" s="5">
        <f>INT(TEXT(DateTable[[#This Row],[Date]], "d"))</f>
        <v>7</v>
      </c>
      <c r="J617" s="5" t="str">
        <f>DateTable[[#This Row],[Year]] &amp;" " &amp; DateTable[[#This Row],[Quarter]]</f>
        <v>2021 Q3</v>
      </c>
      <c r="K617" s="5" t="str">
        <f>DateTable[[#This Row],[Year]] &amp;" " &amp; DateTable[[#This Row],[Month]]</f>
        <v>2021 Sep</v>
      </c>
      <c r="L617" s="8">
        <f>DateTable[[#This Row],[Year]] * 100  + DateTable[[#This Row],[Month Key]]</f>
        <v>202109</v>
      </c>
      <c r="M61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18" spans="1:13" ht="15">
      <c r="A618" s="11">
        <v>44447</v>
      </c>
      <c r="B618" s="15">
        <f>DateTable[[#This Row],[Year]]*10000 + DateTable[[#This Row],[Month Key]] * 100 +  DateTable[[#This Row],[Day Of Month]]</f>
        <v>20210908</v>
      </c>
      <c r="C618" s="5" t="str">
        <f>TEXT(DateTable[[#This Row],[Date]], "mmm")</f>
        <v>Sep</v>
      </c>
      <c r="D618" s="8">
        <f>INT(TEXT(DateTable[[#This Row],[Date]], "m"))</f>
        <v>9</v>
      </c>
      <c r="E618" s="6" t="str">
        <f xml:space="preserve"> "Q" &amp; ROUNDUP(DateTable[[#This Row],[Month Key]]/ 3, 0)</f>
        <v>Q3</v>
      </c>
      <c r="F618" s="5">
        <f>YEAR(DateTable[[#This Row],[Date]])</f>
        <v>2021</v>
      </c>
      <c r="G618" s="5" t="str">
        <f>TEXT(DateTable[[#This Row],[Date]], "ddd")</f>
        <v>Wed</v>
      </c>
      <c r="H618" s="8">
        <f>WEEKDAY(DateTable[[#This Row],[Date]])</f>
        <v>4</v>
      </c>
      <c r="I618" s="5">
        <f>INT(TEXT(DateTable[[#This Row],[Date]], "d"))</f>
        <v>8</v>
      </c>
      <c r="J618" s="5" t="str">
        <f>DateTable[[#This Row],[Year]] &amp;" " &amp; DateTable[[#This Row],[Quarter]]</f>
        <v>2021 Q3</v>
      </c>
      <c r="K618" s="5" t="str">
        <f>DateTable[[#This Row],[Year]] &amp;" " &amp; DateTable[[#This Row],[Month]]</f>
        <v>2021 Sep</v>
      </c>
      <c r="L618" s="8">
        <f>DateTable[[#This Row],[Year]] * 100  + DateTable[[#This Row],[Month Key]]</f>
        <v>202109</v>
      </c>
      <c r="M61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19" spans="1:13" ht="15">
      <c r="A619" s="12">
        <v>44448</v>
      </c>
      <c r="B619" s="15">
        <f>DateTable[[#This Row],[Year]]*10000 + DateTable[[#This Row],[Month Key]] * 100 +  DateTable[[#This Row],[Day Of Month]]</f>
        <v>20210909</v>
      </c>
      <c r="C619" s="5" t="str">
        <f>TEXT(DateTable[[#This Row],[Date]], "mmm")</f>
        <v>Sep</v>
      </c>
      <c r="D619" s="8">
        <f>INT(TEXT(DateTable[[#This Row],[Date]], "m"))</f>
        <v>9</v>
      </c>
      <c r="E619" s="6" t="str">
        <f xml:space="preserve"> "Q" &amp; ROUNDUP(DateTable[[#This Row],[Month Key]]/ 3, 0)</f>
        <v>Q3</v>
      </c>
      <c r="F619" s="5">
        <f>YEAR(DateTable[[#This Row],[Date]])</f>
        <v>2021</v>
      </c>
      <c r="G619" s="5" t="str">
        <f>TEXT(DateTable[[#This Row],[Date]], "ddd")</f>
        <v>Thu</v>
      </c>
      <c r="H619" s="8">
        <f>WEEKDAY(DateTable[[#This Row],[Date]])</f>
        <v>5</v>
      </c>
      <c r="I619" s="5">
        <f>INT(TEXT(DateTable[[#This Row],[Date]], "d"))</f>
        <v>9</v>
      </c>
      <c r="J619" s="5" t="str">
        <f>DateTable[[#This Row],[Year]] &amp;" " &amp; DateTable[[#This Row],[Quarter]]</f>
        <v>2021 Q3</v>
      </c>
      <c r="K619" s="5" t="str">
        <f>DateTable[[#This Row],[Year]] &amp;" " &amp; DateTable[[#This Row],[Month]]</f>
        <v>2021 Sep</v>
      </c>
      <c r="L619" s="8">
        <f>DateTable[[#This Row],[Year]] * 100  + DateTable[[#This Row],[Month Key]]</f>
        <v>202109</v>
      </c>
      <c r="M61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20" spans="1:13" ht="15">
      <c r="A620" s="11">
        <v>44449</v>
      </c>
      <c r="B620" s="15">
        <f>DateTable[[#This Row],[Year]]*10000 + DateTable[[#This Row],[Month Key]] * 100 +  DateTable[[#This Row],[Day Of Month]]</f>
        <v>20210910</v>
      </c>
      <c r="C620" s="5" t="str">
        <f>TEXT(DateTable[[#This Row],[Date]], "mmm")</f>
        <v>Sep</v>
      </c>
      <c r="D620" s="8">
        <f>INT(TEXT(DateTable[[#This Row],[Date]], "m"))</f>
        <v>9</v>
      </c>
      <c r="E620" s="6" t="str">
        <f xml:space="preserve"> "Q" &amp; ROUNDUP(DateTable[[#This Row],[Month Key]]/ 3, 0)</f>
        <v>Q3</v>
      </c>
      <c r="F620" s="5">
        <f>YEAR(DateTable[[#This Row],[Date]])</f>
        <v>2021</v>
      </c>
      <c r="G620" s="5" t="str">
        <f>TEXT(DateTable[[#This Row],[Date]], "ddd")</f>
        <v>Fri</v>
      </c>
      <c r="H620" s="8">
        <f>WEEKDAY(DateTable[[#This Row],[Date]])</f>
        <v>6</v>
      </c>
      <c r="I620" s="5">
        <f>INT(TEXT(DateTable[[#This Row],[Date]], "d"))</f>
        <v>10</v>
      </c>
      <c r="J620" s="5" t="str">
        <f>DateTable[[#This Row],[Year]] &amp;" " &amp; DateTable[[#This Row],[Quarter]]</f>
        <v>2021 Q3</v>
      </c>
      <c r="K620" s="5" t="str">
        <f>DateTable[[#This Row],[Year]] &amp;" " &amp; DateTable[[#This Row],[Month]]</f>
        <v>2021 Sep</v>
      </c>
      <c r="L620" s="8">
        <f>DateTable[[#This Row],[Year]] * 100  + DateTable[[#This Row],[Month Key]]</f>
        <v>202109</v>
      </c>
      <c r="M62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21" spans="1:13" ht="15">
      <c r="A621" s="12">
        <v>44450</v>
      </c>
      <c r="B621" s="15">
        <f>DateTable[[#This Row],[Year]]*10000 + DateTable[[#This Row],[Month Key]] * 100 +  DateTable[[#This Row],[Day Of Month]]</f>
        <v>20210911</v>
      </c>
      <c r="C621" s="5" t="str">
        <f>TEXT(DateTable[[#This Row],[Date]], "mmm")</f>
        <v>Sep</v>
      </c>
      <c r="D621" s="8">
        <f>INT(TEXT(DateTable[[#This Row],[Date]], "m"))</f>
        <v>9</v>
      </c>
      <c r="E621" s="6" t="str">
        <f xml:space="preserve"> "Q" &amp; ROUNDUP(DateTable[[#This Row],[Month Key]]/ 3, 0)</f>
        <v>Q3</v>
      </c>
      <c r="F621" s="5">
        <f>YEAR(DateTable[[#This Row],[Date]])</f>
        <v>2021</v>
      </c>
      <c r="G621" s="5" t="str">
        <f>TEXT(DateTable[[#This Row],[Date]], "ddd")</f>
        <v>Sat</v>
      </c>
      <c r="H621" s="8">
        <f>WEEKDAY(DateTable[[#This Row],[Date]])</f>
        <v>7</v>
      </c>
      <c r="I621" s="5">
        <f>INT(TEXT(DateTable[[#This Row],[Date]], "d"))</f>
        <v>11</v>
      </c>
      <c r="J621" s="5" t="str">
        <f>DateTable[[#This Row],[Year]] &amp;" " &amp; DateTable[[#This Row],[Quarter]]</f>
        <v>2021 Q3</v>
      </c>
      <c r="K621" s="5" t="str">
        <f>DateTable[[#This Row],[Year]] &amp;" " &amp; DateTable[[#This Row],[Month]]</f>
        <v>2021 Sep</v>
      </c>
      <c r="L621" s="8">
        <f>DateTable[[#This Row],[Year]] * 100  + DateTable[[#This Row],[Month Key]]</f>
        <v>202109</v>
      </c>
      <c r="M62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22" spans="1:13" ht="15">
      <c r="A622" s="11">
        <v>44451</v>
      </c>
      <c r="B622" s="15">
        <f>DateTable[[#This Row],[Year]]*10000 + DateTable[[#This Row],[Month Key]] * 100 +  DateTable[[#This Row],[Day Of Month]]</f>
        <v>20210912</v>
      </c>
      <c r="C622" s="5" t="str">
        <f>TEXT(DateTable[[#This Row],[Date]], "mmm")</f>
        <v>Sep</v>
      </c>
      <c r="D622" s="8">
        <f>INT(TEXT(DateTable[[#This Row],[Date]], "m"))</f>
        <v>9</v>
      </c>
      <c r="E622" s="6" t="str">
        <f xml:space="preserve"> "Q" &amp; ROUNDUP(DateTable[[#This Row],[Month Key]]/ 3, 0)</f>
        <v>Q3</v>
      </c>
      <c r="F622" s="5">
        <f>YEAR(DateTable[[#This Row],[Date]])</f>
        <v>2021</v>
      </c>
      <c r="G622" s="5" t="str">
        <f>TEXT(DateTable[[#This Row],[Date]], "ddd")</f>
        <v>Sun</v>
      </c>
      <c r="H622" s="8">
        <f>WEEKDAY(DateTable[[#This Row],[Date]])</f>
        <v>1</v>
      </c>
      <c r="I622" s="5">
        <f>INT(TEXT(DateTable[[#This Row],[Date]], "d"))</f>
        <v>12</v>
      </c>
      <c r="J622" s="5" t="str">
        <f>DateTable[[#This Row],[Year]] &amp;" " &amp; DateTable[[#This Row],[Quarter]]</f>
        <v>2021 Q3</v>
      </c>
      <c r="K622" s="5" t="str">
        <f>DateTable[[#This Row],[Year]] &amp;" " &amp; DateTable[[#This Row],[Month]]</f>
        <v>2021 Sep</v>
      </c>
      <c r="L622" s="8">
        <f>DateTable[[#This Row],[Year]] * 100  + DateTable[[#This Row],[Month Key]]</f>
        <v>202109</v>
      </c>
      <c r="M62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23" spans="1:13" ht="15">
      <c r="A623" s="12">
        <v>44452</v>
      </c>
      <c r="B623" s="15">
        <f>DateTable[[#This Row],[Year]]*10000 + DateTable[[#This Row],[Month Key]] * 100 +  DateTable[[#This Row],[Day Of Month]]</f>
        <v>20210913</v>
      </c>
      <c r="C623" s="5" t="str">
        <f>TEXT(DateTable[[#This Row],[Date]], "mmm")</f>
        <v>Sep</v>
      </c>
      <c r="D623" s="8">
        <f>INT(TEXT(DateTable[[#This Row],[Date]], "m"))</f>
        <v>9</v>
      </c>
      <c r="E623" s="6" t="str">
        <f xml:space="preserve"> "Q" &amp; ROUNDUP(DateTable[[#This Row],[Month Key]]/ 3, 0)</f>
        <v>Q3</v>
      </c>
      <c r="F623" s="5">
        <f>YEAR(DateTable[[#This Row],[Date]])</f>
        <v>2021</v>
      </c>
      <c r="G623" s="5" t="str">
        <f>TEXT(DateTable[[#This Row],[Date]], "ddd")</f>
        <v>Mon</v>
      </c>
      <c r="H623" s="8">
        <f>WEEKDAY(DateTable[[#This Row],[Date]])</f>
        <v>2</v>
      </c>
      <c r="I623" s="5">
        <f>INT(TEXT(DateTable[[#This Row],[Date]], "d"))</f>
        <v>13</v>
      </c>
      <c r="J623" s="5" t="str">
        <f>DateTable[[#This Row],[Year]] &amp;" " &amp; DateTable[[#This Row],[Quarter]]</f>
        <v>2021 Q3</v>
      </c>
      <c r="K623" s="5" t="str">
        <f>DateTable[[#This Row],[Year]] &amp;" " &amp; DateTable[[#This Row],[Month]]</f>
        <v>2021 Sep</v>
      </c>
      <c r="L623" s="8">
        <f>DateTable[[#This Row],[Year]] * 100  + DateTable[[#This Row],[Month Key]]</f>
        <v>202109</v>
      </c>
      <c r="M62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24" spans="1:13" ht="15">
      <c r="A624" s="11">
        <v>44453</v>
      </c>
      <c r="B624" s="15">
        <f>DateTable[[#This Row],[Year]]*10000 + DateTable[[#This Row],[Month Key]] * 100 +  DateTable[[#This Row],[Day Of Month]]</f>
        <v>20210914</v>
      </c>
      <c r="C624" s="5" t="str">
        <f>TEXT(DateTable[[#This Row],[Date]], "mmm")</f>
        <v>Sep</v>
      </c>
      <c r="D624" s="8">
        <f>INT(TEXT(DateTable[[#This Row],[Date]], "m"))</f>
        <v>9</v>
      </c>
      <c r="E624" s="6" t="str">
        <f xml:space="preserve"> "Q" &amp; ROUNDUP(DateTable[[#This Row],[Month Key]]/ 3, 0)</f>
        <v>Q3</v>
      </c>
      <c r="F624" s="5">
        <f>YEAR(DateTable[[#This Row],[Date]])</f>
        <v>2021</v>
      </c>
      <c r="G624" s="5" t="str">
        <f>TEXT(DateTable[[#This Row],[Date]], "ddd")</f>
        <v>Tue</v>
      </c>
      <c r="H624" s="8">
        <f>WEEKDAY(DateTable[[#This Row],[Date]])</f>
        <v>3</v>
      </c>
      <c r="I624" s="5">
        <f>INT(TEXT(DateTable[[#This Row],[Date]], "d"))</f>
        <v>14</v>
      </c>
      <c r="J624" s="5" t="str">
        <f>DateTable[[#This Row],[Year]] &amp;" " &amp; DateTable[[#This Row],[Quarter]]</f>
        <v>2021 Q3</v>
      </c>
      <c r="K624" s="5" t="str">
        <f>DateTable[[#This Row],[Year]] &amp;" " &amp; DateTable[[#This Row],[Month]]</f>
        <v>2021 Sep</v>
      </c>
      <c r="L624" s="8">
        <f>DateTable[[#This Row],[Year]] * 100  + DateTable[[#This Row],[Month Key]]</f>
        <v>202109</v>
      </c>
      <c r="M62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25" spans="1:13" ht="15">
      <c r="A625" s="12">
        <v>44454</v>
      </c>
      <c r="B625" s="15">
        <f>DateTable[[#This Row],[Year]]*10000 + DateTable[[#This Row],[Month Key]] * 100 +  DateTable[[#This Row],[Day Of Month]]</f>
        <v>20210915</v>
      </c>
      <c r="C625" s="5" t="str">
        <f>TEXT(DateTable[[#This Row],[Date]], "mmm")</f>
        <v>Sep</v>
      </c>
      <c r="D625" s="8">
        <f>INT(TEXT(DateTable[[#This Row],[Date]], "m"))</f>
        <v>9</v>
      </c>
      <c r="E625" s="6" t="str">
        <f xml:space="preserve"> "Q" &amp; ROUNDUP(DateTable[[#This Row],[Month Key]]/ 3, 0)</f>
        <v>Q3</v>
      </c>
      <c r="F625" s="5">
        <f>YEAR(DateTable[[#This Row],[Date]])</f>
        <v>2021</v>
      </c>
      <c r="G625" s="5" t="str">
        <f>TEXT(DateTable[[#This Row],[Date]], "ddd")</f>
        <v>Wed</v>
      </c>
      <c r="H625" s="8">
        <f>WEEKDAY(DateTable[[#This Row],[Date]])</f>
        <v>4</v>
      </c>
      <c r="I625" s="5">
        <f>INT(TEXT(DateTable[[#This Row],[Date]], "d"))</f>
        <v>15</v>
      </c>
      <c r="J625" s="5" t="str">
        <f>DateTable[[#This Row],[Year]] &amp;" " &amp; DateTable[[#This Row],[Quarter]]</f>
        <v>2021 Q3</v>
      </c>
      <c r="K625" s="5" t="str">
        <f>DateTable[[#This Row],[Year]] &amp;" " &amp; DateTable[[#This Row],[Month]]</f>
        <v>2021 Sep</v>
      </c>
      <c r="L625" s="8">
        <f>DateTable[[#This Row],[Year]] * 100  + DateTable[[#This Row],[Month Key]]</f>
        <v>202109</v>
      </c>
      <c r="M62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26" spans="1:13" ht="15">
      <c r="A626" s="11">
        <v>44455</v>
      </c>
      <c r="B626" s="15">
        <f>DateTable[[#This Row],[Year]]*10000 + DateTable[[#This Row],[Month Key]] * 100 +  DateTable[[#This Row],[Day Of Month]]</f>
        <v>20210916</v>
      </c>
      <c r="C626" s="5" t="str">
        <f>TEXT(DateTable[[#This Row],[Date]], "mmm")</f>
        <v>Sep</v>
      </c>
      <c r="D626" s="8">
        <f>INT(TEXT(DateTable[[#This Row],[Date]], "m"))</f>
        <v>9</v>
      </c>
      <c r="E626" s="6" t="str">
        <f xml:space="preserve"> "Q" &amp; ROUNDUP(DateTable[[#This Row],[Month Key]]/ 3, 0)</f>
        <v>Q3</v>
      </c>
      <c r="F626" s="5">
        <f>YEAR(DateTable[[#This Row],[Date]])</f>
        <v>2021</v>
      </c>
      <c r="G626" s="5" t="str">
        <f>TEXT(DateTable[[#This Row],[Date]], "ddd")</f>
        <v>Thu</v>
      </c>
      <c r="H626" s="8">
        <f>WEEKDAY(DateTable[[#This Row],[Date]])</f>
        <v>5</v>
      </c>
      <c r="I626" s="5">
        <f>INT(TEXT(DateTable[[#This Row],[Date]], "d"))</f>
        <v>16</v>
      </c>
      <c r="J626" s="5" t="str">
        <f>DateTable[[#This Row],[Year]] &amp;" " &amp; DateTable[[#This Row],[Quarter]]</f>
        <v>2021 Q3</v>
      </c>
      <c r="K626" s="5" t="str">
        <f>DateTable[[#This Row],[Year]] &amp;" " &amp; DateTable[[#This Row],[Month]]</f>
        <v>2021 Sep</v>
      </c>
      <c r="L626" s="8">
        <f>DateTable[[#This Row],[Year]] * 100  + DateTable[[#This Row],[Month Key]]</f>
        <v>202109</v>
      </c>
      <c r="M62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27" spans="1:13" ht="15">
      <c r="A627" s="12">
        <v>44456</v>
      </c>
      <c r="B627" s="15">
        <f>DateTable[[#This Row],[Year]]*10000 + DateTable[[#This Row],[Month Key]] * 100 +  DateTable[[#This Row],[Day Of Month]]</f>
        <v>20210917</v>
      </c>
      <c r="C627" s="5" t="str">
        <f>TEXT(DateTable[[#This Row],[Date]], "mmm")</f>
        <v>Sep</v>
      </c>
      <c r="D627" s="8">
        <f>INT(TEXT(DateTable[[#This Row],[Date]], "m"))</f>
        <v>9</v>
      </c>
      <c r="E627" s="6" t="str">
        <f xml:space="preserve"> "Q" &amp; ROUNDUP(DateTable[[#This Row],[Month Key]]/ 3, 0)</f>
        <v>Q3</v>
      </c>
      <c r="F627" s="5">
        <f>YEAR(DateTable[[#This Row],[Date]])</f>
        <v>2021</v>
      </c>
      <c r="G627" s="5" t="str">
        <f>TEXT(DateTable[[#This Row],[Date]], "ddd")</f>
        <v>Fri</v>
      </c>
      <c r="H627" s="8">
        <f>WEEKDAY(DateTable[[#This Row],[Date]])</f>
        <v>6</v>
      </c>
      <c r="I627" s="5">
        <f>INT(TEXT(DateTable[[#This Row],[Date]], "d"))</f>
        <v>17</v>
      </c>
      <c r="J627" s="5" t="str">
        <f>DateTable[[#This Row],[Year]] &amp;" " &amp; DateTable[[#This Row],[Quarter]]</f>
        <v>2021 Q3</v>
      </c>
      <c r="K627" s="5" t="str">
        <f>DateTable[[#This Row],[Year]] &amp;" " &amp; DateTable[[#This Row],[Month]]</f>
        <v>2021 Sep</v>
      </c>
      <c r="L627" s="8">
        <f>DateTable[[#This Row],[Year]] * 100  + DateTable[[#This Row],[Month Key]]</f>
        <v>202109</v>
      </c>
      <c r="M62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28" spans="1:13" ht="15">
      <c r="A628" s="11">
        <v>44457</v>
      </c>
      <c r="B628" s="15">
        <f>DateTable[[#This Row],[Year]]*10000 + DateTable[[#This Row],[Month Key]] * 100 +  DateTable[[#This Row],[Day Of Month]]</f>
        <v>20210918</v>
      </c>
      <c r="C628" s="5" t="str">
        <f>TEXT(DateTable[[#This Row],[Date]], "mmm")</f>
        <v>Sep</v>
      </c>
      <c r="D628" s="8">
        <f>INT(TEXT(DateTable[[#This Row],[Date]], "m"))</f>
        <v>9</v>
      </c>
      <c r="E628" s="6" t="str">
        <f xml:space="preserve"> "Q" &amp; ROUNDUP(DateTable[[#This Row],[Month Key]]/ 3, 0)</f>
        <v>Q3</v>
      </c>
      <c r="F628" s="5">
        <f>YEAR(DateTable[[#This Row],[Date]])</f>
        <v>2021</v>
      </c>
      <c r="G628" s="5" t="str">
        <f>TEXT(DateTable[[#This Row],[Date]], "ddd")</f>
        <v>Sat</v>
      </c>
      <c r="H628" s="8">
        <f>WEEKDAY(DateTable[[#This Row],[Date]])</f>
        <v>7</v>
      </c>
      <c r="I628" s="5">
        <f>INT(TEXT(DateTable[[#This Row],[Date]], "d"))</f>
        <v>18</v>
      </c>
      <c r="J628" s="5" t="str">
        <f>DateTable[[#This Row],[Year]] &amp;" " &amp; DateTable[[#This Row],[Quarter]]</f>
        <v>2021 Q3</v>
      </c>
      <c r="K628" s="5" t="str">
        <f>DateTable[[#This Row],[Year]] &amp;" " &amp; DateTable[[#This Row],[Month]]</f>
        <v>2021 Sep</v>
      </c>
      <c r="L628" s="8">
        <f>DateTable[[#This Row],[Year]] * 100  + DateTable[[#This Row],[Month Key]]</f>
        <v>202109</v>
      </c>
      <c r="M62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29" spans="1:13" ht="15">
      <c r="A629" s="12">
        <v>44458</v>
      </c>
      <c r="B629" s="15">
        <f>DateTable[[#This Row],[Year]]*10000 + DateTable[[#This Row],[Month Key]] * 100 +  DateTable[[#This Row],[Day Of Month]]</f>
        <v>20210919</v>
      </c>
      <c r="C629" s="5" t="str">
        <f>TEXT(DateTable[[#This Row],[Date]], "mmm")</f>
        <v>Sep</v>
      </c>
      <c r="D629" s="8">
        <f>INT(TEXT(DateTable[[#This Row],[Date]], "m"))</f>
        <v>9</v>
      </c>
      <c r="E629" s="6" t="str">
        <f xml:space="preserve"> "Q" &amp; ROUNDUP(DateTable[[#This Row],[Month Key]]/ 3, 0)</f>
        <v>Q3</v>
      </c>
      <c r="F629" s="5">
        <f>YEAR(DateTable[[#This Row],[Date]])</f>
        <v>2021</v>
      </c>
      <c r="G629" s="5" t="str">
        <f>TEXT(DateTable[[#This Row],[Date]], "ddd")</f>
        <v>Sun</v>
      </c>
      <c r="H629" s="8">
        <f>WEEKDAY(DateTable[[#This Row],[Date]])</f>
        <v>1</v>
      </c>
      <c r="I629" s="5">
        <f>INT(TEXT(DateTable[[#This Row],[Date]], "d"))</f>
        <v>19</v>
      </c>
      <c r="J629" s="5" t="str">
        <f>DateTable[[#This Row],[Year]] &amp;" " &amp; DateTable[[#This Row],[Quarter]]</f>
        <v>2021 Q3</v>
      </c>
      <c r="K629" s="5" t="str">
        <f>DateTable[[#This Row],[Year]] &amp;" " &amp; DateTable[[#This Row],[Month]]</f>
        <v>2021 Sep</v>
      </c>
      <c r="L629" s="8">
        <f>DateTable[[#This Row],[Year]] * 100  + DateTable[[#This Row],[Month Key]]</f>
        <v>202109</v>
      </c>
      <c r="M62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30" spans="1:13" ht="15">
      <c r="A630" s="11">
        <v>44459</v>
      </c>
      <c r="B630" s="15">
        <f>DateTable[[#This Row],[Year]]*10000 + DateTable[[#This Row],[Month Key]] * 100 +  DateTable[[#This Row],[Day Of Month]]</f>
        <v>20210920</v>
      </c>
      <c r="C630" s="5" t="str">
        <f>TEXT(DateTable[[#This Row],[Date]], "mmm")</f>
        <v>Sep</v>
      </c>
      <c r="D630" s="8">
        <f>INT(TEXT(DateTable[[#This Row],[Date]], "m"))</f>
        <v>9</v>
      </c>
      <c r="E630" s="6" t="str">
        <f xml:space="preserve"> "Q" &amp; ROUNDUP(DateTable[[#This Row],[Month Key]]/ 3, 0)</f>
        <v>Q3</v>
      </c>
      <c r="F630" s="5">
        <f>YEAR(DateTable[[#This Row],[Date]])</f>
        <v>2021</v>
      </c>
      <c r="G630" s="5" t="str">
        <f>TEXT(DateTable[[#This Row],[Date]], "ddd")</f>
        <v>Mon</v>
      </c>
      <c r="H630" s="8">
        <f>WEEKDAY(DateTable[[#This Row],[Date]])</f>
        <v>2</v>
      </c>
      <c r="I630" s="5">
        <f>INT(TEXT(DateTable[[#This Row],[Date]], "d"))</f>
        <v>20</v>
      </c>
      <c r="J630" s="5" t="str">
        <f>DateTable[[#This Row],[Year]] &amp;" " &amp; DateTable[[#This Row],[Quarter]]</f>
        <v>2021 Q3</v>
      </c>
      <c r="K630" s="5" t="str">
        <f>DateTable[[#This Row],[Year]] &amp;" " &amp; DateTable[[#This Row],[Month]]</f>
        <v>2021 Sep</v>
      </c>
      <c r="L630" s="8">
        <f>DateTable[[#This Row],[Year]] * 100  + DateTable[[#This Row],[Month Key]]</f>
        <v>202109</v>
      </c>
      <c r="M63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31" spans="1:13" ht="15">
      <c r="A631" s="12">
        <v>44460</v>
      </c>
      <c r="B631" s="15">
        <f>DateTable[[#This Row],[Year]]*10000 + DateTable[[#This Row],[Month Key]] * 100 +  DateTable[[#This Row],[Day Of Month]]</f>
        <v>20210921</v>
      </c>
      <c r="C631" s="5" t="str">
        <f>TEXT(DateTable[[#This Row],[Date]], "mmm")</f>
        <v>Sep</v>
      </c>
      <c r="D631" s="8">
        <f>INT(TEXT(DateTable[[#This Row],[Date]], "m"))</f>
        <v>9</v>
      </c>
      <c r="E631" s="6" t="str">
        <f xml:space="preserve"> "Q" &amp; ROUNDUP(DateTable[[#This Row],[Month Key]]/ 3, 0)</f>
        <v>Q3</v>
      </c>
      <c r="F631" s="5">
        <f>YEAR(DateTable[[#This Row],[Date]])</f>
        <v>2021</v>
      </c>
      <c r="G631" s="5" t="str">
        <f>TEXT(DateTable[[#This Row],[Date]], "ddd")</f>
        <v>Tue</v>
      </c>
      <c r="H631" s="8">
        <f>WEEKDAY(DateTable[[#This Row],[Date]])</f>
        <v>3</v>
      </c>
      <c r="I631" s="5">
        <f>INT(TEXT(DateTable[[#This Row],[Date]], "d"))</f>
        <v>21</v>
      </c>
      <c r="J631" s="5" t="str">
        <f>DateTable[[#This Row],[Year]] &amp;" " &amp; DateTable[[#This Row],[Quarter]]</f>
        <v>2021 Q3</v>
      </c>
      <c r="K631" s="5" t="str">
        <f>DateTable[[#This Row],[Year]] &amp;" " &amp; DateTable[[#This Row],[Month]]</f>
        <v>2021 Sep</v>
      </c>
      <c r="L631" s="8">
        <f>DateTable[[#This Row],[Year]] * 100  + DateTable[[#This Row],[Month Key]]</f>
        <v>202109</v>
      </c>
      <c r="M63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32" spans="1:13" ht="15">
      <c r="A632" s="11">
        <v>44461</v>
      </c>
      <c r="B632" s="15">
        <f>DateTable[[#This Row],[Year]]*10000 + DateTable[[#This Row],[Month Key]] * 100 +  DateTable[[#This Row],[Day Of Month]]</f>
        <v>20210922</v>
      </c>
      <c r="C632" s="5" t="str">
        <f>TEXT(DateTable[[#This Row],[Date]], "mmm")</f>
        <v>Sep</v>
      </c>
      <c r="D632" s="8">
        <f>INT(TEXT(DateTable[[#This Row],[Date]], "m"))</f>
        <v>9</v>
      </c>
      <c r="E632" s="6" t="str">
        <f xml:space="preserve"> "Q" &amp; ROUNDUP(DateTable[[#This Row],[Month Key]]/ 3, 0)</f>
        <v>Q3</v>
      </c>
      <c r="F632" s="5">
        <f>YEAR(DateTable[[#This Row],[Date]])</f>
        <v>2021</v>
      </c>
      <c r="G632" s="5" t="str">
        <f>TEXT(DateTable[[#This Row],[Date]], "ddd")</f>
        <v>Wed</v>
      </c>
      <c r="H632" s="8">
        <f>WEEKDAY(DateTable[[#This Row],[Date]])</f>
        <v>4</v>
      </c>
      <c r="I632" s="5">
        <f>INT(TEXT(DateTable[[#This Row],[Date]], "d"))</f>
        <v>22</v>
      </c>
      <c r="J632" s="5" t="str">
        <f>DateTable[[#This Row],[Year]] &amp;" " &amp; DateTable[[#This Row],[Quarter]]</f>
        <v>2021 Q3</v>
      </c>
      <c r="K632" s="5" t="str">
        <f>DateTable[[#This Row],[Year]] &amp;" " &amp; DateTable[[#This Row],[Month]]</f>
        <v>2021 Sep</v>
      </c>
      <c r="L632" s="8">
        <f>DateTable[[#This Row],[Year]] * 100  + DateTable[[#This Row],[Month Key]]</f>
        <v>202109</v>
      </c>
      <c r="M63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33" spans="1:13" ht="15">
      <c r="A633" s="12">
        <v>44462</v>
      </c>
      <c r="B633" s="15">
        <f>DateTable[[#This Row],[Year]]*10000 + DateTable[[#This Row],[Month Key]] * 100 +  DateTable[[#This Row],[Day Of Month]]</f>
        <v>20210923</v>
      </c>
      <c r="C633" s="5" t="str">
        <f>TEXT(DateTable[[#This Row],[Date]], "mmm")</f>
        <v>Sep</v>
      </c>
      <c r="D633" s="8">
        <f>INT(TEXT(DateTable[[#This Row],[Date]], "m"))</f>
        <v>9</v>
      </c>
      <c r="E633" s="6" t="str">
        <f xml:space="preserve"> "Q" &amp; ROUNDUP(DateTable[[#This Row],[Month Key]]/ 3, 0)</f>
        <v>Q3</v>
      </c>
      <c r="F633" s="5">
        <f>YEAR(DateTable[[#This Row],[Date]])</f>
        <v>2021</v>
      </c>
      <c r="G633" s="5" t="str">
        <f>TEXT(DateTable[[#This Row],[Date]], "ddd")</f>
        <v>Thu</v>
      </c>
      <c r="H633" s="8">
        <f>WEEKDAY(DateTable[[#This Row],[Date]])</f>
        <v>5</v>
      </c>
      <c r="I633" s="5">
        <f>INT(TEXT(DateTable[[#This Row],[Date]], "d"))</f>
        <v>23</v>
      </c>
      <c r="J633" s="5" t="str">
        <f>DateTable[[#This Row],[Year]] &amp;" " &amp; DateTable[[#This Row],[Quarter]]</f>
        <v>2021 Q3</v>
      </c>
      <c r="K633" s="5" t="str">
        <f>DateTable[[#This Row],[Year]] &amp;" " &amp; DateTable[[#This Row],[Month]]</f>
        <v>2021 Sep</v>
      </c>
      <c r="L633" s="8">
        <f>DateTable[[#This Row],[Year]] * 100  + DateTable[[#This Row],[Month Key]]</f>
        <v>202109</v>
      </c>
      <c r="M63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34" spans="1:13" ht="15">
      <c r="A634" s="11">
        <v>44463</v>
      </c>
      <c r="B634" s="15">
        <f>DateTable[[#This Row],[Year]]*10000 + DateTable[[#This Row],[Month Key]] * 100 +  DateTable[[#This Row],[Day Of Month]]</f>
        <v>20210924</v>
      </c>
      <c r="C634" s="5" t="str">
        <f>TEXT(DateTable[[#This Row],[Date]], "mmm")</f>
        <v>Sep</v>
      </c>
      <c r="D634" s="8">
        <f>INT(TEXT(DateTable[[#This Row],[Date]], "m"))</f>
        <v>9</v>
      </c>
      <c r="E634" s="6" t="str">
        <f xml:space="preserve"> "Q" &amp; ROUNDUP(DateTable[[#This Row],[Month Key]]/ 3, 0)</f>
        <v>Q3</v>
      </c>
      <c r="F634" s="5">
        <f>YEAR(DateTable[[#This Row],[Date]])</f>
        <v>2021</v>
      </c>
      <c r="G634" s="5" t="str">
        <f>TEXT(DateTable[[#This Row],[Date]], "ddd")</f>
        <v>Fri</v>
      </c>
      <c r="H634" s="8">
        <f>WEEKDAY(DateTable[[#This Row],[Date]])</f>
        <v>6</v>
      </c>
      <c r="I634" s="5">
        <f>INT(TEXT(DateTable[[#This Row],[Date]], "d"))</f>
        <v>24</v>
      </c>
      <c r="J634" s="5" t="str">
        <f>DateTable[[#This Row],[Year]] &amp;" " &amp; DateTable[[#This Row],[Quarter]]</f>
        <v>2021 Q3</v>
      </c>
      <c r="K634" s="5" t="str">
        <f>DateTable[[#This Row],[Year]] &amp;" " &amp; DateTable[[#This Row],[Month]]</f>
        <v>2021 Sep</v>
      </c>
      <c r="L634" s="8">
        <f>DateTable[[#This Row],[Year]] * 100  + DateTable[[#This Row],[Month Key]]</f>
        <v>202109</v>
      </c>
      <c r="M63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35" spans="1:13" ht="15">
      <c r="A635" s="12">
        <v>44464</v>
      </c>
      <c r="B635" s="15">
        <f>DateTable[[#This Row],[Year]]*10000 + DateTable[[#This Row],[Month Key]] * 100 +  DateTable[[#This Row],[Day Of Month]]</f>
        <v>20210925</v>
      </c>
      <c r="C635" s="5" t="str">
        <f>TEXT(DateTable[[#This Row],[Date]], "mmm")</f>
        <v>Sep</v>
      </c>
      <c r="D635" s="8">
        <f>INT(TEXT(DateTable[[#This Row],[Date]], "m"))</f>
        <v>9</v>
      </c>
      <c r="E635" s="6" t="str">
        <f xml:space="preserve"> "Q" &amp; ROUNDUP(DateTable[[#This Row],[Month Key]]/ 3, 0)</f>
        <v>Q3</v>
      </c>
      <c r="F635" s="5">
        <f>YEAR(DateTable[[#This Row],[Date]])</f>
        <v>2021</v>
      </c>
      <c r="G635" s="5" t="str">
        <f>TEXT(DateTable[[#This Row],[Date]], "ddd")</f>
        <v>Sat</v>
      </c>
      <c r="H635" s="8">
        <f>WEEKDAY(DateTable[[#This Row],[Date]])</f>
        <v>7</v>
      </c>
      <c r="I635" s="5">
        <f>INT(TEXT(DateTable[[#This Row],[Date]], "d"))</f>
        <v>25</v>
      </c>
      <c r="J635" s="5" t="str">
        <f>DateTable[[#This Row],[Year]] &amp;" " &amp; DateTable[[#This Row],[Quarter]]</f>
        <v>2021 Q3</v>
      </c>
      <c r="K635" s="5" t="str">
        <f>DateTable[[#This Row],[Year]] &amp;" " &amp; DateTable[[#This Row],[Month]]</f>
        <v>2021 Sep</v>
      </c>
      <c r="L635" s="8">
        <f>DateTable[[#This Row],[Year]] * 100  + DateTable[[#This Row],[Month Key]]</f>
        <v>202109</v>
      </c>
      <c r="M63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36" spans="1:13" ht="15">
      <c r="A636" s="11">
        <v>44465</v>
      </c>
      <c r="B636" s="15">
        <f>DateTable[[#This Row],[Year]]*10000 + DateTable[[#This Row],[Month Key]] * 100 +  DateTable[[#This Row],[Day Of Month]]</f>
        <v>20210926</v>
      </c>
      <c r="C636" s="5" t="str">
        <f>TEXT(DateTable[[#This Row],[Date]], "mmm")</f>
        <v>Sep</v>
      </c>
      <c r="D636" s="8">
        <f>INT(TEXT(DateTable[[#This Row],[Date]], "m"))</f>
        <v>9</v>
      </c>
      <c r="E636" s="6" t="str">
        <f xml:space="preserve"> "Q" &amp; ROUNDUP(DateTable[[#This Row],[Month Key]]/ 3, 0)</f>
        <v>Q3</v>
      </c>
      <c r="F636" s="5">
        <f>YEAR(DateTable[[#This Row],[Date]])</f>
        <v>2021</v>
      </c>
      <c r="G636" s="5" t="str">
        <f>TEXT(DateTable[[#This Row],[Date]], "ddd")</f>
        <v>Sun</v>
      </c>
      <c r="H636" s="8">
        <f>WEEKDAY(DateTable[[#This Row],[Date]])</f>
        <v>1</v>
      </c>
      <c r="I636" s="5">
        <f>INT(TEXT(DateTable[[#This Row],[Date]], "d"))</f>
        <v>26</v>
      </c>
      <c r="J636" s="5" t="str">
        <f>DateTable[[#This Row],[Year]] &amp;" " &amp; DateTable[[#This Row],[Quarter]]</f>
        <v>2021 Q3</v>
      </c>
      <c r="K636" s="5" t="str">
        <f>DateTable[[#This Row],[Year]] &amp;" " &amp; DateTable[[#This Row],[Month]]</f>
        <v>2021 Sep</v>
      </c>
      <c r="L636" s="8">
        <f>DateTable[[#This Row],[Year]] * 100  + DateTable[[#This Row],[Month Key]]</f>
        <v>202109</v>
      </c>
      <c r="M63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37" spans="1:13" ht="15">
      <c r="A637" s="12">
        <v>44466</v>
      </c>
      <c r="B637" s="15">
        <f>DateTable[[#This Row],[Year]]*10000 + DateTable[[#This Row],[Month Key]] * 100 +  DateTable[[#This Row],[Day Of Month]]</f>
        <v>20210927</v>
      </c>
      <c r="C637" s="5" t="str">
        <f>TEXT(DateTable[[#This Row],[Date]], "mmm")</f>
        <v>Sep</v>
      </c>
      <c r="D637" s="8">
        <f>INT(TEXT(DateTable[[#This Row],[Date]], "m"))</f>
        <v>9</v>
      </c>
      <c r="E637" s="6" t="str">
        <f xml:space="preserve"> "Q" &amp; ROUNDUP(DateTable[[#This Row],[Month Key]]/ 3, 0)</f>
        <v>Q3</v>
      </c>
      <c r="F637" s="5">
        <f>YEAR(DateTable[[#This Row],[Date]])</f>
        <v>2021</v>
      </c>
      <c r="G637" s="5" t="str">
        <f>TEXT(DateTable[[#This Row],[Date]], "ddd")</f>
        <v>Mon</v>
      </c>
      <c r="H637" s="8">
        <f>WEEKDAY(DateTable[[#This Row],[Date]])</f>
        <v>2</v>
      </c>
      <c r="I637" s="5">
        <f>INT(TEXT(DateTable[[#This Row],[Date]], "d"))</f>
        <v>27</v>
      </c>
      <c r="J637" s="5" t="str">
        <f>DateTable[[#This Row],[Year]] &amp;" " &amp; DateTable[[#This Row],[Quarter]]</f>
        <v>2021 Q3</v>
      </c>
      <c r="K637" s="5" t="str">
        <f>DateTable[[#This Row],[Year]] &amp;" " &amp; DateTable[[#This Row],[Month]]</f>
        <v>2021 Sep</v>
      </c>
      <c r="L637" s="8">
        <f>DateTable[[#This Row],[Year]] * 100  + DateTable[[#This Row],[Month Key]]</f>
        <v>202109</v>
      </c>
      <c r="M63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38" spans="1:13" ht="15">
      <c r="A638" s="11">
        <v>44467</v>
      </c>
      <c r="B638" s="15">
        <f>DateTable[[#This Row],[Year]]*10000 + DateTable[[#This Row],[Month Key]] * 100 +  DateTable[[#This Row],[Day Of Month]]</f>
        <v>20210928</v>
      </c>
      <c r="C638" s="5" t="str">
        <f>TEXT(DateTable[[#This Row],[Date]], "mmm")</f>
        <v>Sep</v>
      </c>
      <c r="D638" s="8">
        <f>INT(TEXT(DateTable[[#This Row],[Date]], "m"))</f>
        <v>9</v>
      </c>
      <c r="E638" s="6" t="str">
        <f xml:space="preserve"> "Q" &amp; ROUNDUP(DateTable[[#This Row],[Month Key]]/ 3, 0)</f>
        <v>Q3</v>
      </c>
      <c r="F638" s="5">
        <f>YEAR(DateTable[[#This Row],[Date]])</f>
        <v>2021</v>
      </c>
      <c r="G638" s="5" t="str">
        <f>TEXT(DateTable[[#This Row],[Date]], "ddd")</f>
        <v>Tue</v>
      </c>
      <c r="H638" s="8">
        <f>WEEKDAY(DateTable[[#This Row],[Date]])</f>
        <v>3</v>
      </c>
      <c r="I638" s="5">
        <f>INT(TEXT(DateTable[[#This Row],[Date]], "d"))</f>
        <v>28</v>
      </c>
      <c r="J638" s="5" t="str">
        <f>DateTable[[#This Row],[Year]] &amp;" " &amp; DateTable[[#This Row],[Quarter]]</f>
        <v>2021 Q3</v>
      </c>
      <c r="K638" s="5" t="str">
        <f>DateTable[[#This Row],[Year]] &amp;" " &amp; DateTable[[#This Row],[Month]]</f>
        <v>2021 Sep</v>
      </c>
      <c r="L638" s="8">
        <f>DateTable[[#This Row],[Year]] * 100  + DateTable[[#This Row],[Month Key]]</f>
        <v>202109</v>
      </c>
      <c r="M63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39" spans="1:13" ht="15">
      <c r="A639" s="12">
        <v>44468</v>
      </c>
      <c r="B639" s="15">
        <f>DateTable[[#This Row],[Year]]*10000 + DateTable[[#This Row],[Month Key]] * 100 +  DateTable[[#This Row],[Day Of Month]]</f>
        <v>20210929</v>
      </c>
      <c r="C639" s="5" t="str">
        <f>TEXT(DateTable[[#This Row],[Date]], "mmm")</f>
        <v>Sep</v>
      </c>
      <c r="D639" s="8">
        <f>INT(TEXT(DateTable[[#This Row],[Date]], "m"))</f>
        <v>9</v>
      </c>
      <c r="E639" s="6" t="str">
        <f xml:space="preserve"> "Q" &amp; ROUNDUP(DateTable[[#This Row],[Month Key]]/ 3, 0)</f>
        <v>Q3</v>
      </c>
      <c r="F639" s="5">
        <f>YEAR(DateTable[[#This Row],[Date]])</f>
        <v>2021</v>
      </c>
      <c r="G639" s="5" t="str">
        <f>TEXT(DateTable[[#This Row],[Date]], "ddd")</f>
        <v>Wed</v>
      </c>
      <c r="H639" s="8">
        <f>WEEKDAY(DateTable[[#This Row],[Date]])</f>
        <v>4</v>
      </c>
      <c r="I639" s="5">
        <f>INT(TEXT(DateTable[[#This Row],[Date]], "d"))</f>
        <v>29</v>
      </c>
      <c r="J639" s="5" t="str">
        <f>DateTable[[#This Row],[Year]] &amp;" " &amp; DateTable[[#This Row],[Quarter]]</f>
        <v>2021 Q3</v>
      </c>
      <c r="K639" s="5" t="str">
        <f>DateTable[[#This Row],[Year]] &amp;" " &amp; DateTable[[#This Row],[Month]]</f>
        <v>2021 Sep</v>
      </c>
      <c r="L639" s="8">
        <f>DateTable[[#This Row],[Year]] * 100  + DateTable[[#This Row],[Month Key]]</f>
        <v>202109</v>
      </c>
      <c r="M63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40" spans="1:13" ht="15">
      <c r="A640" s="11">
        <v>44469</v>
      </c>
      <c r="B640" s="15">
        <f>DateTable[[#This Row],[Year]]*10000 + DateTable[[#This Row],[Month Key]] * 100 +  DateTable[[#This Row],[Day Of Month]]</f>
        <v>20210930</v>
      </c>
      <c r="C640" s="5" t="str">
        <f>TEXT(DateTable[[#This Row],[Date]], "mmm")</f>
        <v>Sep</v>
      </c>
      <c r="D640" s="8">
        <f>INT(TEXT(DateTable[[#This Row],[Date]], "m"))</f>
        <v>9</v>
      </c>
      <c r="E640" s="6" t="str">
        <f xml:space="preserve"> "Q" &amp; ROUNDUP(DateTable[[#This Row],[Month Key]]/ 3, 0)</f>
        <v>Q3</v>
      </c>
      <c r="F640" s="5">
        <f>YEAR(DateTable[[#This Row],[Date]])</f>
        <v>2021</v>
      </c>
      <c r="G640" s="5" t="str">
        <f>TEXT(DateTable[[#This Row],[Date]], "ddd")</f>
        <v>Thu</v>
      </c>
      <c r="H640" s="8">
        <f>WEEKDAY(DateTable[[#This Row],[Date]])</f>
        <v>5</v>
      </c>
      <c r="I640" s="5">
        <f>INT(TEXT(DateTable[[#This Row],[Date]], "d"))</f>
        <v>30</v>
      </c>
      <c r="J640" s="5" t="str">
        <f>DateTable[[#This Row],[Year]] &amp;" " &amp; DateTable[[#This Row],[Quarter]]</f>
        <v>2021 Q3</v>
      </c>
      <c r="K640" s="5" t="str">
        <f>DateTable[[#This Row],[Year]] &amp;" " &amp; DateTable[[#This Row],[Month]]</f>
        <v>2021 Sep</v>
      </c>
      <c r="L640" s="8">
        <f>DateTable[[#This Row],[Year]] * 100  + DateTable[[#This Row],[Month Key]]</f>
        <v>202109</v>
      </c>
      <c r="M64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41" spans="1:13" ht="15">
      <c r="A641" s="12">
        <v>44470</v>
      </c>
      <c r="B641" s="15">
        <f>DateTable[[#This Row],[Year]]*10000 + DateTable[[#This Row],[Month Key]] * 100 +  DateTable[[#This Row],[Day Of Month]]</f>
        <v>20211001</v>
      </c>
      <c r="C641" s="5" t="str">
        <f>TEXT(DateTable[[#This Row],[Date]], "mmm")</f>
        <v>Oct</v>
      </c>
      <c r="D641" s="8">
        <f>INT(TEXT(DateTable[[#This Row],[Date]], "m"))</f>
        <v>10</v>
      </c>
      <c r="E641" s="6" t="str">
        <f xml:space="preserve"> "Q" &amp; ROUNDUP(DateTable[[#This Row],[Month Key]]/ 3, 0)</f>
        <v>Q4</v>
      </c>
      <c r="F641" s="5">
        <f>YEAR(DateTable[[#This Row],[Date]])</f>
        <v>2021</v>
      </c>
      <c r="G641" s="5" t="str">
        <f>TEXT(DateTable[[#This Row],[Date]], "ddd")</f>
        <v>Fri</v>
      </c>
      <c r="H641" s="8">
        <f>WEEKDAY(DateTable[[#This Row],[Date]])</f>
        <v>6</v>
      </c>
      <c r="I641" s="5">
        <f>INT(TEXT(DateTable[[#This Row],[Date]], "d"))</f>
        <v>1</v>
      </c>
      <c r="J641" s="5" t="str">
        <f>DateTable[[#This Row],[Year]] &amp;" " &amp; DateTable[[#This Row],[Quarter]]</f>
        <v>2021 Q4</v>
      </c>
      <c r="K641" s="5" t="str">
        <f>DateTable[[#This Row],[Year]] &amp;" " &amp; DateTable[[#This Row],[Month]]</f>
        <v>2021 Oct</v>
      </c>
      <c r="L641" s="8">
        <f>DateTable[[#This Row],[Year]] * 100  + DateTable[[#This Row],[Month Key]]</f>
        <v>202110</v>
      </c>
      <c r="M64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42" spans="1:13" ht="15">
      <c r="A642" s="11">
        <v>44471</v>
      </c>
      <c r="B642" s="15">
        <f>DateTable[[#This Row],[Year]]*10000 + DateTable[[#This Row],[Month Key]] * 100 +  DateTable[[#This Row],[Day Of Month]]</f>
        <v>20211002</v>
      </c>
      <c r="C642" s="5" t="str">
        <f>TEXT(DateTable[[#This Row],[Date]], "mmm")</f>
        <v>Oct</v>
      </c>
      <c r="D642" s="8">
        <f>INT(TEXT(DateTable[[#This Row],[Date]], "m"))</f>
        <v>10</v>
      </c>
      <c r="E642" s="6" t="str">
        <f xml:space="preserve"> "Q" &amp; ROUNDUP(DateTable[[#This Row],[Month Key]]/ 3, 0)</f>
        <v>Q4</v>
      </c>
      <c r="F642" s="5">
        <f>YEAR(DateTable[[#This Row],[Date]])</f>
        <v>2021</v>
      </c>
      <c r="G642" s="5" t="str">
        <f>TEXT(DateTable[[#This Row],[Date]], "ddd")</f>
        <v>Sat</v>
      </c>
      <c r="H642" s="8">
        <f>WEEKDAY(DateTable[[#This Row],[Date]])</f>
        <v>7</v>
      </c>
      <c r="I642" s="5">
        <f>INT(TEXT(DateTable[[#This Row],[Date]], "d"))</f>
        <v>2</v>
      </c>
      <c r="J642" s="5" t="str">
        <f>DateTable[[#This Row],[Year]] &amp;" " &amp; DateTable[[#This Row],[Quarter]]</f>
        <v>2021 Q4</v>
      </c>
      <c r="K642" s="5" t="str">
        <f>DateTable[[#This Row],[Year]] &amp;" " &amp; DateTable[[#This Row],[Month]]</f>
        <v>2021 Oct</v>
      </c>
      <c r="L642" s="8">
        <f>DateTable[[#This Row],[Year]] * 100  + DateTable[[#This Row],[Month Key]]</f>
        <v>202110</v>
      </c>
      <c r="M64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43" spans="1:13" ht="15">
      <c r="A643" s="12">
        <v>44472</v>
      </c>
      <c r="B643" s="15">
        <f>DateTable[[#This Row],[Year]]*10000 + DateTable[[#This Row],[Month Key]] * 100 +  DateTable[[#This Row],[Day Of Month]]</f>
        <v>20211003</v>
      </c>
      <c r="C643" s="5" t="str">
        <f>TEXT(DateTable[[#This Row],[Date]], "mmm")</f>
        <v>Oct</v>
      </c>
      <c r="D643" s="8">
        <f>INT(TEXT(DateTable[[#This Row],[Date]], "m"))</f>
        <v>10</v>
      </c>
      <c r="E643" s="6" t="str">
        <f xml:space="preserve"> "Q" &amp; ROUNDUP(DateTable[[#This Row],[Month Key]]/ 3, 0)</f>
        <v>Q4</v>
      </c>
      <c r="F643" s="5">
        <f>YEAR(DateTable[[#This Row],[Date]])</f>
        <v>2021</v>
      </c>
      <c r="G643" s="5" t="str">
        <f>TEXT(DateTable[[#This Row],[Date]], "ddd")</f>
        <v>Sun</v>
      </c>
      <c r="H643" s="8">
        <f>WEEKDAY(DateTable[[#This Row],[Date]])</f>
        <v>1</v>
      </c>
      <c r="I643" s="5">
        <f>INT(TEXT(DateTable[[#This Row],[Date]], "d"))</f>
        <v>3</v>
      </c>
      <c r="J643" s="5" t="str">
        <f>DateTable[[#This Row],[Year]] &amp;" " &amp; DateTable[[#This Row],[Quarter]]</f>
        <v>2021 Q4</v>
      </c>
      <c r="K643" s="5" t="str">
        <f>DateTable[[#This Row],[Year]] &amp;" " &amp; DateTable[[#This Row],[Month]]</f>
        <v>2021 Oct</v>
      </c>
      <c r="L643" s="8">
        <f>DateTable[[#This Row],[Year]] * 100  + DateTable[[#This Row],[Month Key]]</f>
        <v>202110</v>
      </c>
      <c r="M64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44" spans="1:13" ht="15">
      <c r="A644" s="11">
        <v>44473</v>
      </c>
      <c r="B644" s="15">
        <f>DateTable[[#This Row],[Year]]*10000 + DateTable[[#This Row],[Month Key]] * 100 +  DateTable[[#This Row],[Day Of Month]]</f>
        <v>20211004</v>
      </c>
      <c r="C644" s="5" t="str">
        <f>TEXT(DateTable[[#This Row],[Date]], "mmm")</f>
        <v>Oct</v>
      </c>
      <c r="D644" s="8">
        <f>INT(TEXT(DateTable[[#This Row],[Date]], "m"))</f>
        <v>10</v>
      </c>
      <c r="E644" s="6" t="str">
        <f xml:space="preserve"> "Q" &amp; ROUNDUP(DateTable[[#This Row],[Month Key]]/ 3, 0)</f>
        <v>Q4</v>
      </c>
      <c r="F644" s="5">
        <f>YEAR(DateTable[[#This Row],[Date]])</f>
        <v>2021</v>
      </c>
      <c r="G644" s="5" t="str">
        <f>TEXT(DateTable[[#This Row],[Date]], "ddd")</f>
        <v>Mon</v>
      </c>
      <c r="H644" s="8">
        <f>WEEKDAY(DateTable[[#This Row],[Date]])</f>
        <v>2</v>
      </c>
      <c r="I644" s="5">
        <f>INT(TEXT(DateTable[[#This Row],[Date]], "d"))</f>
        <v>4</v>
      </c>
      <c r="J644" s="5" t="str">
        <f>DateTable[[#This Row],[Year]] &amp;" " &amp; DateTable[[#This Row],[Quarter]]</f>
        <v>2021 Q4</v>
      </c>
      <c r="K644" s="5" t="str">
        <f>DateTable[[#This Row],[Year]] &amp;" " &amp; DateTable[[#This Row],[Month]]</f>
        <v>2021 Oct</v>
      </c>
      <c r="L644" s="8">
        <f>DateTable[[#This Row],[Year]] * 100  + DateTable[[#This Row],[Month Key]]</f>
        <v>202110</v>
      </c>
      <c r="M64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45" spans="1:13" ht="15">
      <c r="A645" s="12">
        <v>44474</v>
      </c>
      <c r="B645" s="15">
        <f>DateTable[[#This Row],[Year]]*10000 + DateTable[[#This Row],[Month Key]] * 100 +  DateTable[[#This Row],[Day Of Month]]</f>
        <v>20211005</v>
      </c>
      <c r="C645" s="5" t="str">
        <f>TEXT(DateTable[[#This Row],[Date]], "mmm")</f>
        <v>Oct</v>
      </c>
      <c r="D645" s="8">
        <f>INT(TEXT(DateTable[[#This Row],[Date]], "m"))</f>
        <v>10</v>
      </c>
      <c r="E645" s="6" t="str">
        <f xml:space="preserve"> "Q" &amp; ROUNDUP(DateTable[[#This Row],[Month Key]]/ 3, 0)</f>
        <v>Q4</v>
      </c>
      <c r="F645" s="5">
        <f>YEAR(DateTable[[#This Row],[Date]])</f>
        <v>2021</v>
      </c>
      <c r="G645" s="5" t="str">
        <f>TEXT(DateTable[[#This Row],[Date]], "ddd")</f>
        <v>Tue</v>
      </c>
      <c r="H645" s="8">
        <f>WEEKDAY(DateTable[[#This Row],[Date]])</f>
        <v>3</v>
      </c>
      <c r="I645" s="5">
        <f>INT(TEXT(DateTable[[#This Row],[Date]], "d"))</f>
        <v>5</v>
      </c>
      <c r="J645" s="5" t="str">
        <f>DateTable[[#This Row],[Year]] &amp;" " &amp; DateTable[[#This Row],[Quarter]]</f>
        <v>2021 Q4</v>
      </c>
      <c r="K645" s="5" t="str">
        <f>DateTable[[#This Row],[Year]] &amp;" " &amp; DateTable[[#This Row],[Month]]</f>
        <v>2021 Oct</v>
      </c>
      <c r="L645" s="8">
        <f>DateTable[[#This Row],[Year]] * 100  + DateTable[[#This Row],[Month Key]]</f>
        <v>202110</v>
      </c>
      <c r="M64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46" spans="1:13" ht="15">
      <c r="A646" s="11">
        <v>44475</v>
      </c>
      <c r="B646" s="15">
        <f>DateTable[[#This Row],[Year]]*10000 + DateTable[[#This Row],[Month Key]] * 100 +  DateTable[[#This Row],[Day Of Month]]</f>
        <v>20211006</v>
      </c>
      <c r="C646" s="5" t="str">
        <f>TEXT(DateTable[[#This Row],[Date]], "mmm")</f>
        <v>Oct</v>
      </c>
      <c r="D646" s="8">
        <f>INT(TEXT(DateTable[[#This Row],[Date]], "m"))</f>
        <v>10</v>
      </c>
      <c r="E646" s="6" t="str">
        <f xml:space="preserve"> "Q" &amp; ROUNDUP(DateTable[[#This Row],[Month Key]]/ 3, 0)</f>
        <v>Q4</v>
      </c>
      <c r="F646" s="5">
        <f>YEAR(DateTable[[#This Row],[Date]])</f>
        <v>2021</v>
      </c>
      <c r="G646" s="5" t="str">
        <f>TEXT(DateTable[[#This Row],[Date]], "ddd")</f>
        <v>Wed</v>
      </c>
      <c r="H646" s="8">
        <f>WEEKDAY(DateTable[[#This Row],[Date]])</f>
        <v>4</v>
      </c>
      <c r="I646" s="5">
        <f>INT(TEXT(DateTable[[#This Row],[Date]], "d"))</f>
        <v>6</v>
      </c>
      <c r="J646" s="5" t="str">
        <f>DateTable[[#This Row],[Year]] &amp;" " &amp; DateTable[[#This Row],[Quarter]]</f>
        <v>2021 Q4</v>
      </c>
      <c r="K646" s="5" t="str">
        <f>DateTable[[#This Row],[Year]] &amp;" " &amp; DateTable[[#This Row],[Month]]</f>
        <v>2021 Oct</v>
      </c>
      <c r="L646" s="8">
        <f>DateTable[[#This Row],[Year]] * 100  + DateTable[[#This Row],[Month Key]]</f>
        <v>202110</v>
      </c>
      <c r="M64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47" spans="1:13" ht="15">
      <c r="A647" s="12">
        <v>44476</v>
      </c>
      <c r="B647" s="15">
        <f>DateTable[[#This Row],[Year]]*10000 + DateTable[[#This Row],[Month Key]] * 100 +  DateTable[[#This Row],[Day Of Month]]</f>
        <v>20211007</v>
      </c>
      <c r="C647" s="5" t="str">
        <f>TEXT(DateTable[[#This Row],[Date]], "mmm")</f>
        <v>Oct</v>
      </c>
      <c r="D647" s="8">
        <f>INT(TEXT(DateTable[[#This Row],[Date]], "m"))</f>
        <v>10</v>
      </c>
      <c r="E647" s="6" t="str">
        <f xml:space="preserve"> "Q" &amp; ROUNDUP(DateTable[[#This Row],[Month Key]]/ 3, 0)</f>
        <v>Q4</v>
      </c>
      <c r="F647" s="5">
        <f>YEAR(DateTable[[#This Row],[Date]])</f>
        <v>2021</v>
      </c>
      <c r="G647" s="5" t="str">
        <f>TEXT(DateTable[[#This Row],[Date]], "ddd")</f>
        <v>Thu</v>
      </c>
      <c r="H647" s="8">
        <f>WEEKDAY(DateTable[[#This Row],[Date]])</f>
        <v>5</v>
      </c>
      <c r="I647" s="5">
        <f>INT(TEXT(DateTable[[#This Row],[Date]], "d"))</f>
        <v>7</v>
      </c>
      <c r="J647" s="5" t="str">
        <f>DateTable[[#This Row],[Year]] &amp;" " &amp; DateTable[[#This Row],[Quarter]]</f>
        <v>2021 Q4</v>
      </c>
      <c r="K647" s="5" t="str">
        <f>DateTable[[#This Row],[Year]] &amp;" " &amp; DateTable[[#This Row],[Month]]</f>
        <v>2021 Oct</v>
      </c>
      <c r="L647" s="8">
        <f>DateTable[[#This Row],[Year]] * 100  + DateTable[[#This Row],[Month Key]]</f>
        <v>202110</v>
      </c>
      <c r="M64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48" spans="1:13" ht="15">
      <c r="A648" s="11">
        <v>44477</v>
      </c>
      <c r="B648" s="15">
        <f>DateTable[[#This Row],[Year]]*10000 + DateTable[[#This Row],[Month Key]] * 100 +  DateTable[[#This Row],[Day Of Month]]</f>
        <v>20211008</v>
      </c>
      <c r="C648" s="5" t="str">
        <f>TEXT(DateTable[[#This Row],[Date]], "mmm")</f>
        <v>Oct</v>
      </c>
      <c r="D648" s="8">
        <f>INT(TEXT(DateTable[[#This Row],[Date]], "m"))</f>
        <v>10</v>
      </c>
      <c r="E648" s="6" t="str">
        <f xml:space="preserve"> "Q" &amp; ROUNDUP(DateTable[[#This Row],[Month Key]]/ 3, 0)</f>
        <v>Q4</v>
      </c>
      <c r="F648" s="5">
        <f>YEAR(DateTable[[#This Row],[Date]])</f>
        <v>2021</v>
      </c>
      <c r="G648" s="5" t="str">
        <f>TEXT(DateTable[[#This Row],[Date]], "ddd")</f>
        <v>Fri</v>
      </c>
      <c r="H648" s="8">
        <f>WEEKDAY(DateTable[[#This Row],[Date]])</f>
        <v>6</v>
      </c>
      <c r="I648" s="5">
        <f>INT(TEXT(DateTable[[#This Row],[Date]], "d"))</f>
        <v>8</v>
      </c>
      <c r="J648" s="5" t="str">
        <f>DateTable[[#This Row],[Year]] &amp;" " &amp; DateTable[[#This Row],[Quarter]]</f>
        <v>2021 Q4</v>
      </c>
      <c r="K648" s="5" t="str">
        <f>DateTable[[#This Row],[Year]] &amp;" " &amp; DateTable[[#This Row],[Month]]</f>
        <v>2021 Oct</v>
      </c>
      <c r="L648" s="8">
        <f>DateTable[[#This Row],[Year]] * 100  + DateTable[[#This Row],[Month Key]]</f>
        <v>202110</v>
      </c>
      <c r="M64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49" spans="1:13" ht="15">
      <c r="A649" s="12">
        <v>44478</v>
      </c>
      <c r="B649" s="15">
        <f>DateTable[[#This Row],[Year]]*10000 + DateTable[[#This Row],[Month Key]] * 100 +  DateTable[[#This Row],[Day Of Month]]</f>
        <v>20211009</v>
      </c>
      <c r="C649" s="5" t="str">
        <f>TEXT(DateTable[[#This Row],[Date]], "mmm")</f>
        <v>Oct</v>
      </c>
      <c r="D649" s="8">
        <f>INT(TEXT(DateTable[[#This Row],[Date]], "m"))</f>
        <v>10</v>
      </c>
      <c r="E649" s="6" t="str">
        <f xml:space="preserve"> "Q" &amp; ROUNDUP(DateTable[[#This Row],[Month Key]]/ 3, 0)</f>
        <v>Q4</v>
      </c>
      <c r="F649" s="5">
        <f>YEAR(DateTable[[#This Row],[Date]])</f>
        <v>2021</v>
      </c>
      <c r="G649" s="5" t="str">
        <f>TEXT(DateTable[[#This Row],[Date]], "ddd")</f>
        <v>Sat</v>
      </c>
      <c r="H649" s="8">
        <f>WEEKDAY(DateTable[[#This Row],[Date]])</f>
        <v>7</v>
      </c>
      <c r="I649" s="5">
        <f>INT(TEXT(DateTable[[#This Row],[Date]], "d"))</f>
        <v>9</v>
      </c>
      <c r="J649" s="5" t="str">
        <f>DateTable[[#This Row],[Year]] &amp;" " &amp; DateTable[[#This Row],[Quarter]]</f>
        <v>2021 Q4</v>
      </c>
      <c r="K649" s="5" t="str">
        <f>DateTable[[#This Row],[Year]] &amp;" " &amp; DateTable[[#This Row],[Month]]</f>
        <v>2021 Oct</v>
      </c>
      <c r="L649" s="8">
        <f>DateTable[[#This Row],[Year]] * 100  + DateTable[[#This Row],[Month Key]]</f>
        <v>202110</v>
      </c>
      <c r="M64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50" spans="1:13" ht="15">
      <c r="A650" s="11">
        <v>44479</v>
      </c>
      <c r="B650" s="15">
        <f>DateTable[[#This Row],[Year]]*10000 + DateTable[[#This Row],[Month Key]] * 100 +  DateTable[[#This Row],[Day Of Month]]</f>
        <v>20211010</v>
      </c>
      <c r="C650" s="5" t="str">
        <f>TEXT(DateTable[[#This Row],[Date]], "mmm")</f>
        <v>Oct</v>
      </c>
      <c r="D650" s="8">
        <f>INT(TEXT(DateTable[[#This Row],[Date]], "m"))</f>
        <v>10</v>
      </c>
      <c r="E650" s="6" t="str">
        <f xml:space="preserve"> "Q" &amp; ROUNDUP(DateTable[[#This Row],[Month Key]]/ 3, 0)</f>
        <v>Q4</v>
      </c>
      <c r="F650" s="5">
        <f>YEAR(DateTable[[#This Row],[Date]])</f>
        <v>2021</v>
      </c>
      <c r="G650" s="5" t="str">
        <f>TEXT(DateTable[[#This Row],[Date]], "ddd")</f>
        <v>Sun</v>
      </c>
      <c r="H650" s="8">
        <f>WEEKDAY(DateTable[[#This Row],[Date]])</f>
        <v>1</v>
      </c>
      <c r="I650" s="5">
        <f>INT(TEXT(DateTable[[#This Row],[Date]], "d"))</f>
        <v>10</v>
      </c>
      <c r="J650" s="5" t="str">
        <f>DateTable[[#This Row],[Year]] &amp;" " &amp; DateTable[[#This Row],[Quarter]]</f>
        <v>2021 Q4</v>
      </c>
      <c r="K650" s="5" t="str">
        <f>DateTable[[#This Row],[Year]] &amp;" " &amp; DateTable[[#This Row],[Month]]</f>
        <v>2021 Oct</v>
      </c>
      <c r="L650" s="8">
        <f>DateTable[[#This Row],[Year]] * 100  + DateTable[[#This Row],[Month Key]]</f>
        <v>202110</v>
      </c>
      <c r="M65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51" spans="1:13" ht="15">
      <c r="A651" s="12">
        <v>44480</v>
      </c>
      <c r="B651" s="15">
        <f>DateTable[[#This Row],[Year]]*10000 + DateTable[[#This Row],[Month Key]] * 100 +  DateTable[[#This Row],[Day Of Month]]</f>
        <v>20211011</v>
      </c>
      <c r="C651" s="5" t="str">
        <f>TEXT(DateTable[[#This Row],[Date]], "mmm")</f>
        <v>Oct</v>
      </c>
      <c r="D651" s="8">
        <f>INT(TEXT(DateTable[[#This Row],[Date]], "m"))</f>
        <v>10</v>
      </c>
      <c r="E651" s="6" t="str">
        <f xml:space="preserve"> "Q" &amp; ROUNDUP(DateTable[[#This Row],[Month Key]]/ 3, 0)</f>
        <v>Q4</v>
      </c>
      <c r="F651" s="5">
        <f>YEAR(DateTable[[#This Row],[Date]])</f>
        <v>2021</v>
      </c>
      <c r="G651" s="5" t="str">
        <f>TEXT(DateTable[[#This Row],[Date]], "ddd")</f>
        <v>Mon</v>
      </c>
      <c r="H651" s="8">
        <f>WEEKDAY(DateTable[[#This Row],[Date]])</f>
        <v>2</v>
      </c>
      <c r="I651" s="5">
        <f>INT(TEXT(DateTable[[#This Row],[Date]], "d"))</f>
        <v>11</v>
      </c>
      <c r="J651" s="5" t="str">
        <f>DateTable[[#This Row],[Year]] &amp;" " &amp; DateTable[[#This Row],[Quarter]]</f>
        <v>2021 Q4</v>
      </c>
      <c r="K651" s="5" t="str">
        <f>DateTable[[#This Row],[Year]] &amp;" " &amp; DateTable[[#This Row],[Month]]</f>
        <v>2021 Oct</v>
      </c>
      <c r="L651" s="8">
        <f>DateTable[[#This Row],[Year]] * 100  + DateTable[[#This Row],[Month Key]]</f>
        <v>202110</v>
      </c>
      <c r="M65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52" spans="1:13" ht="15">
      <c r="A652" s="11">
        <v>44481</v>
      </c>
      <c r="B652" s="15">
        <f>DateTable[[#This Row],[Year]]*10000 + DateTable[[#This Row],[Month Key]] * 100 +  DateTable[[#This Row],[Day Of Month]]</f>
        <v>20211012</v>
      </c>
      <c r="C652" s="5" t="str">
        <f>TEXT(DateTable[[#This Row],[Date]], "mmm")</f>
        <v>Oct</v>
      </c>
      <c r="D652" s="8">
        <f>INT(TEXT(DateTable[[#This Row],[Date]], "m"))</f>
        <v>10</v>
      </c>
      <c r="E652" s="6" t="str">
        <f xml:space="preserve"> "Q" &amp; ROUNDUP(DateTable[[#This Row],[Month Key]]/ 3, 0)</f>
        <v>Q4</v>
      </c>
      <c r="F652" s="5">
        <f>YEAR(DateTable[[#This Row],[Date]])</f>
        <v>2021</v>
      </c>
      <c r="G652" s="5" t="str">
        <f>TEXT(DateTable[[#This Row],[Date]], "ddd")</f>
        <v>Tue</v>
      </c>
      <c r="H652" s="8">
        <f>WEEKDAY(DateTable[[#This Row],[Date]])</f>
        <v>3</v>
      </c>
      <c r="I652" s="5">
        <f>INT(TEXT(DateTable[[#This Row],[Date]], "d"))</f>
        <v>12</v>
      </c>
      <c r="J652" s="5" t="str">
        <f>DateTable[[#This Row],[Year]] &amp;" " &amp; DateTable[[#This Row],[Quarter]]</f>
        <v>2021 Q4</v>
      </c>
      <c r="K652" s="5" t="str">
        <f>DateTable[[#This Row],[Year]] &amp;" " &amp; DateTable[[#This Row],[Month]]</f>
        <v>2021 Oct</v>
      </c>
      <c r="L652" s="8">
        <f>DateTable[[#This Row],[Year]] * 100  + DateTable[[#This Row],[Month Key]]</f>
        <v>202110</v>
      </c>
      <c r="M65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53" spans="1:13" ht="15">
      <c r="A653" s="12">
        <v>44482</v>
      </c>
      <c r="B653" s="15">
        <f>DateTable[[#This Row],[Year]]*10000 + DateTable[[#This Row],[Month Key]] * 100 +  DateTable[[#This Row],[Day Of Month]]</f>
        <v>20211013</v>
      </c>
      <c r="C653" s="5" t="str">
        <f>TEXT(DateTable[[#This Row],[Date]], "mmm")</f>
        <v>Oct</v>
      </c>
      <c r="D653" s="8">
        <f>INT(TEXT(DateTable[[#This Row],[Date]], "m"))</f>
        <v>10</v>
      </c>
      <c r="E653" s="6" t="str">
        <f xml:space="preserve"> "Q" &amp; ROUNDUP(DateTable[[#This Row],[Month Key]]/ 3, 0)</f>
        <v>Q4</v>
      </c>
      <c r="F653" s="5">
        <f>YEAR(DateTable[[#This Row],[Date]])</f>
        <v>2021</v>
      </c>
      <c r="G653" s="5" t="str">
        <f>TEXT(DateTable[[#This Row],[Date]], "ddd")</f>
        <v>Wed</v>
      </c>
      <c r="H653" s="8">
        <f>WEEKDAY(DateTable[[#This Row],[Date]])</f>
        <v>4</v>
      </c>
      <c r="I653" s="5">
        <f>INT(TEXT(DateTable[[#This Row],[Date]], "d"))</f>
        <v>13</v>
      </c>
      <c r="J653" s="5" t="str">
        <f>DateTable[[#This Row],[Year]] &amp;" " &amp; DateTable[[#This Row],[Quarter]]</f>
        <v>2021 Q4</v>
      </c>
      <c r="K653" s="5" t="str">
        <f>DateTable[[#This Row],[Year]] &amp;" " &amp; DateTable[[#This Row],[Month]]</f>
        <v>2021 Oct</v>
      </c>
      <c r="L653" s="8">
        <f>DateTable[[#This Row],[Year]] * 100  + DateTable[[#This Row],[Month Key]]</f>
        <v>202110</v>
      </c>
      <c r="M65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54" spans="1:13" ht="15">
      <c r="A654" s="11">
        <v>44483</v>
      </c>
      <c r="B654" s="15">
        <f>DateTable[[#This Row],[Year]]*10000 + DateTable[[#This Row],[Month Key]] * 100 +  DateTable[[#This Row],[Day Of Month]]</f>
        <v>20211014</v>
      </c>
      <c r="C654" s="5" t="str">
        <f>TEXT(DateTable[[#This Row],[Date]], "mmm")</f>
        <v>Oct</v>
      </c>
      <c r="D654" s="8">
        <f>INT(TEXT(DateTable[[#This Row],[Date]], "m"))</f>
        <v>10</v>
      </c>
      <c r="E654" s="6" t="str">
        <f xml:space="preserve"> "Q" &amp; ROUNDUP(DateTable[[#This Row],[Month Key]]/ 3, 0)</f>
        <v>Q4</v>
      </c>
      <c r="F654" s="5">
        <f>YEAR(DateTable[[#This Row],[Date]])</f>
        <v>2021</v>
      </c>
      <c r="G654" s="5" t="str">
        <f>TEXT(DateTable[[#This Row],[Date]], "ddd")</f>
        <v>Thu</v>
      </c>
      <c r="H654" s="8">
        <f>WEEKDAY(DateTable[[#This Row],[Date]])</f>
        <v>5</v>
      </c>
      <c r="I654" s="5">
        <f>INT(TEXT(DateTable[[#This Row],[Date]], "d"))</f>
        <v>14</v>
      </c>
      <c r="J654" s="5" t="str">
        <f>DateTable[[#This Row],[Year]] &amp;" " &amp; DateTable[[#This Row],[Quarter]]</f>
        <v>2021 Q4</v>
      </c>
      <c r="K654" s="5" t="str">
        <f>DateTable[[#This Row],[Year]] &amp;" " &amp; DateTable[[#This Row],[Month]]</f>
        <v>2021 Oct</v>
      </c>
      <c r="L654" s="8">
        <f>DateTable[[#This Row],[Year]] * 100  + DateTable[[#This Row],[Month Key]]</f>
        <v>202110</v>
      </c>
      <c r="M65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55" spans="1:13" ht="15">
      <c r="A655" s="12">
        <v>44484</v>
      </c>
      <c r="B655" s="15">
        <f>DateTable[[#This Row],[Year]]*10000 + DateTable[[#This Row],[Month Key]] * 100 +  DateTable[[#This Row],[Day Of Month]]</f>
        <v>20211015</v>
      </c>
      <c r="C655" s="5" t="str">
        <f>TEXT(DateTable[[#This Row],[Date]], "mmm")</f>
        <v>Oct</v>
      </c>
      <c r="D655" s="8">
        <f>INT(TEXT(DateTable[[#This Row],[Date]], "m"))</f>
        <v>10</v>
      </c>
      <c r="E655" s="6" t="str">
        <f xml:space="preserve"> "Q" &amp; ROUNDUP(DateTable[[#This Row],[Month Key]]/ 3, 0)</f>
        <v>Q4</v>
      </c>
      <c r="F655" s="5">
        <f>YEAR(DateTable[[#This Row],[Date]])</f>
        <v>2021</v>
      </c>
      <c r="G655" s="5" t="str">
        <f>TEXT(DateTable[[#This Row],[Date]], "ddd")</f>
        <v>Fri</v>
      </c>
      <c r="H655" s="8">
        <f>WEEKDAY(DateTable[[#This Row],[Date]])</f>
        <v>6</v>
      </c>
      <c r="I655" s="5">
        <f>INT(TEXT(DateTable[[#This Row],[Date]], "d"))</f>
        <v>15</v>
      </c>
      <c r="J655" s="5" t="str">
        <f>DateTable[[#This Row],[Year]] &amp;" " &amp; DateTable[[#This Row],[Quarter]]</f>
        <v>2021 Q4</v>
      </c>
      <c r="K655" s="5" t="str">
        <f>DateTable[[#This Row],[Year]] &amp;" " &amp; DateTable[[#This Row],[Month]]</f>
        <v>2021 Oct</v>
      </c>
      <c r="L655" s="8">
        <f>DateTable[[#This Row],[Year]] * 100  + DateTable[[#This Row],[Month Key]]</f>
        <v>202110</v>
      </c>
      <c r="M65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56" spans="1:13" ht="15">
      <c r="A656" s="11">
        <v>44485</v>
      </c>
      <c r="B656" s="15">
        <f>DateTable[[#This Row],[Year]]*10000 + DateTable[[#This Row],[Month Key]] * 100 +  DateTable[[#This Row],[Day Of Month]]</f>
        <v>20211016</v>
      </c>
      <c r="C656" s="5" t="str">
        <f>TEXT(DateTable[[#This Row],[Date]], "mmm")</f>
        <v>Oct</v>
      </c>
      <c r="D656" s="8">
        <f>INT(TEXT(DateTable[[#This Row],[Date]], "m"))</f>
        <v>10</v>
      </c>
      <c r="E656" s="6" t="str">
        <f xml:space="preserve"> "Q" &amp; ROUNDUP(DateTable[[#This Row],[Month Key]]/ 3, 0)</f>
        <v>Q4</v>
      </c>
      <c r="F656" s="5">
        <f>YEAR(DateTable[[#This Row],[Date]])</f>
        <v>2021</v>
      </c>
      <c r="G656" s="5" t="str">
        <f>TEXT(DateTable[[#This Row],[Date]], "ddd")</f>
        <v>Sat</v>
      </c>
      <c r="H656" s="8">
        <f>WEEKDAY(DateTable[[#This Row],[Date]])</f>
        <v>7</v>
      </c>
      <c r="I656" s="5">
        <f>INT(TEXT(DateTable[[#This Row],[Date]], "d"))</f>
        <v>16</v>
      </c>
      <c r="J656" s="5" t="str">
        <f>DateTable[[#This Row],[Year]] &amp;" " &amp; DateTable[[#This Row],[Quarter]]</f>
        <v>2021 Q4</v>
      </c>
      <c r="K656" s="5" t="str">
        <f>DateTable[[#This Row],[Year]] &amp;" " &amp; DateTable[[#This Row],[Month]]</f>
        <v>2021 Oct</v>
      </c>
      <c r="L656" s="8">
        <f>DateTable[[#This Row],[Year]] * 100  + DateTable[[#This Row],[Month Key]]</f>
        <v>202110</v>
      </c>
      <c r="M65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57" spans="1:13" ht="15">
      <c r="A657" s="12">
        <v>44486</v>
      </c>
      <c r="B657" s="15">
        <f>DateTable[[#This Row],[Year]]*10000 + DateTable[[#This Row],[Month Key]] * 100 +  DateTable[[#This Row],[Day Of Month]]</f>
        <v>20211017</v>
      </c>
      <c r="C657" s="5" t="str">
        <f>TEXT(DateTable[[#This Row],[Date]], "mmm")</f>
        <v>Oct</v>
      </c>
      <c r="D657" s="8">
        <f>INT(TEXT(DateTable[[#This Row],[Date]], "m"))</f>
        <v>10</v>
      </c>
      <c r="E657" s="6" t="str">
        <f xml:space="preserve"> "Q" &amp; ROUNDUP(DateTable[[#This Row],[Month Key]]/ 3, 0)</f>
        <v>Q4</v>
      </c>
      <c r="F657" s="5">
        <f>YEAR(DateTable[[#This Row],[Date]])</f>
        <v>2021</v>
      </c>
      <c r="G657" s="5" t="str">
        <f>TEXT(DateTable[[#This Row],[Date]], "ddd")</f>
        <v>Sun</v>
      </c>
      <c r="H657" s="8">
        <f>WEEKDAY(DateTable[[#This Row],[Date]])</f>
        <v>1</v>
      </c>
      <c r="I657" s="5">
        <f>INT(TEXT(DateTable[[#This Row],[Date]], "d"))</f>
        <v>17</v>
      </c>
      <c r="J657" s="5" t="str">
        <f>DateTable[[#This Row],[Year]] &amp;" " &amp; DateTable[[#This Row],[Quarter]]</f>
        <v>2021 Q4</v>
      </c>
      <c r="K657" s="5" t="str">
        <f>DateTable[[#This Row],[Year]] &amp;" " &amp; DateTable[[#This Row],[Month]]</f>
        <v>2021 Oct</v>
      </c>
      <c r="L657" s="8">
        <f>DateTable[[#This Row],[Year]] * 100  + DateTable[[#This Row],[Month Key]]</f>
        <v>202110</v>
      </c>
      <c r="M65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58" spans="1:13" ht="15">
      <c r="A658" s="11">
        <v>44487</v>
      </c>
      <c r="B658" s="15">
        <f>DateTable[[#This Row],[Year]]*10000 + DateTable[[#This Row],[Month Key]] * 100 +  DateTable[[#This Row],[Day Of Month]]</f>
        <v>20211018</v>
      </c>
      <c r="C658" s="5" t="str">
        <f>TEXT(DateTable[[#This Row],[Date]], "mmm")</f>
        <v>Oct</v>
      </c>
      <c r="D658" s="8">
        <f>INT(TEXT(DateTable[[#This Row],[Date]], "m"))</f>
        <v>10</v>
      </c>
      <c r="E658" s="6" t="str">
        <f xml:space="preserve"> "Q" &amp; ROUNDUP(DateTable[[#This Row],[Month Key]]/ 3, 0)</f>
        <v>Q4</v>
      </c>
      <c r="F658" s="5">
        <f>YEAR(DateTable[[#This Row],[Date]])</f>
        <v>2021</v>
      </c>
      <c r="G658" s="5" t="str">
        <f>TEXT(DateTable[[#This Row],[Date]], "ddd")</f>
        <v>Mon</v>
      </c>
      <c r="H658" s="8">
        <f>WEEKDAY(DateTable[[#This Row],[Date]])</f>
        <v>2</v>
      </c>
      <c r="I658" s="5">
        <f>INT(TEXT(DateTable[[#This Row],[Date]], "d"))</f>
        <v>18</v>
      </c>
      <c r="J658" s="5" t="str">
        <f>DateTable[[#This Row],[Year]] &amp;" " &amp; DateTable[[#This Row],[Quarter]]</f>
        <v>2021 Q4</v>
      </c>
      <c r="K658" s="5" t="str">
        <f>DateTable[[#This Row],[Year]] &amp;" " &amp; DateTable[[#This Row],[Month]]</f>
        <v>2021 Oct</v>
      </c>
      <c r="L658" s="8">
        <f>DateTable[[#This Row],[Year]] * 100  + DateTable[[#This Row],[Month Key]]</f>
        <v>202110</v>
      </c>
      <c r="M65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59" spans="1:13" ht="15">
      <c r="A659" s="12">
        <v>44488</v>
      </c>
      <c r="B659" s="15">
        <f>DateTable[[#This Row],[Year]]*10000 + DateTable[[#This Row],[Month Key]] * 100 +  DateTable[[#This Row],[Day Of Month]]</f>
        <v>20211019</v>
      </c>
      <c r="C659" s="5" t="str">
        <f>TEXT(DateTable[[#This Row],[Date]], "mmm")</f>
        <v>Oct</v>
      </c>
      <c r="D659" s="8">
        <f>INT(TEXT(DateTable[[#This Row],[Date]], "m"))</f>
        <v>10</v>
      </c>
      <c r="E659" s="6" t="str">
        <f xml:space="preserve"> "Q" &amp; ROUNDUP(DateTable[[#This Row],[Month Key]]/ 3, 0)</f>
        <v>Q4</v>
      </c>
      <c r="F659" s="5">
        <f>YEAR(DateTable[[#This Row],[Date]])</f>
        <v>2021</v>
      </c>
      <c r="G659" s="5" t="str">
        <f>TEXT(DateTable[[#This Row],[Date]], "ddd")</f>
        <v>Tue</v>
      </c>
      <c r="H659" s="8">
        <f>WEEKDAY(DateTable[[#This Row],[Date]])</f>
        <v>3</v>
      </c>
      <c r="I659" s="5">
        <f>INT(TEXT(DateTable[[#This Row],[Date]], "d"))</f>
        <v>19</v>
      </c>
      <c r="J659" s="5" t="str">
        <f>DateTable[[#This Row],[Year]] &amp;" " &amp; DateTable[[#This Row],[Quarter]]</f>
        <v>2021 Q4</v>
      </c>
      <c r="K659" s="5" t="str">
        <f>DateTable[[#This Row],[Year]] &amp;" " &amp; DateTable[[#This Row],[Month]]</f>
        <v>2021 Oct</v>
      </c>
      <c r="L659" s="8">
        <f>DateTable[[#This Row],[Year]] * 100  + DateTable[[#This Row],[Month Key]]</f>
        <v>202110</v>
      </c>
      <c r="M65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60" spans="1:13" ht="15">
      <c r="A660" s="11">
        <v>44489</v>
      </c>
      <c r="B660" s="15">
        <f>DateTable[[#This Row],[Year]]*10000 + DateTable[[#This Row],[Month Key]] * 100 +  DateTable[[#This Row],[Day Of Month]]</f>
        <v>20211020</v>
      </c>
      <c r="C660" s="5" t="str">
        <f>TEXT(DateTable[[#This Row],[Date]], "mmm")</f>
        <v>Oct</v>
      </c>
      <c r="D660" s="8">
        <f>INT(TEXT(DateTable[[#This Row],[Date]], "m"))</f>
        <v>10</v>
      </c>
      <c r="E660" s="6" t="str">
        <f xml:space="preserve"> "Q" &amp; ROUNDUP(DateTable[[#This Row],[Month Key]]/ 3, 0)</f>
        <v>Q4</v>
      </c>
      <c r="F660" s="5">
        <f>YEAR(DateTable[[#This Row],[Date]])</f>
        <v>2021</v>
      </c>
      <c r="G660" s="5" t="str">
        <f>TEXT(DateTable[[#This Row],[Date]], "ddd")</f>
        <v>Wed</v>
      </c>
      <c r="H660" s="8">
        <f>WEEKDAY(DateTable[[#This Row],[Date]])</f>
        <v>4</v>
      </c>
      <c r="I660" s="5">
        <f>INT(TEXT(DateTable[[#This Row],[Date]], "d"))</f>
        <v>20</v>
      </c>
      <c r="J660" s="5" t="str">
        <f>DateTable[[#This Row],[Year]] &amp;" " &amp; DateTable[[#This Row],[Quarter]]</f>
        <v>2021 Q4</v>
      </c>
      <c r="K660" s="5" t="str">
        <f>DateTable[[#This Row],[Year]] &amp;" " &amp; DateTable[[#This Row],[Month]]</f>
        <v>2021 Oct</v>
      </c>
      <c r="L660" s="8">
        <f>DateTable[[#This Row],[Year]] * 100  + DateTable[[#This Row],[Month Key]]</f>
        <v>202110</v>
      </c>
      <c r="M66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61" spans="1:13" ht="15">
      <c r="A661" s="12">
        <v>44490</v>
      </c>
      <c r="B661" s="15">
        <f>DateTable[[#This Row],[Year]]*10000 + DateTable[[#This Row],[Month Key]] * 100 +  DateTable[[#This Row],[Day Of Month]]</f>
        <v>20211021</v>
      </c>
      <c r="C661" s="5" t="str">
        <f>TEXT(DateTable[[#This Row],[Date]], "mmm")</f>
        <v>Oct</v>
      </c>
      <c r="D661" s="8">
        <f>INT(TEXT(DateTable[[#This Row],[Date]], "m"))</f>
        <v>10</v>
      </c>
      <c r="E661" s="6" t="str">
        <f xml:space="preserve"> "Q" &amp; ROUNDUP(DateTable[[#This Row],[Month Key]]/ 3, 0)</f>
        <v>Q4</v>
      </c>
      <c r="F661" s="5">
        <f>YEAR(DateTable[[#This Row],[Date]])</f>
        <v>2021</v>
      </c>
      <c r="G661" s="5" t="str">
        <f>TEXT(DateTable[[#This Row],[Date]], "ddd")</f>
        <v>Thu</v>
      </c>
      <c r="H661" s="8">
        <f>WEEKDAY(DateTable[[#This Row],[Date]])</f>
        <v>5</v>
      </c>
      <c r="I661" s="5">
        <f>INT(TEXT(DateTable[[#This Row],[Date]], "d"))</f>
        <v>21</v>
      </c>
      <c r="J661" s="5" t="str">
        <f>DateTable[[#This Row],[Year]] &amp;" " &amp; DateTable[[#This Row],[Quarter]]</f>
        <v>2021 Q4</v>
      </c>
      <c r="K661" s="5" t="str">
        <f>DateTable[[#This Row],[Year]] &amp;" " &amp; DateTable[[#This Row],[Month]]</f>
        <v>2021 Oct</v>
      </c>
      <c r="L661" s="8">
        <f>DateTable[[#This Row],[Year]] * 100  + DateTable[[#This Row],[Month Key]]</f>
        <v>202110</v>
      </c>
      <c r="M66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62" spans="1:13" ht="15">
      <c r="A662" s="11">
        <v>44491</v>
      </c>
      <c r="B662" s="15">
        <f>DateTable[[#This Row],[Year]]*10000 + DateTable[[#This Row],[Month Key]] * 100 +  DateTable[[#This Row],[Day Of Month]]</f>
        <v>20211022</v>
      </c>
      <c r="C662" s="5" t="str">
        <f>TEXT(DateTable[[#This Row],[Date]], "mmm")</f>
        <v>Oct</v>
      </c>
      <c r="D662" s="8">
        <f>INT(TEXT(DateTable[[#This Row],[Date]], "m"))</f>
        <v>10</v>
      </c>
      <c r="E662" s="6" t="str">
        <f xml:space="preserve"> "Q" &amp; ROUNDUP(DateTable[[#This Row],[Month Key]]/ 3, 0)</f>
        <v>Q4</v>
      </c>
      <c r="F662" s="5">
        <f>YEAR(DateTable[[#This Row],[Date]])</f>
        <v>2021</v>
      </c>
      <c r="G662" s="5" t="str">
        <f>TEXT(DateTable[[#This Row],[Date]], "ddd")</f>
        <v>Fri</v>
      </c>
      <c r="H662" s="8">
        <f>WEEKDAY(DateTable[[#This Row],[Date]])</f>
        <v>6</v>
      </c>
      <c r="I662" s="5">
        <f>INT(TEXT(DateTable[[#This Row],[Date]], "d"))</f>
        <v>22</v>
      </c>
      <c r="J662" s="5" t="str">
        <f>DateTable[[#This Row],[Year]] &amp;" " &amp; DateTable[[#This Row],[Quarter]]</f>
        <v>2021 Q4</v>
      </c>
      <c r="K662" s="5" t="str">
        <f>DateTable[[#This Row],[Year]] &amp;" " &amp; DateTable[[#This Row],[Month]]</f>
        <v>2021 Oct</v>
      </c>
      <c r="L662" s="8">
        <f>DateTable[[#This Row],[Year]] * 100  + DateTable[[#This Row],[Month Key]]</f>
        <v>202110</v>
      </c>
      <c r="M66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63" spans="1:13" ht="15">
      <c r="A663" s="12">
        <v>44492</v>
      </c>
      <c r="B663" s="15">
        <f>DateTable[[#This Row],[Year]]*10000 + DateTable[[#This Row],[Month Key]] * 100 +  DateTable[[#This Row],[Day Of Month]]</f>
        <v>20211023</v>
      </c>
      <c r="C663" s="5" t="str">
        <f>TEXT(DateTable[[#This Row],[Date]], "mmm")</f>
        <v>Oct</v>
      </c>
      <c r="D663" s="8">
        <f>INT(TEXT(DateTable[[#This Row],[Date]], "m"))</f>
        <v>10</v>
      </c>
      <c r="E663" s="6" t="str">
        <f xml:space="preserve"> "Q" &amp; ROUNDUP(DateTable[[#This Row],[Month Key]]/ 3, 0)</f>
        <v>Q4</v>
      </c>
      <c r="F663" s="5">
        <f>YEAR(DateTable[[#This Row],[Date]])</f>
        <v>2021</v>
      </c>
      <c r="G663" s="5" t="str">
        <f>TEXT(DateTable[[#This Row],[Date]], "ddd")</f>
        <v>Sat</v>
      </c>
      <c r="H663" s="8">
        <f>WEEKDAY(DateTable[[#This Row],[Date]])</f>
        <v>7</v>
      </c>
      <c r="I663" s="5">
        <f>INT(TEXT(DateTable[[#This Row],[Date]], "d"))</f>
        <v>23</v>
      </c>
      <c r="J663" s="5" t="str">
        <f>DateTable[[#This Row],[Year]] &amp;" " &amp; DateTable[[#This Row],[Quarter]]</f>
        <v>2021 Q4</v>
      </c>
      <c r="K663" s="5" t="str">
        <f>DateTable[[#This Row],[Year]] &amp;" " &amp; DateTable[[#This Row],[Month]]</f>
        <v>2021 Oct</v>
      </c>
      <c r="L663" s="8">
        <f>DateTable[[#This Row],[Year]] * 100  + DateTable[[#This Row],[Month Key]]</f>
        <v>202110</v>
      </c>
      <c r="M66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64" spans="1:13" ht="15">
      <c r="A664" s="11">
        <v>44493</v>
      </c>
      <c r="B664" s="15">
        <f>DateTable[[#This Row],[Year]]*10000 + DateTable[[#This Row],[Month Key]] * 100 +  DateTable[[#This Row],[Day Of Month]]</f>
        <v>20211024</v>
      </c>
      <c r="C664" s="5" t="str">
        <f>TEXT(DateTable[[#This Row],[Date]], "mmm")</f>
        <v>Oct</v>
      </c>
      <c r="D664" s="8">
        <f>INT(TEXT(DateTable[[#This Row],[Date]], "m"))</f>
        <v>10</v>
      </c>
      <c r="E664" s="6" t="str">
        <f xml:space="preserve"> "Q" &amp; ROUNDUP(DateTable[[#This Row],[Month Key]]/ 3, 0)</f>
        <v>Q4</v>
      </c>
      <c r="F664" s="5">
        <f>YEAR(DateTable[[#This Row],[Date]])</f>
        <v>2021</v>
      </c>
      <c r="G664" s="5" t="str">
        <f>TEXT(DateTable[[#This Row],[Date]], "ddd")</f>
        <v>Sun</v>
      </c>
      <c r="H664" s="8">
        <f>WEEKDAY(DateTable[[#This Row],[Date]])</f>
        <v>1</v>
      </c>
      <c r="I664" s="5">
        <f>INT(TEXT(DateTable[[#This Row],[Date]], "d"))</f>
        <v>24</v>
      </c>
      <c r="J664" s="5" t="str">
        <f>DateTable[[#This Row],[Year]] &amp;" " &amp; DateTable[[#This Row],[Quarter]]</f>
        <v>2021 Q4</v>
      </c>
      <c r="K664" s="5" t="str">
        <f>DateTable[[#This Row],[Year]] &amp;" " &amp; DateTable[[#This Row],[Month]]</f>
        <v>2021 Oct</v>
      </c>
      <c r="L664" s="8">
        <f>DateTable[[#This Row],[Year]] * 100  + DateTable[[#This Row],[Month Key]]</f>
        <v>202110</v>
      </c>
      <c r="M66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65" spans="1:13" ht="15">
      <c r="A665" s="12">
        <v>44494</v>
      </c>
      <c r="B665" s="15">
        <f>DateTable[[#This Row],[Year]]*10000 + DateTable[[#This Row],[Month Key]] * 100 +  DateTable[[#This Row],[Day Of Month]]</f>
        <v>20211025</v>
      </c>
      <c r="C665" s="5" t="str">
        <f>TEXT(DateTable[[#This Row],[Date]], "mmm")</f>
        <v>Oct</v>
      </c>
      <c r="D665" s="8">
        <f>INT(TEXT(DateTable[[#This Row],[Date]], "m"))</f>
        <v>10</v>
      </c>
      <c r="E665" s="6" t="str">
        <f xml:space="preserve"> "Q" &amp; ROUNDUP(DateTable[[#This Row],[Month Key]]/ 3, 0)</f>
        <v>Q4</v>
      </c>
      <c r="F665" s="5">
        <f>YEAR(DateTable[[#This Row],[Date]])</f>
        <v>2021</v>
      </c>
      <c r="G665" s="5" t="str">
        <f>TEXT(DateTable[[#This Row],[Date]], "ddd")</f>
        <v>Mon</v>
      </c>
      <c r="H665" s="8">
        <f>WEEKDAY(DateTable[[#This Row],[Date]])</f>
        <v>2</v>
      </c>
      <c r="I665" s="5">
        <f>INT(TEXT(DateTable[[#This Row],[Date]], "d"))</f>
        <v>25</v>
      </c>
      <c r="J665" s="5" t="str">
        <f>DateTable[[#This Row],[Year]] &amp;" " &amp; DateTable[[#This Row],[Quarter]]</f>
        <v>2021 Q4</v>
      </c>
      <c r="K665" s="5" t="str">
        <f>DateTable[[#This Row],[Year]] &amp;" " &amp; DateTable[[#This Row],[Month]]</f>
        <v>2021 Oct</v>
      </c>
      <c r="L665" s="8">
        <f>DateTable[[#This Row],[Year]] * 100  + DateTable[[#This Row],[Month Key]]</f>
        <v>202110</v>
      </c>
      <c r="M66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66" spans="1:13" ht="15">
      <c r="A666" s="11">
        <v>44495</v>
      </c>
      <c r="B666" s="15">
        <f>DateTable[[#This Row],[Year]]*10000 + DateTable[[#This Row],[Month Key]] * 100 +  DateTable[[#This Row],[Day Of Month]]</f>
        <v>20211026</v>
      </c>
      <c r="C666" s="5" t="str">
        <f>TEXT(DateTable[[#This Row],[Date]], "mmm")</f>
        <v>Oct</v>
      </c>
      <c r="D666" s="8">
        <f>INT(TEXT(DateTable[[#This Row],[Date]], "m"))</f>
        <v>10</v>
      </c>
      <c r="E666" s="6" t="str">
        <f xml:space="preserve"> "Q" &amp; ROUNDUP(DateTable[[#This Row],[Month Key]]/ 3, 0)</f>
        <v>Q4</v>
      </c>
      <c r="F666" s="5">
        <f>YEAR(DateTable[[#This Row],[Date]])</f>
        <v>2021</v>
      </c>
      <c r="G666" s="5" t="str">
        <f>TEXT(DateTable[[#This Row],[Date]], "ddd")</f>
        <v>Tue</v>
      </c>
      <c r="H666" s="8">
        <f>WEEKDAY(DateTable[[#This Row],[Date]])</f>
        <v>3</v>
      </c>
      <c r="I666" s="5">
        <f>INT(TEXT(DateTable[[#This Row],[Date]], "d"))</f>
        <v>26</v>
      </c>
      <c r="J666" s="5" t="str">
        <f>DateTable[[#This Row],[Year]] &amp;" " &amp; DateTable[[#This Row],[Quarter]]</f>
        <v>2021 Q4</v>
      </c>
      <c r="K666" s="5" t="str">
        <f>DateTable[[#This Row],[Year]] &amp;" " &amp; DateTable[[#This Row],[Month]]</f>
        <v>2021 Oct</v>
      </c>
      <c r="L666" s="8">
        <f>DateTable[[#This Row],[Year]] * 100  + DateTable[[#This Row],[Month Key]]</f>
        <v>202110</v>
      </c>
      <c r="M66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67" spans="1:13" ht="15">
      <c r="A667" s="12">
        <v>44496</v>
      </c>
      <c r="B667" s="15">
        <f>DateTable[[#This Row],[Year]]*10000 + DateTable[[#This Row],[Month Key]] * 100 +  DateTable[[#This Row],[Day Of Month]]</f>
        <v>20211027</v>
      </c>
      <c r="C667" s="5" t="str">
        <f>TEXT(DateTable[[#This Row],[Date]], "mmm")</f>
        <v>Oct</v>
      </c>
      <c r="D667" s="8">
        <f>INT(TEXT(DateTable[[#This Row],[Date]], "m"))</f>
        <v>10</v>
      </c>
      <c r="E667" s="6" t="str">
        <f xml:space="preserve"> "Q" &amp; ROUNDUP(DateTable[[#This Row],[Month Key]]/ 3, 0)</f>
        <v>Q4</v>
      </c>
      <c r="F667" s="5">
        <f>YEAR(DateTable[[#This Row],[Date]])</f>
        <v>2021</v>
      </c>
      <c r="G667" s="5" t="str">
        <f>TEXT(DateTable[[#This Row],[Date]], "ddd")</f>
        <v>Wed</v>
      </c>
      <c r="H667" s="8">
        <f>WEEKDAY(DateTable[[#This Row],[Date]])</f>
        <v>4</v>
      </c>
      <c r="I667" s="5">
        <f>INT(TEXT(DateTable[[#This Row],[Date]], "d"))</f>
        <v>27</v>
      </c>
      <c r="J667" s="5" t="str">
        <f>DateTable[[#This Row],[Year]] &amp;" " &amp; DateTable[[#This Row],[Quarter]]</f>
        <v>2021 Q4</v>
      </c>
      <c r="K667" s="5" t="str">
        <f>DateTable[[#This Row],[Year]] &amp;" " &amp; DateTable[[#This Row],[Month]]</f>
        <v>2021 Oct</v>
      </c>
      <c r="L667" s="8">
        <f>DateTable[[#This Row],[Year]] * 100  + DateTable[[#This Row],[Month Key]]</f>
        <v>202110</v>
      </c>
      <c r="M66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68" spans="1:13" ht="15">
      <c r="A668" s="11">
        <v>44497</v>
      </c>
      <c r="B668" s="15">
        <f>DateTable[[#This Row],[Year]]*10000 + DateTable[[#This Row],[Month Key]] * 100 +  DateTable[[#This Row],[Day Of Month]]</f>
        <v>20211028</v>
      </c>
      <c r="C668" s="5" t="str">
        <f>TEXT(DateTable[[#This Row],[Date]], "mmm")</f>
        <v>Oct</v>
      </c>
      <c r="D668" s="8">
        <f>INT(TEXT(DateTable[[#This Row],[Date]], "m"))</f>
        <v>10</v>
      </c>
      <c r="E668" s="6" t="str">
        <f xml:space="preserve"> "Q" &amp; ROUNDUP(DateTable[[#This Row],[Month Key]]/ 3, 0)</f>
        <v>Q4</v>
      </c>
      <c r="F668" s="5">
        <f>YEAR(DateTable[[#This Row],[Date]])</f>
        <v>2021</v>
      </c>
      <c r="G668" s="5" t="str">
        <f>TEXT(DateTable[[#This Row],[Date]], "ddd")</f>
        <v>Thu</v>
      </c>
      <c r="H668" s="8">
        <f>WEEKDAY(DateTable[[#This Row],[Date]])</f>
        <v>5</v>
      </c>
      <c r="I668" s="5">
        <f>INT(TEXT(DateTable[[#This Row],[Date]], "d"))</f>
        <v>28</v>
      </c>
      <c r="J668" s="5" t="str">
        <f>DateTable[[#This Row],[Year]] &amp;" " &amp; DateTable[[#This Row],[Quarter]]</f>
        <v>2021 Q4</v>
      </c>
      <c r="K668" s="5" t="str">
        <f>DateTable[[#This Row],[Year]] &amp;" " &amp; DateTable[[#This Row],[Month]]</f>
        <v>2021 Oct</v>
      </c>
      <c r="L668" s="8">
        <f>DateTable[[#This Row],[Year]] * 100  + DateTable[[#This Row],[Month Key]]</f>
        <v>202110</v>
      </c>
      <c r="M66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69" spans="1:13" ht="15">
      <c r="A669" s="12">
        <v>44498</v>
      </c>
      <c r="B669" s="15">
        <f>DateTable[[#This Row],[Year]]*10000 + DateTable[[#This Row],[Month Key]] * 100 +  DateTable[[#This Row],[Day Of Month]]</f>
        <v>20211029</v>
      </c>
      <c r="C669" s="5" t="str">
        <f>TEXT(DateTable[[#This Row],[Date]], "mmm")</f>
        <v>Oct</v>
      </c>
      <c r="D669" s="8">
        <f>INT(TEXT(DateTable[[#This Row],[Date]], "m"))</f>
        <v>10</v>
      </c>
      <c r="E669" s="6" t="str">
        <f xml:space="preserve"> "Q" &amp; ROUNDUP(DateTable[[#This Row],[Month Key]]/ 3, 0)</f>
        <v>Q4</v>
      </c>
      <c r="F669" s="5">
        <f>YEAR(DateTable[[#This Row],[Date]])</f>
        <v>2021</v>
      </c>
      <c r="G669" s="5" t="str">
        <f>TEXT(DateTable[[#This Row],[Date]], "ddd")</f>
        <v>Fri</v>
      </c>
      <c r="H669" s="8">
        <f>WEEKDAY(DateTable[[#This Row],[Date]])</f>
        <v>6</v>
      </c>
      <c r="I669" s="5">
        <f>INT(TEXT(DateTable[[#This Row],[Date]], "d"))</f>
        <v>29</v>
      </c>
      <c r="J669" s="5" t="str">
        <f>DateTable[[#This Row],[Year]] &amp;" " &amp; DateTable[[#This Row],[Quarter]]</f>
        <v>2021 Q4</v>
      </c>
      <c r="K669" s="5" t="str">
        <f>DateTable[[#This Row],[Year]] &amp;" " &amp; DateTable[[#This Row],[Month]]</f>
        <v>2021 Oct</v>
      </c>
      <c r="L669" s="8">
        <f>DateTable[[#This Row],[Year]] * 100  + DateTable[[#This Row],[Month Key]]</f>
        <v>202110</v>
      </c>
      <c r="M66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70" spans="1:13" ht="15">
      <c r="A670" s="11">
        <v>44499</v>
      </c>
      <c r="B670" s="15">
        <f>DateTable[[#This Row],[Year]]*10000 + DateTable[[#This Row],[Month Key]] * 100 +  DateTable[[#This Row],[Day Of Month]]</f>
        <v>20211030</v>
      </c>
      <c r="C670" s="5" t="str">
        <f>TEXT(DateTable[[#This Row],[Date]], "mmm")</f>
        <v>Oct</v>
      </c>
      <c r="D670" s="8">
        <f>INT(TEXT(DateTable[[#This Row],[Date]], "m"))</f>
        <v>10</v>
      </c>
      <c r="E670" s="6" t="str">
        <f xml:space="preserve"> "Q" &amp; ROUNDUP(DateTable[[#This Row],[Month Key]]/ 3, 0)</f>
        <v>Q4</v>
      </c>
      <c r="F670" s="5">
        <f>YEAR(DateTable[[#This Row],[Date]])</f>
        <v>2021</v>
      </c>
      <c r="G670" s="5" t="str">
        <f>TEXT(DateTable[[#This Row],[Date]], "ddd")</f>
        <v>Sat</v>
      </c>
      <c r="H670" s="8">
        <f>WEEKDAY(DateTable[[#This Row],[Date]])</f>
        <v>7</v>
      </c>
      <c r="I670" s="5">
        <f>INT(TEXT(DateTable[[#This Row],[Date]], "d"))</f>
        <v>30</v>
      </c>
      <c r="J670" s="5" t="str">
        <f>DateTable[[#This Row],[Year]] &amp;" " &amp; DateTable[[#This Row],[Quarter]]</f>
        <v>2021 Q4</v>
      </c>
      <c r="K670" s="5" t="str">
        <f>DateTable[[#This Row],[Year]] &amp;" " &amp; DateTable[[#This Row],[Month]]</f>
        <v>2021 Oct</v>
      </c>
      <c r="L670" s="8">
        <f>DateTable[[#This Row],[Year]] * 100  + DateTable[[#This Row],[Month Key]]</f>
        <v>202110</v>
      </c>
      <c r="M67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71" spans="1:13" ht="15">
      <c r="A671" s="12">
        <v>44500</v>
      </c>
      <c r="B671" s="15">
        <f>DateTable[[#This Row],[Year]]*10000 + DateTable[[#This Row],[Month Key]] * 100 +  DateTable[[#This Row],[Day Of Month]]</f>
        <v>20211031</v>
      </c>
      <c r="C671" s="5" t="str">
        <f>TEXT(DateTable[[#This Row],[Date]], "mmm")</f>
        <v>Oct</v>
      </c>
      <c r="D671" s="8">
        <f>INT(TEXT(DateTable[[#This Row],[Date]], "m"))</f>
        <v>10</v>
      </c>
      <c r="E671" s="6" t="str">
        <f xml:space="preserve"> "Q" &amp; ROUNDUP(DateTable[[#This Row],[Month Key]]/ 3, 0)</f>
        <v>Q4</v>
      </c>
      <c r="F671" s="5">
        <f>YEAR(DateTable[[#This Row],[Date]])</f>
        <v>2021</v>
      </c>
      <c r="G671" s="5" t="str">
        <f>TEXT(DateTable[[#This Row],[Date]], "ddd")</f>
        <v>Sun</v>
      </c>
      <c r="H671" s="8">
        <f>WEEKDAY(DateTable[[#This Row],[Date]])</f>
        <v>1</v>
      </c>
      <c r="I671" s="5">
        <f>INT(TEXT(DateTable[[#This Row],[Date]], "d"))</f>
        <v>31</v>
      </c>
      <c r="J671" s="5" t="str">
        <f>DateTable[[#This Row],[Year]] &amp;" " &amp; DateTable[[#This Row],[Quarter]]</f>
        <v>2021 Q4</v>
      </c>
      <c r="K671" s="5" t="str">
        <f>DateTable[[#This Row],[Year]] &amp;" " &amp; DateTable[[#This Row],[Month]]</f>
        <v>2021 Oct</v>
      </c>
      <c r="L671" s="8">
        <f>DateTable[[#This Row],[Year]] * 100  + DateTable[[#This Row],[Month Key]]</f>
        <v>202110</v>
      </c>
      <c r="M67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72" spans="1:13" ht="15">
      <c r="A672" s="11">
        <v>44501</v>
      </c>
      <c r="B672" s="15">
        <f>DateTable[[#This Row],[Year]]*10000 + DateTable[[#This Row],[Month Key]] * 100 +  DateTable[[#This Row],[Day Of Month]]</f>
        <v>20211101</v>
      </c>
      <c r="C672" s="5" t="str">
        <f>TEXT(DateTable[[#This Row],[Date]], "mmm")</f>
        <v>Nov</v>
      </c>
      <c r="D672" s="8">
        <f>INT(TEXT(DateTable[[#This Row],[Date]], "m"))</f>
        <v>11</v>
      </c>
      <c r="E672" s="6" t="str">
        <f xml:space="preserve"> "Q" &amp; ROUNDUP(DateTable[[#This Row],[Month Key]]/ 3, 0)</f>
        <v>Q4</v>
      </c>
      <c r="F672" s="5">
        <f>YEAR(DateTable[[#This Row],[Date]])</f>
        <v>2021</v>
      </c>
      <c r="G672" s="5" t="str">
        <f>TEXT(DateTable[[#This Row],[Date]], "ddd")</f>
        <v>Mon</v>
      </c>
      <c r="H672" s="8">
        <f>WEEKDAY(DateTable[[#This Row],[Date]])</f>
        <v>2</v>
      </c>
      <c r="I672" s="5">
        <f>INT(TEXT(DateTable[[#This Row],[Date]], "d"))</f>
        <v>1</v>
      </c>
      <c r="J672" s="5" t="str">
        <f>DateTable[[#This Row],[Year]] &amp;" " &amp; DateTable[[#This Row],[Quarter]]</f>
        <v>2021 Q4</v>
      </c>
      <c r="K672" s="5" t="str">
        <f>DateTable[[#This Row],[Year]] &amp;" " &amp; DateTable[[#This Row],[Month]]</f>
        <v>2021 Nov</v>
      </c>
      <c r="L672" s="8">
        <f>DateTable[[#This Row],[Year]] * 100  + DateTable[[#This Row],[Month Key]]</f>
        <v>202111</v>
      </c>
      <c r="M67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73" spans="1:13" ht="15">
      <c r="A673" s="12">
        <v>44502</v>
      </c>
      <c r="B673" s="15">
        <f>DateTable[[#This Row],[Year]]*10000 + DateTable[[#This Row],[Month Key]] * 100 +  DateTable[[#This Row],[Day Of Month]]</f>
        <v>20211102</v>
      </c>
      <c r="C673" s="5" t="str">
        <f>TEXT(DateTable[[#This Row],[Date]], "mmm")</f>
        <v>Nov</v>
      </c>
      <c r="D673" s="8">
        <f>INT(TEXT(DateTable[[#This Row],[Date]], "m"))</f>
        <v>11</v>
      </c>
      <c r="E673" s="6" t="str">
        <f xml:space="preserve"> "Q" &amp; ROUNDUP(DateTable[[#This Row],[Month Key]]/ 3, 0)</f>
        <v>Q4</v>
      </c>
      <c r="F673" s="5">
        <f>YEAR(DateTable[[#This Row],[Date]])</f>
        <v>2021</v>
      </c>
      <c r="G673" s="5" t="str">
        <f>TEXT(DateTable[[#This Row],[Date]], "ddd")</f>
        <v>Tue</v>
      </c>
      <c r="H673" s="8">
        <f>WEEKDAY(DateTable[[#This Row],[Date]])</f>
        <v>3</v>
      </c>
      <c r="I673" s="5">
        <f>INT(TEXT(DateTable[[#This Row],[Date]], "d"))</f>
        <v>2</v>
      </c>
      <c r="J673" s="5" t="str">
        <f>DateTable[[#This Row],[Year]] &amp;" " &amp; DateTable[[#This Row],[Quarter]]</f>
        <v>2021 Q4</v>
      </c>
      <c r="K673" s="5" t="str">
        <f>DateTable[[#This Row],[Year]] &amp;" " &amp; DateTable[[#This Row],[Month]]</f>
        <v>2021 Nov</v>
      </c>
      <c r="L673" s="8">
        <f>DateTable[[#This Row],[Year]] * 100  + DateTable[[#This Row],[Month Key]]</f>
        <v>202111</v>
      </c>
      <c r="M67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74" spans="1:13" ht="15">
      <c r="A674" s="11">
        <v>44503</v>
      </c>
      <c r="B674" s="15">
        <f>DateTable[[#This Row],[Year]]*10000 + DateTable[[#This Row],[Month Key]] * 100 +  DateTable[[#This Row],[Day Of Month]]</f>
        <v>20211103</v>
      </c>
      <c r="C674" s="5" t="str">
        <f>TEXT(DateTable[[#This Row],[Date]], "mmm")</f>
        <v>Nov</v>
      </c>
      <c r="D674" s="8">
        <f>INT(TEXT(DateTable[[#This Row],[Date]], "m"))</f>
        <v>11</v>
      </c>
      <c r="E674" s="6" t="str">
        <f xml:space="preserve"> "Q" &amp; ROUNDUP(DateTable[[#This Row],[Month Key]]/ 3, 0)</f>
        <v>Q4</v>
      </c>
      <c r="F674" s="5">
        <f>YEAR(DateTable[[#This Row],[Date]])</f>
        <v>2021</v>
      </c>
      <c r="G674" s="5" t="str">
        <f>TEXT(DateTable[[#This Row],[Date]], "ddd")</f>
        <v>Wed</v>
      </c>
      <c r="H674" s="8">
        <f>WEEKDAY(DateTable[[#This Row],[Date]])</f>
        <v>4</v>
      </c>
      <c r="I674" s="5">
        <f>INT(TEXT(DateTable[[#This Row],[Date]], "d"))</f>
        <v>3</v>
      </c>
      <c r="J674" s="5" t="str">
        <f>DateTable[[#This Row],[Year]] &amp;" " &amp; DateTable[[#This Row],[Quarter]]</f>
        <v>2021 Q4</v>
      </c>
      <c r="K674" s="5" t="str">
        <f>DateTable[[#This Row],[Year]] &amp;" " &amp; DateTable[[#This Row],[Month]]</f>
        <v>2021 Nov</v>
      </c>
      <c r="L674" s="8">
        <f>DateTable[[#This Row],[Year]] * 100  + DateTable[[#This Row],[Month Key]]</f>
        <v>202111</v>
      </c>
      <c r="M67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75" spans="1:13" ht="15">
      <c r="A675" s="12">
        <v>44504</v>
      </c>
      <c r="B675" s="15">
        <f>DateTable[[#This Row],[Year]]*10000 + DateTable[[#This Row],[Month Key]] * 100 +  DateTable[[#This Row],[Day Of Month]]</f>
        <v>20211104</v>
      </c>
      <c r="C675" s="5" t="str">
        <f>TEXT(DateTable[[#This Row],[Date]], "mmm")</f>
        <v>Nov</v>
      </c>
      <c r="D675" s="8">
        <f>INT(TEXT(DateTable[[#This Row],[Date]], "m"))</f>
        <v>11</v>
      </c>
      <c r="E675" s="6" t="str">
        <f xml:space="preserve"> "Q" &amp; ROUNDUP(DateTable[[#This Row],[Month Key]]/ 3, 0)</f>
        <v>Q4</v>
      </c>
      <c r="F675" s="5">
        <f>YEAR(DateTable[[#This Row],[Date]])</f>
        <v>2021</v>
      </c>
      <c r="G675" s="5" t="str">
        <f>TEXT(DateTable[[#This Row],[Date]], "ddd")</f>
        <v>Thu</v>
      </c>
      <c r="H675" s="8">
        <f>WEEKDAY(DateTable[[#This Row],[Date]])</f>
        <v>5</v>
      </c>
      <c r="I675" s="5">
        <f>INT(TEXT(DateTable[[#This Row],[Date]], "d"))</f>
        <v>4</v>
      </c>
      <c r="J675" s="5" t="str">
        <f>DateTable[[#This Row],[Year]] &amp;" " &amp; DateTable[[#This Row],[Quarter]]</f>
        <v>2021 Q4</v>
      </c>
      <c r="K675" s="5" t="str">
        <f>DateTable[[#This Row],[Year]] &amp;" " &amp; DateTable[[#This Row],[Month]]</f>
        <v>2021 Nov</v>
      </c>
      <c r="L675" s="8">
        <f>DateTable[[#This Row],[Year]] * 100  + DateTable[[#This Row],[Month Key]]</f>
        <v>202111</v>
      </c>
      <c r="M67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76" spans="1:13" ht="15">
      <c r="A676" s="11">
        <v>44505</v>
      </c>
      <c r="B676" s="15">
        <f>DateTable[[#This Row],[Year]]*10000 + DateTable[[#This Row],[Month Key]] * 100 +  DateTable[[#This Row],[Day Of Month]]</f>
        <v>20211105</v>
      </c>
      <c r="C676" s="5" t="str">
        <f>TEXT(DateTable[[#This Row],[Date]], "mmm")</f>
        <v>Nov</v>
      </c>
      <c r="D676" s="8">
        <f>INT(TEXT(DateTable[[#This Row],[Date]], "m"))</f>
        <v>11</v>
      </c>
      <c r="E676" s="6" t="str">
        <f xml:space="preserve"> "Q" &amp; ROUNDUP(DateTable[[#This Row],[Month Key]]/ 3, 0)</f>
        <v>Q4</v>
      </c>
      <c r="F676" s="5">
        <f>YEAR(DateTable[[#This Row],[Date]])</f>
        <v>2021</v>
      </c>
      <c r="G676" s="5" t="str">
        <f>TEXT(DateTable[[#This Row],[Date]], "ddd")</f>
        <v>Fri</v>
      </c>
      <c r="H676" s="8">
        <f>WEEKDAY(DateTable[[#This Row],[Date]])</f>
        <v>6</v>
      </c>
      <c r="I676" s="5">
        <f>INT(TEXT(DateTable[[#This Row],[Date]], "d"))</f>
        <v>5</v>
      </c>
      <c r="J676" s="5" t="str">
        <f>DateTable[[#This Row],[Year]] &amp;" " &amp; DateTable[[#This Row],[Quarter]]</f>
        <v>2021 Q4</v>
      </c>
      <c r="K676" s="5" t="str">
        <f>DateTable[[#This Row],[Year]] &amp;" " &amp; DateTable[[#This Row],[Month]]</f>
        <v>2021 Nov</v>
      </c>
      <c r="L676" s="8">
        <f>DateTable[[#This Row],[Year]] * 100  + DateTable[[#This Row],[Month Key]]</f>
        <v>202111</v>
      </c>
      <c r="M67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77" spans="1:13" ht="15">
      <c r="A677" s="12">
        <v>44506</v>
      </c>
      <c r="B677" s="15">
        <f>DateTable[[#This Row],[Year]]*10000 + DateTable[[#This Row],[Month Key]] * 100 +  DateTable[[#This Row],[Day Of Month]]</f>
        <v>20211106</v>
      </c>
      <c r="C677" s="5" t="str">
        <f>TEXT(DateTable[[#This Row],[Date]], "mmm")</f>
        <v>Nov</v>
      </c>
      <c r="D677" s="8">
        <f>INT(TEXT(DateTable[[#This Row],[Date]], "m"))</f>
        <v>11</v>
      </c>
      <c r="E677" s="6" t="str">
        <f xml:space="preserve"> "Q" &amp; ROUNDUP(DateTable[[#This Row],[Month Key]]/ 3, 0)</f>
        <v>Q4</v>
      </c>
      <c r="F677" s="5">
        <f>YEAR(DateTable[[#This Row],[Date]])</f>
        <v>2021</v>
      </c>
      <c r="G677" s="5" t="str">
        <f>TEXT(DateTable[[#This Row],[Date]], "ddd")</f>
        <v>Sat</v>
      </c>
      <c r="H677" s="8">
        <f>WEEKDAY(DateTable[[#This Row],[Date]])</f>
        <v>7</v>
      </c>
      <c r="I677" s="5">
        <f>INT(TEXT(DateTable[[#This Row],[Date]], "d"))</f>
        <v>6</v>
      </c>
      <c r="J677" s="5" t="str">
        <f>DateTable[[#This Row],[Year]] &amp;" " &amp; DateTable[[#This Row],[Quarter]]</f>
        <v>2021 Q4</v>
      </c>
      <c r="K677" s="5" t="str">
        <f>DateTable[[#This Row],[Year]] &amp;" " &amp; DateTable[[#This Row],[Month]]</f>
        <v>2021 Nov</v>
      </c>
      <c r="L677" s="8">
        <f>DateTable[[#This Row],[Year]] * 100  + DateTable[[#This Row],[Month Key]]</f>
        <v>202111</v>
      </c>
      <c r="M67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78" spans="1:13" ht="15">
      <c r="A678" s="11">
        <v>44507</v>
      </c>
      <c r="B678" s="15">
        <f>DateTable[[#This Row],[Year]]*10000 + DateTable[[#This Row],[Month Key]] * 100 +  DateTable[[#This Row],[Day Of Month]]</f>
        <v>20211107</v>
      </c>
      <c r="C678" s="5" t="str">
        <f>TEXT(DateTable[[#This Row],[Date]], "mmm")</f>
        <v>Nov</v>
      </c>
      <c r="D678" s="8">
        <f>INT(TEXT(DateTable[[#This Row],[Date]], "m"))</f>
        <v>11</v>
      </c>
      <c r="E678" s="6" t="str">
        <f xml:space="preserve"> "Q" &amp; ROUNDUP(DateTable[[#This Row],[Month Key]]/ 3, 0)</f>
        <v>Q4</v>
      </c>
      <c r="F678" s="5">
        <f>YEAR(DateTable[[#This Row],[Date]])</f>
        <v>2021</v>
      </c>
      <c r="G678" s="5" t="str">
        <f>TEXT(DateTable[[#This Row],[Date]], "ddd")</f>
        <v>Sun</v>
      </c>
      <c r="H678" s="8">
        <f>WEEKDAY(DateTable[[#This Row],[Date]])</f>
        <v>1</v>
      </c>
      <c r="I678" s="5">
        <f>INT(TEXT(DateTable[[#This Row],[Date]], "d"))</f>
        <v>7</v>
      </c>
      <c r="J678" s="5" t="str">
        <f>DateTable[[#This Row],[Year]] &amp;" " &amp; DateTable[[#This Row],[Quarter]]</f>
        <v>2021 Q4</v>
      </c>
      <c r="K678" s="5" t="str">
        <f>DateTable[[#This Row],[Year]] &amp;" " &amp; DateTable[[#This Row],[Month]]</f>
        <v>2021 Nov</v>
      </c>
      <c r="L678" s="8">
        <f>DateTable[[#This Row],[Year]] * 100  + DateTable[[#This Row],[Month Key]]</f>
        <v>202111</v>
      </c>
      <c r="M67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79" spans="1:13" ht="15">
      <c r="A679" s="12">
        <v>44508</v>
      </c>
      <c r="B679" s="15">
        <f>DateTable[[#This Row],[Year]]*10000 + DateTable[[#This Row],[Month Key]] * 100 +  DateTable[[#This Row],[Day Of Month]]</f>
        <v>20211108</v>
      </c>
      <c r="C679" s="5" t="str">
        <f>TEXT(DateTable[[#This Row],[Date]], "mmm")</f>
        <v>Nov</v>
      </c>
      <c r="D679" s="8">
        <f>INT(TEXT(DateTable[[#This Row],[Date]], "m"))</f>
        <v>11</v>
      </c>
      <c r="E679" s="6" t="str">
        <f xml:space="preserve"> "Q" &amp; ROUNDUP(DateTable[[#This Row],[Month Key]]/ 3, 0)</f>
        <v>Q4</v>
      </c>
      <c r="F679" s="5">
        <f>YEAR(DateTable[[#This Row],[Date]])</f>
        <v>2021</v>
      </c>
      <c r="G679" s="5" t="str">
        <f>TEXT(DateTable[[#This Row],[Date]], "ddd")</f>
        <v>Mon</v>
      </c>
      <c r="H679" s="8">
        <f>WEEKDAY(DateTable[[#This Row],[Date]])</f>
        <v>2</v>
      </c>
      <c r="I679" s="5">
        <f>INT(TEXT(DateTable[[#This Row],[Date]], "d"))</f>
        <v>8</v>
      </c>
      <c r="J679" s="5" t="str">
        <f>DateTable[[#This Row],[Year]] &amp;" " &amp; DateTable[[#This Row],[Quarter]]</f>
        <v>2021 Q4</v>
      </c>
      <c r="K679" s="5" t="str">
        <f>DateTable[[#This Row],[Year]] &amp;" " &amp; DateTable[[#This Row],[Month]]</f>
        <v>2021 Nov</v>
      </c>
      <c r="L679" s="8">
        <f>DateTable[[#This Row],[Year]] * 100  + DateTable[[#This Row],[Month Key]]</f>
        <v>202111</v>
      </c>
      <c r="M67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80" spans="1:13" ht="15">
      <c r="A680" s="11">
        <v>44509</v>
      </c>
      <c r="B680" s="15">
        <f>DateTable[[#This Row],[Year]]*10000 + DateTable[[#This Row],[Month Key]] * 100 +  DateTable[[#This Row],[Day Of Month]]</f>
        <v>20211109</v>
      </c>
      <c r="C680" s="5" t="str">
        <f>TEXT(DateTable[[#This Row],[Date]], "mmm")</f>
        <v>Nov</v>
      </c>
      <c r="D680" s="8">
        <f>INT(TEXT(DateTable[[#This Row],[Date]], "m"))</f>
        <v>11</v>
      </c>
      <c r="E680" s="6" t="str">
        <f xml:space="preserve"> "Q" &amp; ROUNDUP(DateTable[[#This Row],[Month Key]]/ 3, 0)</f>
        <v>Q4</v>
      </c>
      <c r="F680" s="5">
        <f>YEAR(DateTable[[#This Row],[Date]])</f>
        <v>2021</v>
      </c>
      <c r="G680" s="5" t="str">
        <f>TEXT(DateTable[[#This Row],[Date]], "ddd")</f>
        <v>Tue</v>
      </c>
      <c r="H680" s="8">
        <f>WEEKDAY(DateTable[[#This Row],[Date]])</f>
        <v>3</v>
      </c>
      <c r="I680" s="5">
        <f>INT(TEXT(DateTable[[#This Row],[Date]], "d"))</f>
        <v>9</v>
      </c>
      <c r="J680" s="5" t="str">
        <f>DateTable[[#This Row],[Year]] &amp;" " &amp; DateTable[[#This Row],[Quarter]]</f>
        <v>2021 Q4</v>
      </c>
      <c r="K680" s="5" t="str">
        <f>DateTable[[#This Row],[Year]] &amp;" " &amp; DateTable[[#This Row],[Month]]</f>
        <v>2021 Nov</v>
      </c>
      <c r="L680" s="8">
        <f>DateTable[[#This Row],[Year]] * 100  + DateTable[[#This Row],[Month Key]]</f>
        <v>202111</v>
      </c>
      <c r="M68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81" spans="1:13" ht="15">
      <c r="A681" s="12">
        <v>44510</v>
      </c>
      <c r="B681" s="15">
        <f>DateTable[[#This Row],[Year]]*10000 + DateTable[[#This Row],[Month Key]] * 100 +  DateTable[[#This Row],[Day Of Month]]</f>
        <v>20211110</v>
      </c>
      <c r="C681" s="5" t="str">
        <f>TEXT(DateTable[[#This Row],[Date]], "mmm")</f>
        <v>Nov</v>
      </c>
      <c r="D681" s="8">
        <f>INT(TEXT(DateTable[[#This Row],[Date]], "m"))</f>
        <v>11</v>
      </c>
      <c r="E681" s="6" t="str">
        <f xml:space="preserve"> "Q" &amp; ROUNDUP(DateTable[[#This Row],[Month Key]]/ 3, 0)</f>
        <v>Q4</v>
      </c>
      <c r="F681" s="5">
        <f>YEAR(DateTable[[#This Row],[Date]])</f>
        <v>2021</v>
      </c>
      <c r="G681" s="5" t="str">
        <f>TEXT(DateTable[[#This Row],[Date]], "ddd")</f>
        <v>Wed</v>
      </c>
      <c r="H681" s="8">
        <f>WEEKDAY(DateTable[[#This Row],[Date]])</f>
        <v>4</v>
      </c>
      <c r="I681" s="5">
        <f>INT(TEXT(DateTable[[#This Row],[Date]], "d"))</f>
        <v>10</v>
      </c>
      <c r="J681" s="5" t="str">
        <f>DateTable[[#This Row],[Year]] &amp;" " &amp; DateTable[[#This Row],[Quarter]]</f>
        <v>2021 Q4</v>
      </c>
      <c r="K681" s="5" t="str">
        <f>DateTable[[#This Row],[Year]] &amp;" " &amp; DateTable[[#This Row],[Month]]</f>
        <v>2021 Nov</v>
      </c>
      <c r="L681" s="8">
        <f>DateTable[[#This Row],[Year]] * 100  + DateTable[[#This Row],[Month Key]]</f>
        <v>202111</v>
      </c>
      <c r="M68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82" spans="1:13" ht="15">
      <c r="A682" s="11">
        <v>44511</v>
      </c>
      <c r="B682" s="15">
        <f>DateTable[[#This Row],[Year]]*10000 + DateTable[[#This Row],[Month Key]] * 100 +  DateTable[[#This Row],[Day Of Month]]</f>
        <v>20211111</v>
      </c>
      <c r="C682" s="5" t="str">
        <f>TEXT(DateTable[[#This Row],[Date]], "mmm")</f>
        <v>Nov</v>
      </c>
      <c r="D682" s="8">
        <f>INT(TEXT(DateTable[[#This Row],[Date]], "m"))</f>
        <v>11</v>
      </c>
      <c r="E682" s="6" t="str">
        <f xml:space="preserve"> "Q" &amp; ROUNDUP(DateTable[[#This Row],[Month Key]]/ 3, 0)</f>
        <v>Q4</v>
      </c>
      <c r="F682" s="5">
        <f>YEAR(DateTable[[#This Row],[Date]])</f>
        <v>2021</v>
      </c>
      <c r="G682" s="5" t="str">
        <f>TEXT(DateTable[[#This Row],[Date]], "ddd")</f>
        <v>Thu</v>
      </c>
      <c r="H682" s="8">
        <f>WEEKDAY(DateTable[[#This Row],[Date]])</f>
        <v>5</v>
      </c>
      <c r="I682" s="5">
        <f>INT(TEXT(DateTable[[#This Row],[Date]], "d"))</f>
        <v>11</v>
      </c>
      <c r="J682" s="5" t="str">
        <f>DateTable[[#This Row],[Year]] &amp;" " &amp; DateTable[[#This Row],[Quarter]]</f>
        <v>2021 Q4</v>
      </c>
      <c r="K682" s="5" t="str">
        <f>DateTable[[#This Row],[Year]] &amp;" " &amp; DateTable[[#This Row],[Month]]</f>
        <v>2021 Nov</v>
      </c>
      <c r="L682" s="8">
        <f>DateTable[[#This Row],[Year]] * 100  + DateTable[[#This Row],[Month Key]]</f>
        <v>202111</v>
      </c>
      <c r="M68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83" spans="1:13" ht="15">
      <c r="A683" s="12">
        <v>44512</v>
      </c>
      <c r="B683" s="15">
        <f>DateTable[[#This Row],[Year]]*10000 + DateTable[[#This Row],[Month Key]] * 100 +  DateTable[[#This Row],[Day Of Month]]</f>
        <v>20211112</v>
      </c>
      <c r="C683" s="5" t="str">
        <f>TEXT(DateTable[[#This Row],[Date]], "mmm")</f>
        <v>Nov</v>
      </c>
      <c r="D683" s="8">
        <f>INT(TEXT(DateTable[[#This Row],[Date]], "m"))</f>
        <v>11</v>
      </c>
      <c r="E683" s="6" t="str">
        <f xml:space="preserve"> "Q" &amp; ROUNDUP(DateTable[[#This Row],[Month Key]]/ 3, 0)</f>
        <v>Q4</v>
      </c>
      <c r="F683" s="5">
        <f>YEAR(DateTable[[#This Row],[Date]])</f>
        <v>2021</v>
      </c>
      <c r="G683" s="5" t="str">
        <f>TEXT(DateTable[[#This Row],[Date]], "ddd")</f>
        <v>Fri</v>
      </c>
      <c r="H683" s="8">
        <f>WEEKDAY(DateTable[[#This Row],[Date]])</f>
        <v>6</v>
      </c>
      <c r="I683" s="5">
        <f>INT(TEXT(DateTable[[#This Row],[Date]], "d"))</f>
        <v>12</v>
      </c>
      <c r="J683" s="5" t="str">
        <f>DateTable[[#This Row],[Year]] &amp;" " &amp; DateTable[[#This Row],[Quarter]]</f>
        <v>2021 Q4</v>
      </c>
      <c r="K683" s="5" t="str">
        <f>DateTable[[#This Row],[Year]] &amp;" " &amp; DateTable[[#This Row],[Month]]</f>
        <v>2021 Nov</v>
      </c>
      <c r="L683" s="8">
        <f>DateTable[[#This Row],[Year]] * 100  + DateTable[[#This Row],[Month Key]]</f>
        <v>202111</v>
      </c>
      <c r="M68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84" spans="1:13" ht="15">
      <c r="A684" s="11">
        <v>44513</v>
      </c>
      <c r="B684" s="15">
        <f>DateTable[[#This Row],[Year]]*10000 + DateTable[[#This Row],[Month Key]] * 100 +  DateTable[[#This Row],[Day Of Month]]</f>
        <v>20211113</v>
      </c>
      <c r="C684" s="5" t="str">
        <f>TEXT(DateTable[[#This Row],[Date]], "mmm")</f>
        <v>Nov</v>
      </c>
      <c r="D684" s="8">
        <f>INT(TEXT(DateTable[[#This Row],[Date]], "m"))</f>
        <v>11</v>
      </c>
      <c r="E684" s="6" t="str">
        <f xml:space="preserve"> "Q" &amp; ROUNDUP(DateTable[[#This Row],[Month Key]]/ 3, 0)</f>
        <v>Q4</v>
      </c>
      <c r="F684" s="5">
        <f>YEAR(DateTable[[#This Row],[Date]])</f>
        <v>2021</v>
      </c>
      <c r="G684" s="5" t="str">
        <f>TEXT(DateTable[[#This Row],[Date]], "ddd")</f>
        <v>Sat</v>
      </c>
      <c r="H684" s="8">
        <f>WEEKDAY(DateTable[[#This Row],[Date]])</f>
        <v>7</v>
      </c>
      <c r="I684" s="5">
        <f>INT(TEXT(DateTable[[#This Row],[Date]], "d"))</f>
        <v>13</v>
      </c>
      <c r="J684" s="5" t="str">
        <f>DateTable[[#This Row],[Year]] &amp;" " &amp; DateTable[[#This Row],[Quarter]]</f>
        <v>2021 Q4</v>
      </c>
      <c r="K684" s="5" t="str">
        <f>DateTable[[#This Row],[Year]] &amp;" " &amp; DateTable[[#This Row],[Month]]</f>
        <v>2021 Nov</v>
      </c>
      <c r="L684" s="8">
        <f>DateTable[[#This Row],[Year]] * 100  + DateTable[[#This Row],[Month Key]]</f>
        <v>202111</v>
      </c>
      <c r="M68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85" spans="1:13" ht="15">
      <c r="A685" s="12">
        <v>44514</v>
      </c>
      <c r="B685" s="15">
        <f>DateTable[[#This Row],[Year]]*10000 + DateTable[[#This Row],[Month Key]] * 100 +  DateTable[[#This Row],[Day Of Month]]</f>
        <v>20211114</v>
      </c>
      <c r="C685" s="5" t="str">
        <f>TEXT(DateTable[[#This Row],[Date]], "mmm")</f>
        <v>Nov</v>
      </c>
      <c r="D685" s="8">
        <f>INT(TEXT(DateTable[[#This Row],[Date]], "m"))</f>
        <v>11</v>
      </c>
      <c r="E685" s="6" t="str">
        <f xml:space="preserve"> "Q" &amp; ROUNDUP(DateTable[[#This Row],[Month Key]]/ 3, 0)</f>
        <v>Q4</v>
      </c>
      <c r="F685" s="5">
        <f>YEAR(DateTable[[#This Row],[Date]])</f>
        <v>2021</v>
      </c>
      <c r="G685" s="5" t="str">
        <f>TEXT(DateTable[[#This Row],[Date]], "ddd")</f>
        <v>Sun</v>
      </c>
      <c r="H685" s="8">
        <f>WEEKDAY(DateTable[[#This Row],[Date]])</f>
        <v>1</v>
      </c>
      <c r="I685" s="5">
        <f>INT(TEXT(DateTable[[#This Row],[Date]], "d"))</f>
        <v>14</v>
      </c>
      <c r="J685" s="5" t="str">
        <f>DateTable[[#This Row],[Year]] &amp;" " &amp; DateTable[[#This Row],[Quarter]]</f>
        <v>2021 Q4</v>
      </c>
      <c r="K685" s="5" t="str">
        <f>DateTable[[#This Row],[Year]] &amp;" " &amp; DateTable[[#This Row],[Month]]</f>
        <v>2021 Nov</v>
      </c>
      <c r="L685" s="8">
        <f>DateTable[[#This Row],[Year]] * 100  + DateTable[[#This Row],[Month Key]]</f>
        <v>202111</v>
      </c>
      <c r="M68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86" spans="1:13" ht="15">
      <c r="A686" s="11">
        <v>44515</v>
      </c>
      <c r="B686" s="15">
        <f>DateTable[[#This Row],[Year]]*10000 + DateTable[[#This Row],[Month Key]] * 100 +  DateTable[[#This Row],[Day Of Month]]</f>
        <v>20211115</v>
      </c>
      <c r="C686" s="5" t="str">
        <f>TEXT(DateTable[[#This Row],[Date]], "mmm")</f>
        <v>Nov</v>
      </c>
      <c r="D686" s="8">
        <f>INT(TEXT(DateTable[[#This Row],[Date]], "m"))</f>
        <v>11</v>
      </c>
      <c r="E686" s="6" t="str">
        <f xml:space="preserve"> "Q" &amp; ROUNDUP(DateTable[[#This Row],[Month Key]]/ 3, 0)</f>
        <v>Q4</v>
      </c>
      <c r="F686" s="5">
        <f>YEAR(DateTable[[#This Row],[Date]])</f>
        <v>2021</v>
      </c>
      <c r="G686" s="5" t="str">
        <f>TEXT(DateTable[[#This Row],[Date]], "ddd")</f>
        <v>Mon</v>
      </c>
      <c r="H686" s="8">
        <f>WEEKDAY(DateTable[[#This Row],[Date]])</f>
        <v>2</v>
      </c>
      <c r="I686" s="5">
        <f>INT(TEXT(DateTable[[#This Row],[Date]], "d"))</f>
        <v>15</v>
      </c>
      <c r="J686" s="5" t="str">
        <f>DateTable[[#This Row],[Year]] &amp;" " &amp; DateTable[[#This Row],[Quarter]]</f>
        <v>2021 Q4</v>
      </c>
      <c r="K686" s="5" t="str">
        <f>DateTable[[#This Row],[Year]] &amp;" " &amp; DateTable[[#This Row],[Month]]</f>
        <v>2021 Nov</v>
      </c>
      <c r="L686" s="8">
        <f>DateTable[[#This Row],[Year]] * 100  + DateTable[[#This Row],[Month Key]]</f>
        <v>202111</v>
      </c>
      <c r="M68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87" spans="1:13" ht="15">
      <c r="A687" s="12">
        <v>44516</v>
      </c>
      <c r="B687" s="15">
        <f>DateTable[[#This Row],[Year]]*10000 + DateTable[[#This Row],[Month Key]] * 100 +  DateTable[[#This Row],[Day Of Month]]</f>
        <v>20211116</v>
      </c>
      <c r="C687" s="5" t="str">
        <f>TEXT(DateTable[[#This Row],[Date]], "mmm")</f>
        <v>Nov</v>
      </c>
      <c r="D687" s="8">
        <f>INT(TEXT(DateTable[[#This Row],[Date]], "m"))</f>
        <v>11</v>
      </c>
      <c r="E687" s="6" t="str">
        <f xml:space="preserve"> "Q" &amp; ROUNDUP(DateTable[[#This Row],[Month Key]]/ 3, 0)</f>
        <v>Q4</v>
      </c>
      <c r="F687" s="5">
        <f>YEAR(DateTable[[#This Row],[Date]])</f>
        <v>2021</v>
      </c>
      <c r="G687" s="5" t="str">
        <f>TEXT(DateTable[[#This Row],[Date]], "ddd")</f>
        <v>Tue</v>
      </c>
      <c r="H687" s="8">
        <f>WEEKDAY(DateTable[[#This Row],[Date]])</f>
        <v>3</v>
      </c>
      <c r="I687" s="5">
        <f>INT(TEXT(DateTable[[#This Row],[Date]], "d"))</f>
        <v>16</v>
      </c>
      <c r="J687" s="5" t="str">
        <f>DateTable[[#This Row],[Year]] &amp;" " &amp; DateTable[[#This Row],[Quarter]]</f>
        <v>2021 Q4</v>
      </c>
      <c r="K687" s="5" t="str">
        <f>DateTable[[#This Row],[Year]] &amp;" " &amp; DateTable[[#This Row],[Month]]</f>
        <v>2021 Nov</v>
      </c>
      <c r="L687" s="8">
        <f>DateTable[[#This Row],[Year]] * 100  + DateTable[[#This Row],[Month Key]]</f>
        <v>202111</v>
      </c>
      <c r="M68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88" spans="1:13" ht="15">
      <c r="A688" s="11">
        <v>44517</v>
      </c>
      <c r="B688" s="15">
        <f>DateTable[[#This Row],[Year]]*10000 + DateTable[[#This Row],[Month Key]] * 100 +  DateTable[[#This Row],[Day Of Month]]</f>
        <v>20211117</v>
      </c>
      <c r="C688" s="5" t="str">
        <f>TEXT(DateTable[[#This Row],[Date]], "mmm")</f>
        <v>Nov</v>
      </c>
      <c r="D688" s="8">
        <f>INT(TEXT(DateTable[[#This Row],[Date]], "m"))</f>
        <v>11</v>
      </c>
      <c r="E688" s="6" t="str">
        <f xml:space="preserve"> "Q" &amp; ROUNDUP(DateTable[[#This Row],[Month Key]]/ 3, 0)</f>
        <v>Q4</v>
      </c>
      <c r="F688" s="5">
        <f>YEAR(DateTable[[#This Row],[Date]])</f>
        <v>2021</v>
      </c>
      <c r="G688" s="5" t="str">
        <f>TEXT(DateTable[[#This Row],[Date]], "ddd")</f>
        <v>Wed</v>
      </c>
      <c r="H688" s="8">
        <f>WEEKDAY(DateTable[[#This Row],[Date]])</f>
        <v>4</v>
      </c>
      <c r="I688" s="5">
        <f>INT(TEXT(DateTable[[#This Row],[Date]], "d"))</f>
        <v>17</v>
      </c>
      <c r="J688" s="5" t="str">
        <f>DateTable[[#This Row],[Year]] &amp;" " &amp; DateTable[[#This Row],[Quarter]]</f>
        <v>2021 Q4</v>
      </c>
      <c r="K688" s="5" t="str">
        <f>DateTable[[#This Row],[Year]] &amp;" " &amp; DateTable[[#This Row],[Month]]</f>
        <v>2021 Nov</v>
      </c>
      <c r="L688" s="8">
        <f>DateTable[[#This Row],[Year]] * 100  + DateTable[[#This Row],[Month Key]]</f>
        <v>202111</v>
      </c>
      <c r="M68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89" spans="1:13" ht="15">
      <c r="A689" s="12">
        <v>44518</v>
      </c>
      <c r="B689" s="15">
        <f>DateTable[[#This Row],[Year]]*10000 + DateTable[[#This Row],[Month Key]] * 100 +  DateTable[[#This Row],[Day Of Month]]</f>
        <v>20211118</v>
      </c>
      <c r="C689" s="5" t="str">
        <f>TEXT(DateTable[[#This Row],[Date]], "mmm")</f>
        <v>Nov</v>
      </c>
      <c r="D689" s="8">
        <f>INT(TEXT(DateTable[[#This Row],[Date]], "m"))</f>
        <v>11</v>
      </c>
      <c r="E689" s="6" t="str">
        <f xml:space="preserve"> "Q" &amp; ROUNDUP(DateTable[[#This Row],[Month Key]]/ 3, 0)</f>
        <v>Q4</v>
      </c>
      <c r="F689" s="5">
        <f>YEAR(DateTable[[#This Row],[Date]])</f>
        <v>2021</v>
      </c>
      <c r="G689" s="5" t="str">
        <f>TEXT(DateTable[[#This Row],[Date]], "ddd")</f>
        <v>Thu</v>
      </c>
      <c r="H689" s="8">
        <f>WEEKDAY(DateTable[[#This Row],[Date]])</f>
        <v>5</v>
      </c>
      <c r="I689" s="5">
        <f>INT(TEXT(DateTable[[#This Row],[Date]], "d"))</f>
        <v>18</v>
      </c>
      <c r="J689" s="5" t="str">
        <f>DateTable[[#This Row],[Year]] &amp;" " &amp; DateTable[[#This Row],[Quarter]]</f>
        <v>2021 Q4</v>
      </c>
      <c r="K689" s="5" t="str">
        <f>DateTable[[#This Row],[Year]] &amp;" " &amp; DateTable[[#This Row],[Month]]</f>
        <v>2021 Nov</v>
      </c>
      <c r="L689" s="8">
        <f>DateTable[[#This Row],[Year]] * 100  + DateTable[[#This Row],[Month Key]]</f>
        <v>202111</v>
      </c>
      <c r="M68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90" spans="1:13" ht="15">
      <c r="A690" s="11">
        <v>44519</v>
      </c>
      <c r="B690" s="15">
        <f>DateTable[[#This Row],[Year]]*10000 + DateTable[[#This Row],[Month Key]] * 100 +  DateTable[[#This Row],[Day Of Month]]</f>
        <v>20211119</v>
      </c>
      <c r="C690" s="5" t="str">
        <f>TEXT(DateTable[[#This Row],[Date]], "mmm")</f>
        <v>Nov</v>
      </c>
      <c r="D690" s="8">
        <f>INT(TEXT(DateTable[[#This Row],[Date]], "m"))</f>
        <v>11</v>
      </c>
      <c r="E690" s="6" t="str">
        <f xml:space="preserve"> "Q" &amp; ROUNDUP(DateTable[[#This Row],[Month Key]]/ 3, 0)</f>
        <v>Q4</v>
      </c>
      <c r="F690" s="5">
        <f>YEAR(DateTable[[#This Row],[Date]])</f>
        <v>2021</v>
      </c>
      <c r="G690" s="5" t="str">
        <f>TEXT(DateTable[[#This Row],[Date]], "ddd")</f>
        <v>Fri</v>
      </c>
      <c r="H690" s="8">
        <f>WEEKDAY(DateTable[[#This Row],[Date]])</f>
        <v>6</v>
      </c>
      <c r="I690" s="5">
        <f>INT(TEXT(DateTable[[#This Row],[Date]], "d"))</f>
        <v>19</v>
      </c>
      <c r="J690" s="5" t="str">
        <f>DateTable[[#This Row],[Year]] &amp;" " &amp; DateTable[[#This Row],[Quarter]]</f>
        <v>2021 Q4</v>
      </c>
      <c r="K690" s="5" t="str">
        <f>DateTable[[#This Row],[Year]] &amp;" " &amp; DateTable[[#This Row],[Month]]</f>
        <v>2021 Nov</v>
      </c>
      <c r="L690" s="8">
        <f>DateTable[[#This Row],[Year]] * 100  + DateTable[[#This Row],[Month Key]]</f>
        <v>202111</v>
      </c>
      <c r="M69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91" spans="1:13" ht="15">
      <c r="A691" s="12">
        <v>44520</v>
      </c>
      <c r="B691" s="15">
        <f>DateTable[[#This Row],[Year]]*10000 + DateTable[[#This Row],[Month Key]] * 100 +  DateTable[[#This Row],[Day Of Month]]</f>
        <v>20211120</v>
      </c>
      <c r="C691" s="5" t="str">
        <f>TEXT(DateTable[[#This Row],[Date]], "mmm")</f>
        <v>Nov</v>
      </c>
      <c r="D691" s="8">
        <f>INT(TEXT(DateTable[[#This Row],[Date]], "m"))</f>
        <v>11</v>
      </c>
      <c r="E691" s="6" t="str">
        <f xml:space="preserve"> "Q" &amp; ROUNDUP(DateTable[[#This Row],[Month Key]]/ 3, 0)</f>
        <v>Q4</v>
      </c>
      <c r="F691" s="5">
        <f>YEAR(DateTable[[#This Row],[Date]])</f>
        <v>2021</v>
      </c>
      <c r="G691" s="5" t="str">
        <f>TEXT(DateTable[[#This Row],[Date]], "ddd")</f>
        <v>Sat</v>
      </c>
      <c r="H691" s="8">
        <f>WEEKDAY(DateTable[[#This Row],[Date]])</f>
        <v>7</v>
      </c>
      <c r="I691" s="5">
        <f>INT(TEXT(DateTable[[#This Row],[Date]], "d"))</f>
        <v>20</v>
      </c>
      <c r="J691" s="5" t="str">
        <f>DateTable[[#This Row],[Year]] &amp;" " &amp; DateTable[[#This Row],[Quarter]]</f>
        <v>2021 Q4</v>
      </c>
      <c r="K691" s="5" t="str">
        <f>DateTable[[#This Row],[Year]] &amp;" " &amp; DateTable[[#This Row],[Month]]</f>
        <v>2021 Nov</v>
      </c>
      <c r="L691" s="8">
        <f>DateTable[[#This Row],[Year]] * 100  + DateTable[[#This Row],[Month Key]]</f>
        <v>202111</v>
      </c>
      <c r="M69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92" spans="1:13" ht="15">
      <c r="A692" s="11">
        <v>44521</v>
      </c>
      <c r="B692" s="15">
        <f>DateTable[[#This Row],[Year]]*10000 + DateTable[[#This Row],[Month Key]] * 100 +  DateTable[[#This Row],[Day Of Month]]</f>
        <v>20211121</v>
      </c>
      <c r="C692" s="5" t="str">
        <f>TEXT(DateTable[[#This Row],[Date]], "mmm")</f>
        <v>Nov</v>
      </c>
      <c r="D692" s="8">
        <f>INT(TEXT(DateTable[[#This Row],[Date]], "m"))</f>
        <v>11</v>
      </c>
      <c r="E692" s="6" t="str">
        <f xml:space="preserve"> "Q" &amp; ROUNDUP(DateTable[[#This Row],[Month Key]]/ 3, 0)</f>
        <v>Q4</v>
      </c>
      <c r="F692" s="5">
        <f>YEAR(DateTable[[#This Row],[Date]])</f>
        <v>2021</v>
      </c>
      <c r="G692" s="5" t="str">
        <f>TEXT(DateTable[[#This Row],[Date]], "ddd")</f>
        <v>Sun</v>
      </c>
      <c r="H692" s="8">
        <f>WEEKDAY(DateTable[[#This Row],[Date]])</f>
        <v>1</v>
      </c>
      <c r="I692" s="5">
        <f>INT(TEXT(DateTable[[#This Row],[Date]], "d"))</f>
        <v>21</v>
      </c>
      <c r="J692" s="5" t="str">
        <f>DateTable[[#This Row],[Year]] &amp;" " &amp; DateTable[[#This Row],[Quarter]]</f>
        <v>2021 Q4</v>
      </c>
      <c r="K692" s="5" t="str">
        <f>DateTable[[#This Row],[Year]] &amp;" " &amp; DateTable[[#This Row],[Month]]</f>
        <v>2021 Nov</v>
      </c>
      <c r="L692" s="8">
        <f>DateTable[[#This Row],[Year]] * 100  + DateTable[[#This Row],[Month Key]]</f>
        <v>202111</v>
      </c>
      <c r="M69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93" spans="1:13" ht="15">
      <c r="A693" s="12">
        <v>44522</v>
      </c>
      <c r="B693" s="15">
        <f>DateTable[[#This Row],[Year]]*10000 + DateTable[[#This Row],[Month Key]] * 100 +  DateTable[[#This Row],[Day Of Month]]</f>
        <v>20211122</v>
      </c>
      <c r="C693" s="5" t="str">
        <f>TEXT(DateTable[[#This Row],[Date]], "mmm")</f>
        <v>Nov</v>
      </c>
      <c r="D693" s="8">
        <f>INT(TEXT(DateTable[[#This Row],[Date]], "m"))</f>
        <v>11</v>
      </c>
      <c r="E693" s="6" t="str">
        <f xml:space="preserve"> "Q" &amp; ROUNDUP(DateTable[[#This Row],[Month Key]]/ 3, 0)</f>
        <v>Q4</v>
      </c>
      <c r="F693" s="5">
        <f>YEAR(DateTable[[#This Row],[Date]])</f>
        <v>2021</v>
      </c>
      <c r="G693" s="5" t="str">
        <f>TEXT(DateTable[[#This Row],[Date]], "ddd")</f>
        <v>Mon</v>
      </c>
      <c r="H693" s="8">
        <f>WEEKDAY(DateTable[[#This Row],[Date]])</f>
        <v>2</v>
      </c>
      <c r="I693" s="5">
        <f>INT(TEXT(DateTable[[#This Row],[Date]], "d"))</f>
        <v>22</v>
      </c>
      <c r="J693" s="5" t="str">
        <f>DateTable[[#This Row],[Year]] &amp;" " &amp; DateTable[[#This Row],[Quarter]]</f>
        <v>2021 Q4</v>
      </c>
      <c r="K693" s="5" t="str">
        <f>DateTable[[#This Row],[Year]] &amp;" " &amp; DateTable[[#This Row],[Month]]</f>
        <v>2021 Nov</v>
      </c>
      <c r="L693" s="8">
        <f>DateTable[[#This Row],[Year]] * 100  + DateTable[[#This Row],[Month Key]]</f>
        <v>202111</v>
      </c>
      <c r="M69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94" spans="1:13" ht="15">
      <c r="A694" s="11">
        <v>44523</v>
      </c>
      <c r="B694" s="15">
        <f>DateTable[[#This Row],[Year]]*10000 + DateTable[[#This Row],[Month Key]] * 100 +  DateTable[[#This Row],[Day Of Month]]</f>
        <v>20211123</v>
      </c>
      <c r="C694" s="5" t="str">
        <f>TEXT(DateTable[[#This Row],[Date]], "mmm")</f>
        <v>Nov</v>
      </c>
      <c r="D694" s="8">
        <f>INT(TEXT(DateTable[[#This Row],[Date]], "m"))</f>
        <v>11</v>
      </c>
      <c r="E694" s="6" t="str">
        <f xml:space="preserve"> "Q" &amp; ROUNDUP(DateTable[[#This Row],[Month Key]]/ 3, 0)</f>
        <v>Q4</v>
      </c>
      <c r="F694" s="5">
        <f>YEAR(DateTable[[#This Row],[Date]])</f>
        <v>2021</v>
      </c>
      <c r="G694" s="5" t="str">
        <f>TEXT(DateTable[[#This Row],[Date]], "ddd")</f>
        <v>Tue</v>
      </c>
      <c r="H694" s="8">
        <f>WEEKDAY(DateTable[[#This Row],[Date]])</f>
        <v>3</v>
      </c>
      <c r="I694" s="5">
        <f>INT(TEXT(DateTable[[#This Row],[Date]], "d"))</f>
        <v>23</v>
      </c>
      <c r="J694" s="5" t="str">
        <f>DateTable[[#This Row],[Year]] &amp;" " &amp; DateTable[[#This Row],[Quarter]]</f>
        <v>2021 Q4</v>
      </c>
      <c r="K694" s="5" t="str">
        <f>DateTable[[#This Row],[Year]] &amp;" " &amp; DateTable[[#This Row],[Month]]</f>
        <v>2021 Nov</v>
      </c>
      <c r="L694" s="8">
        <f>DateTable[[#This Row],[Year]] * 100  + DateTable[[#This Row],[Month Key]]</f>
        <v>202111</v>
      </c>
      <c r="M69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95" spans="1:13" ht="15">
      <c r="A695" s="12">
        <v>44524</v>
      </c>
      <c r="B695" s="15">
        <f>DateTable[[#This Row],[Year]]*10000 + DateTable[[#This Row],[Month Key]] * 100 +  DateTable[[#This Row],[Day Of Month]]</f>
        <v>20211124</v>
      </c>
      <c r="C695" s="5" t="str">
        <f>TEXT(DateTable[[#This Row],[Date]], "mmm")</f>
        <v>Nov</v>
      </c>
      <c r="D695" s="8">
        <f>INT(TEXT(DateTable[[#This Row],[Date]], "m"))</f>
        <v>11</v>
      </c>
      <c r="E695" s="6" t="str">
        <f xml:space="preserve"> "Q" &amp; ROUNDUP(DateTable[[#This Row],[Month Key]]/ 3, 0)</f>
        <v>Q4</v>
      </c>
      <c r="F695" s="5">
        <f>YEAR(DateTable[[#This Row],[Date]])</f>
        <v>2021</v>
      </c>
      <c r="G695" s="5" t="str">
        <f>TEXT(DateTable[[#This Row],[Date]], "ddd")</f>
        <v>Wed</v>
      </c>
      <c r="H695" s="8">
        <f>WEEKDAY(DateTable[[#This Row],[Date]])</f>
        <v>4</v>
      </c>
      <c r="I695" s="5">
        <f>INT(TEXT(DateTable[[#This Row],[Date]], "d"))</f>
        <v>24</v>
      </c>
      <c r="J695" s="5" t="str">
        <f>DateTable[[#This Row],[Year]] &amp;" " &amp; DateTable[[#This Row],[Quarter]]</f>
        <v>2021 Q4</v>
      </c>
      <c r="K695" s="5" t="str">
        <f>DateTable[[#This Row],[Year]] &amp;" " &amp; DateTable[[#This Row],[Month]]</f>
        <v>2021 Nov</v>
      </c>
      <c r="L695" s="8">
        <f>DateTable[[#This Row],[Year]] * 100  + DateTable[[#This Row],[Month Key]]</f>
        <v>202111</v>
      </c>
      <c r="M69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96" spans="1:13" ht="15">
      <c r="A696" s="11">
        <v>44525</v>
      </c>
      <c r="B696" s="15">
        <f>DateTable[[#This Row],[Year]]*10000 + DateTable[[#This Row],[Month Key]] * 100 +  DateTable[[#This Row],[Day Of Month]]</f>
        <v>20211125</v>
      </c>
      <c r="C696" s="5" t="str">
        <f>TEXT(DateTable[[#This Row],[Date]], "mmm")</f>
        <v>Nov</v>
      </c>
      <c r="D696" s="8">
        <f>INT(TEXT(DateTable[[#This Row],[Date]], "m"))</f>
        <v>11</v>
      </c>
      <c r="E696" s="6" t="str">
        <f xml:space="preserve"> "Q" &amp; ROUNDUP(DateTable[[#This Row],[Month Key]]/ 3, 0)</f>
        <v>Q4</v>
      </c>
      <c r="F696" s="5">
        <f>YEAR(DateTable[[#This Row],[Date]])</f>
        <v>2021</v>
      </c>
      <c r="G696" s="5" t="str">
        <f>TEXT(DateTable[[#This Row],[Date]], "ddd")</f>
        <v>Thu</v>
      </c>
      <c r="H696" s="8">
        <f>WEEKDAY(DateTable[[#This Row],[Date]])</f>
        <v>5</v>
      </c>
      <c r="I696" s="5">
        <f>INT(TEXT(DateTable[[#This Row],[Date]], "d"))</f>
        <v>25</v>
      </c>
      <c r="J696" s="5" t="str">
        <f>DateTable[[#This Row],[Year]] &amp;" " &amp; DateTable[[#This Row],[Quarter]]</f>
        <v>2021 Q4</v>
      </c>
      <c r="K696" s="5" t="str">
        <f>DateTable[[#This Row],[Year]] &amp;" " &amp; DateTable[[#This Row],[Month]]</f>
        <v>2021 Nov</v>
      </c>
      <c r="L696" s="8">
        <f>DateTable[[#This Row],[Year]] * 100  + DateTable[[#This Row],[Month Key]]</f>
        <v>202111</v>
      </c>
      <c r="M69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97" spans="1:13" ht="15">
      <c r="A697" s="12">
        <v>44526</v>
      </c>
      <c r="B697" s="15">
        <f>DateTable[[#This Row],[Year]]*10000 + DateTable[[#This Row],[Month Key]] * 100 +  DateTable[[#This Row],[Day Of Month]]</f>
        <v>20211126</v>
      </c>
      <c r="C697" s="5" t="str">
        <f>TEXT(DateTable[[#This Row],[Date]], "mmm")</f>
        <v>Nov</v>
      </c>
      <c r="D697" s="8">
        <f>INT(TEXT(DateTable[[#This Row],[Date]], "m"))</f>
        <v>11</v>
      </c>
      <c r="E697" s="6" t="str">
        <f xml:space="preserve"> "Q" &amp; ROUNDUP(DateTable[[#This Row],[Month Key]]/ 3, 0)</f>
        <v>Q4</v>
      </c>
      <c r="F697" s="5">
        <f>YEAR(DateTable[[#This Row],[Date]])</f>
        <v>2021</v>
      </c>
      <c r="G697" s="5" t="str">
        <f>TEXT(DateTable[[#This Row],[Date]], "ddd")</f>
        <v>Fri</v>
      </c>
      <c r="H697" s="8">
        <f>WEEKDAY(DateTable[[#This Row],[Date]])</f>
        <v>6</v>
      </c>
      <c r="I697" s="5">
        <f>INT(TEXT(DateTable[[#This Row],[Date]], "d"))</f>
        <v>26</v>
      </c>
      <c r="J697" s="5" t="str">
        <f>DateTable[[#This Row],[Year]] &amp;" " &amp; DateTable[[#This Row],[Quarter]]</f>
        <v>2021 Q4</v>
      </c>
      <c r="K697" s="5" t="str">
        <f>DateTable[[#This Row],[Year]] &amp;" " &amp; DateTable[[#This Row],[Month]]</f>
        <v>2021 Nov</v>
      </c>
      <c r="L697" s="8">
        <f>DateTable[[#This Row],[Year]] * 100  + DateTable[[#This Row],[Month Key]]</f>
        <v>202111</v>
      </c>
      <c r="M69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98" spans="1:13" ht="15">
      <c r="A698" s="11">
        <v>44527</v>
      </c>
      <c r="B698" s="15">
        <f>DateTable[[#This Row],[Year]]*10000 + DateTable[[#This Row],[Month Key]] * 100 +  DateTable[[#This Row],[Day Of Month]]</f>
        <v>20211127</v>
      </c>
      <c r="C698" s="5" t="str">
        <f>TEXT(DateTable[[#This Row],[Date]], "mmm")</f>
        <v>Nov</v>
      </c>
      <c r="D698" s="8">
        <f>INT(TEXT(DateTable[[#This Row],[Date]], "m"))</f>
        <v>11</v>
      </c>
      <c r="E698" s="6" t="str">
        <f xml:space="preserve"> "Q" &amp; ROUNDUP(DateTable[[#This Row],[Month Key]]/ 3, 0)</f>
        <v>Q4</v>
      </c>
      <c r="F698" s="5">
        <f>YEAR(DateTable[[#This Row],[Date]])</f>
        <v>2021</v>
      </c>
      <c r="G698" s="5" t="str">
        <f>TEXT(DateTable[[#This Row],[Date]], "ddd")</f>
        <v>Sat</v>
      </c>
      <c r="H698" s="8">
        <f>WEEKDAY(DateTable[[#This Row],[Date]])</f>
        <v>7</v>
      </c>
      <c r="I698" s="5">
        <f>INT(TEXT(DateTable[[#This Row],[Date]], "d"))</f>
        <v>27</v>
      </c>
      <c r="J698" s="5" t="str">
        <f>DateTable[[#This Row],[Year]] &amp;" " &amp; DateTable[[#This Row],[Quarter]]</f>
        <v>2021 Q4</v>
      </c>
      <c r="K698" s="5" t="str">
        <f>DateTable[[#This Row],[Year]] &amp;" " &amp; DateTable[[#This Row],[Month]]</f>
        <v>2021 Nov</v>
      </c>
      <c r="L698" s="8">
        <f>DateTable[[#This Row],[Year]] * 100  + DateTable[[#This Row],[Month Key]]</f>
        <v>202111</v>
      </c>
      <c r="M69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699" spans="1:13" ht="15">
      <c r="A699" s="12">
        <v>44528</v>
      </c>
      <c r="B699" s="15">
        <f>DateTable[[#This Row],[Year]]*10000 + DateTable[[#This Row],[Month Key]] * 100 +  DateTable[[#This Row],[Day Of Month]]</f>
        <v>20211128</v>
      </c>
      <c r="C699" s="5" t="str">
        <f>TEXT(DateTable[[#This Row],[Date]], "mmm")</f>
        <v>Nov</v>
      </c>
      <c r="D699" s="8">
        <f>INT(TEXT(DateTable[[#This Row],[Date]], "m"))</f>
        <v>11</v>
      </c>
      <c r="E699" s="6" t="str">
        <f xml:space="preserve"> "Q" &amp; ROUNDUP(DateTable[[#This Row],[Month Key]]/ 3, 0)</f>
        <v>Q4</v>
      </c>
      <c r="F699" s="5">
        <f>YEAR(DateTable[[#This Row],[Date]])</f>
        <v>2021</v>
      </c>
      <c r="G699" s="5" t="str">
        <f>TEXT(DateTable[[#This Row],[Date]], "ddd")</f>
        <v>Sun</v>
      </c>
      <c r="H699" s="8">
        <f>WEEKDAY(DateTable[[#This Row],[Date]])</f>
        <v>1</v>
      </c>
      <c r="I699" s="5">
        <f>INT(TEXT(DateTable[[#This Row],[Date]], "d"))</f>
        <v>28</v>
      </c>
      <c r="J699" s="5" t="str">
        <f>DateTable[[#This Row],[Year]] &amp;" " &amp; DateTable[[#This Row],[Quarter]]</f>
        <v>2021 Q4</v>
      </c>
      <c r="K699" s="5" t="str">
        <f>DateTable[[#This Row],[Year]] &amp;" " &amp; DateTable[[#This Row],[Month]]</f>
        <v>2021 Nov</v>
      </c>
      <c r="L699" s="8">
        <f>DateTable[[#This Row],[Year]] * 100  + DateTable[[#This Row],[Month Key]]</f>
        <v>202111</v>
      </c>
      <c r="M69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00" spans="1:13" ht="15">
      <c r="A700" s="11">
        <v>44529</v>
      </c>
      <c r="B700" s="15">
        <f>DateTable[[#This Row],[Year]]*10000 + DateTable[[#This Row],[Month Key]] * 100 +  DateTable[[#This Row],[Day Of Month]]</f>
        <v>20211129</v>
      </c>
      <c r="C700" s="5" t="str">
        <f>TEXT(DateTable[[#This Row],[Date]], "mmm")</f>
        <v>Nov</v>
      </c>
      <c r="D700" s="8">
        <f>INT(TEXT(DateTable[[#This Row],[Date]], "m"))</f>
        <v>11</v>
      </c>
      <c r="E700" s="6" t="str">
        <f xml:space="preserve"> "Q" &amp; ROUNDUP(DateTable[[#This Row],[Month Key]]/ 3, 0)</f>
        <v>Q4</v>
      </c>
      <c r="F700" s="5">
        <f>YEAR(DateTable[[#This Row],[Date]])</f>
        <v>2021</v>
      </c>
      <c r="G700" s="5" t="str">
        <f>TEXT(DateTable[[#This Row],[Date]], "ddd")</f>
        <v>Mon</v>
      </c>
      <c r="H700" s="8">
        <f>WEEKDAY(DateTable[[#This Row],[Date]])</f>
        <v>2</v>
      </c>
      <c r="I700" s="5">
        <f>INT(TEXT(DateTable[[#This Row],[Date]], "d"))</f>
        <v>29</v>
      </c>
      <c r="J700" s="5" t="str">
        <f>DateTable[[#This Row],[Year]] &amp;" " &amp; DateTable[[#This Row],[Quarter]]</f>
        <v>2021 Q4</v>
      </c>
      <c r="K700" s="5" t="str">
        <f>DateTable[[#This Row],[Year]] &amp;" " &amp; DateTable[[#This Row],[Month]]</f>
        <v>2021 Nov</v>
      </c>
      <c r="L700" s="8">
        <f>DateTable[[#This Row],[Year]] * 100  + DateTable[[#This Row],[Month Key]]</f>
        <v>202111</v>
      </c>
      <c r="M70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01" spans="1:13" ht="15">
      <c r="A701" s="12">
        <v>44530</v>
      </c>
      <c r="B701" s="15">
        <f>DateTable[[#This Row],[Year]]*10000 + DateTable[[#This Row],[Month Key]] * 100 +  DateTable[[#This Row],[Day Of Month]]</f>
        <v>20211130</v>
      </c>
      <c r="C701" s="5" t="str">
        <f>TEXT(DateTable[[#This Row],[Date]], "mmm")</f>
        <v>Nov</v>
      </c>
      <c r="D701" s="8">
        <f>INT(TEXT(DateTable[[#This Row],[Date]], "m"))</f>
        <v>11</v>
      </c>
      <c r="E701" s="6" t="str">
        <f xml:space="preserve"> "Q" &amp; ROUNDUP(DateTable[[#This Row],[Month Key]]/ 3, 0)</f>
        <v>Q4</v>
      </c>
      <c r="F701" s="5">
        <f>YEAR(DateTable[[#This Row],[Date]])</f>
        <v>2021</v>
      </c>
      <c r="G701" s="5" t="str">
        <f>TEXT(DateTable[[#This Row],[Date]], "ddd")</f>
        <v>Tue</v>
      </c>
      <c r="H701" s="8">
        <f>WEEKDAY(DateTable[[#This Row],[Date]])</f>
        <v>3</v>
      </c>
      <c r="I701" s="5">
        <f>INT(TEXT(DateTable[[#This Row],[Date]], "d"))</f>
        <v>30</v>
      </c>
      <c r="J701" s="5" t="str">
        <f>DateTable[[#This Row],[Year]] &amp;" " &amp; DateTable[[#This Row],[Quarter]]</f>
        <v>2021 Q4</v>
      </c>
      <c r="K701" s="5" t="str">
        <f>DateTable[[#This Row],[Year]] &amp;" " &amp; DateTable[[#This Row],[Month]]</f>
        <v>2021 Nov</v>
      </c>
      <c r="L701" s="8">
        <f>DateTable[[#This Row],[Year]] * 100  + DateTable[[#This Row],[Month Key]]</f>
        <v>202111</v>
      </c>
      <c r="M70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02" spans="1:13" ht="15">
      <c r="A702" s="11">
        <v>44531</v>
      </c>
      <c r="B702" s="15">
        <f>DateTable[[#This Row],[Year]]*10000 + DateTable[[#This Row],[Month Key]] * 100 +  DateTable[[#This Row],[Day Of Month]]</f>
        <v>20211201</v>
      </c>
      <c r="C702" s="5" t="str">
        <f>TEXT(DateTable[[#This Row],[Date]], "mmm")</f>
        <v>Dec</v>
      </c>
      <c r="D702" s="8">
        <f>INT(TEXT(DateTable[[#This Row],[Date]], "m"))</f>
        <v>12</v>
      </c>
      <c r="E702" s="6" t="str">
        <f xml:space="preserve"> "Q" &amp; ROUNDUP(DateTable[[#This Row],[Month Key]]/ 3, 0)</f>
        <v>Q4</v>
      </c>
      <c r="F702" s="5">
        <f>YEAR(DateTable[[#This Row],[Date]])</f>
        <v>2021</v>
      </c>
      <c r="G702" s="5" t="str">
        <f>TEXT(DateTable[[#This Row],[Date]], "ddd")</f>
        <v>Wed</v>
      </c>
      <c r="H702" s="8">
        <f>WEEKDAY(DateTable[[#This Row],[Date]])</f>
        <v>4</v>
      </c>
      <c r="I702" s="5">
        <f>INT(TEXT(DateTable[[#This Row],[Date]], "d"))</f>
        <v>1</v>
      </c>
      <c r="J702" s="5" t="str">
        <f>DateTable[[#This Row],[Year]] &amp;" " &amp; DateTable[[#This Row],[Quarter]]</f>
        <v>2021 Q4</v>
      </c>
      <c r="K702" s="5" t="str">
        <f>DateTable[[#This Row],[Year]] &amp;" " &amp; DateTable[[#This Row],[Month]]</f>
        <v>2021 Dec</v>
      </c>
      <c r="L702" s="8">
        <f>DateTable[[#This Row],[Year]] * 100  + DateTable[[#This Row],[Month Key]]</f>
        <v>202112</v>
      </c>
      <c r="M70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03" spans="1:13" ht="15">
      <c r="A703" s="12">
        <v>44532</v>
      </c>
      <c r="B703" s="15">
        <f>DateTable[[#This Row],[Year]]*10000 + DateTable[[#This Row],[Month Key]] * 100 +  DateTable[[#This Row],[Day Of Month]]</f>
        <v>20211202</v>
      </c>
      <c r="C703" s="5" t="str">
        <f>TEXT(DateTable[[#This Row],[Date]], "mmm")</f>
        <v>Dec</v>
      </c>
      <c r="D703" s="8">
        <f>INT(TEXT(DateTable[[#This Row],[Date]], "m"))</f>
        <v>12</v>
      </c>
      <c r="E703" s="6" t="str">
        <f xml:space="preserve"> "Q" &amp; ROUNDUP(DateTable[[#This Row],[Month Key]]/ 3, 0)</f>
        <v>Q4</v>
      </c>
      <c r="F703" s="5">
        <f>YEAR(DateTable[[#This Row],[Date]])</f>
        <v>2021</v>
      </c>
      <c r="G703" s="5" t="str">
        <f>TEXT(DateTable[[#This Row],[Date]], "ddd")</f>
        <v>Thu</v>
      </c>
      <c r="H703" s="8">
        <f>WEEKDAY(DateTable[[#This Row],[Date]])</f>
        <v>5</v>
      </c>
      <c r="I703" s="5">
        <f>INT(TEXT(DateTable[[#This Row],[Date]], "d"))</f>
        <v>2</v>
      </c>
      <c r="J703" s="5" t="str">
        <f>DateTable[[#This Row],[Year]] &amp;" " &amp; DateTable[[#This Row],[Quarter]]</f>
        <v>2021 Q4</v>
      </c>
      <c r="K703" s="5" t="str">
        <f>DateTable[[#This Row],[Year]] &amp;" " &amp; DateTable[[#This Row],[Month]]</f>
        <v>2021 Dec</v>
      </c>
      <c r="L703" s="8">
        <f>DateTable[[#This Row],[Year]] * 100  + DateTable[[#This Row],[Month Key]]</f>
        <v>202112</v>
      </c>
      <c r="M70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04" spans="1:13" ht="15">
      <c r="A704" s="11">
        <v>44533</v>
      </c>
      <c r="B704" s="15">
        <f>DateTable[[#This Row],[Year]]*10000 + DateTable[[#This Row],[Month Key]] * 100 +  DateTable[[#This Row],[Day Of Month]]</f>
        <v>20211203</v>
      </c>
      <c r="C704" s="5" t="str">
        <f>TEXT(DateTable[[#This Row],[Date]], "mmm")</f>
        <v>Dec</v>
      </c>
      <c r="D704" s="8">
        <f>INT(TEXT(DateTable[[#This Row],[Date]], "m"))</f>
        <v>12</v>
      </c>
      <c r="E704" s="6" t="str">
        <f xml:space="preserve"> "Q" &amp; ROUNDUP(DateTable[[#This Row],[Month Key]]/ 3, 0)</f>
        <v>Q4</v>
      </c>
      <c r="F704" s="5">
        <f>YEAR(DateTable[[#This Row],[Date]])</f>
        <v>2021</v>
      </c>
      <c r="G704" s="5" t="str">
        <f>TEXT(DateTable[[#This Row],[Date]], "ddd")</f>
        <v>Fri</v>
      </c>
      <c r="H704" s="8">
        <f>WEEKDAY(DateTable[[#This Row],[Date]])</f>
        <v>6</v>
      </c>
      <c r="I704" s="5">
        <f>INT(TEXT(DateTable[[#This Row],[Date]], "d"))</f>
        <v>3</v>
      </c>
      <c r="J704" s="5" t="str">
        <f>DateTable[[#This Row],[Year]] &amp;" " &amp; DateTable[[#This Row],[Quarter]]</f>
        <v>2021 Q4</v>
      </c>
      <c r="K704" s="5" t="str">
        <f>DateTable[[#This Row],[Year]] &amp;" " &amp; DateTable[[#This Row],[Month]]</f>
        <v>2021 Dec</v>
      </c>
      <c r="L704" s="8">
        <f>DateTable[[#This Row],[Year]] * 100  + DateTable[[#This Row],[Month Key]]</f>
        <v>202112</v>
      </c>
      <c r="M70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05" spans="1:13" ht="15">
      <c r="A705" s="12">
        <v>44534</v>
      </c>
      <c r="B705" s="15">
        <f>DateTable[[#This Row],[Year]]*10000 + DateTable[[#This Row],[Month Key]] * 100 +  DateTable[[#This Row],[Day Of Month]]</f>
        <v>20211204</v>
      </c>
      <c r="C705" s="5" t="str">
        <f>TEXT(DateTable[[#This Row],[Date]], "mmm")</f>
        <v>Dec</v>
      </c>
      <c r="D705" s="8">
        <f>INT(TEXT(DateTable[[#This Row],[Date]], "m"))</f>
        <v>12</v>
      </c>
      <c r="E705" s="6" t="str">
        <f xml:space="preserve"> "Q" &amp; ROUNDUP(DateTable[[#This Row],[Month Key]]/ 3, 0)</f>
        <v>Q4</v>
      </c>
      <c r="F705" s="5">
        <f>YEAR(DateTable[[#This Row],[Date]])</f>
        <v>2021</v>
      </c>
      <c r="G705" s="5" t="str">
        <f>TEXT(DateTable[[#This Row],[Date]], "ddd")</f>
        <v>Sat</v>
      </c>
      <c r="H705" s="8">
        <f>WEEKDAY(DateTable[[#This Row],[Date]])</f>
        <v>7</v>
      </c>
      <c r="I705" s="5">
        <f>INT(TEXT(DateTable[[#This Row],[Date]], "d"))</f>
        <v>4</v>
      </c>
      <c r="J705" s="5" t="str">
        <f>DateTable[[#This Row],[Year]] &amp;" " &amp; DateTable[[#This Row],[Quarter]]</f>
        <v>2021 Q4</v>
      </c>
      <c r="K705" s="5" t="str">
        <f>DateTable[[#This Row],[Year]] &amp;" " &amp; DateTable[[#This Row],[Month]]</f>
        <v>2021 Dec</v>
      </c>
      <c r="L705" s="8">
        <f>DateTable[[#This Row],[Year]] * 100  + DateTable[[#This Row],[Month Key]]</f>
        <v>202112</v>
      </c>
      <c r="M70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06" spans="1:13" ht="15">
      <c r="A706" s="11">
        <v>44535</v>
      </c>
      <c r="B706" s="15">
        <f>DateTable[[#This Row],[Year]]*10000 + DateTable[[#This Row],[Month Key]] * 100 +  DateTable[[#This Row],[Day Of Month]]</f>
        <v>20211205</v>
      </c>
      <c r="C706" s="5" t="str">
        <f>TEXT(DateTable[[#This Row],[Date]], "mmm")</f>
        <v>Dec</v>
      </c>
      <c r="D706" s="8">
        <f>INT(TEXT(DateTable[[#This Row],[Date]], "m"))</f>
        <v>12</v>
      </c>
      <c r="E706" s="6" t="str">
        <f xml:space="preserve"> "Q" &amp; ROUNDUP(DateTable[[#This Row],[Month Key]]/ 3, 0)</f>
        <v>Q4</v>
      </c>
      <c r="F706" s="5">
        <f>YEAR(DateTable[[#This Row],[Date]])</f>
        <v>2021</v>
      </c>
      <c r="G706" s="5" t="str">
        <f>TEXT(DateTable[[#This Row],[Date]], "ddd")</f>
        <v>Sun</v>
      </c>
      <c r="H706" s="8">
        <f>WEEKDAY(DateTable[[#This Row],[Date]])</f>
        <v>1</v>
      </c>
      <c r="I706" s="5">
        <f>INT(TEXT(DateTable[[#This Row],[Date]], "d"))</f>
        <v>5</v>
      </c>
      <c r="J706" s="5" t="str">
        <f>DateTable[[#This Row],[Year]] &amp;" " &amp; DateTable[[#This Row],[Quarter]]</f>
        <v>2021 Q4</v>
      </c>
      <c r="K706" s="5" t="str">
        <f>DateTable[[#This Row],[Year]] &amp;" " &amp; DateTable[[#This Row],[Month]]</f>
        <v>2021 Dec</v>
      </c>
      <c r="L706" s="8">
        <f>DateTable[[#This Row],[Year]] * 100  + DateTable[[#This Row],[Month Key]]</f>
        <v>202112</v>
      </c>
      <c r="M70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07" spans="1:13" ht="15">
      <c r="A707" s="12">
        <v>44536</v>
      </c>
      <c r="B707" s="15">
        <f>DateTable[[#This Row],[Year]]*10000 + DateTable[[#This Row],[Month Key]] * 100 +  DateTable[[#This Row],[Day Of Month]]</f>
        <v>20211206</v>
      </c>
      <c r="C707" s="5" t="str">
        <f>TEXT(DateTable[[#This Row],[Date]], "mmm")</f>
        <v>Dec</v>
      </c>
      <c r="D707" s="8">
        <f>INT(TEXT(DateTable[[#This Row],[Date]], "m"))</f>
        <v>12</v>
      </c>
      <c r="E707" s="6" t="str">
        <f xml:space="preserve"> "Q" &amp; ROUNDUP(DateTable[[#This Row],[Month Key]]/ 3, 0)</f>
        <v>Q4</v>
      </c>
      <c r="F707" s="5">
        <f>YEAR(DateTable[[#This Row],[Date]])</f>
        <v>2021</v>
      </c>
      <c r="G707" s="5" t="str">
        <f>TEXT(DateTable[[#This Row],[Date]], "ddd")</f>
        <v>Mon</v>
      </c>
      <c r="H707" s="8">
        <f>WEEKDAY(DateTable[[#This Row],[Date]])</f>
        <v>2</v>
      </c>
      <c r="I707" s="5">
        <f>INT(TEXT(DateTable[[#This Row],[Date]], "d"))</f>
        <v>6</v>
      </c>
      <c r="J707" s="5" t="str">
        <f>DateTable[[#This Row],[Year]] &amp;" " &amp; DateTable[[#This Row],[Quarter]]</f>
        <v>2021 Q4</v>
      </c>
      <c r="K707" s="5" t="str">
        <f>DateTable[[#This Row],[Year]] &amp;" " &amp; DateTable[[#This Row],[Month]]</f>
        <v>2021 Dec</v>
      </c>
      <c r="L707" s="8">
        <f>DateTable[[#This Row],[Year]] * 100  + DateTable[[#This Row],[Month Key]]</f>
        <v>202112</v>
      </c>
      <c r="M70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08" spans="1:13" ht="15">
      <c r="A708" s="11">
        <v>44537</v>
      </c>
      <c r="B708" s="15">
        <f>DateTable[[#This Row],[Year]]*10000 + DateTable[[#This Row],[Month Key]] * 100 +  DateTable[[#This Row],[Day Of Month]]</f>
        <v>20211207</v>
      </c>
      <c r="C708" s="5" t="str">
        <f>TEXT(DateTable[[#This Row],[Date]], "mmm")</f>
        <v>Dec</v>
      </c>
      <c r="D708" s="8">
        <f>INT(TEXT(DateTable[[#This Row],[Date]], "m"))</f>
        <v>12</v>
      </c>
      <c r="E708" s="6" t="str">
        <f xml:space="preserve"> "Q" &amp; ROUNDUP(DateTable[[#This Row],[Month Key]]/ 3, 0)</f>
        <v>Q4</v>
      </c>
      <c r="F708" s="5">
        <f>YEAR(DateTable[[#This Row],[Date]])</f>
        <v>2021</v>
      </c>
      <c r="G708" s="5" t="str">
        <f>TEXT(DateTable[[#This Row],[Date]], "ddd")</f>
        <v>Tue</v>
      </c>
      <c r="H708" s="8">
        <f>WEEKDAY(DateTable[[#This Row],[Date]])</f>
        <v>3</v>
      </c>
      <c r="I708" s="5">
        <f>INT(TEXT(DateTable[[#This Row],[Date]], "d"))</f>
        <v>7</v>
      </c>
      <c r="J708" s="5" t="str">
        <f>DateTable[[#This Row],[Year]] &amp;" " &amp; DateTable[[#This Row],[Quarter]]</f>
        <v>2021 Q4</v>
      </c>
      <c r="K708" s="5" t="str">
        <f>DateTable[[#This Row],[Year]] &amp;" " &amp; DateTable[[#This Row],[Month]]</f>
        <v>2021 Dec</v>
      </c>
      <c r="L708" s="8">
        <f>DateTable[[#This Row],[Year]] * 100  + DateTable[[#This Row],[Month Key]]</f>
        <v>202112</v>
      </c>
      <c r="M70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09" spans="1:13" ht="15">
      <c r="A709" s="12">
        <v>44538</v>
      </c>
      <c r="B709" s="15">
        <f>DateTable[[#This Row],[Year]]*10000 + DateTable[[#This Row],[Month Key]] * 100 +  DateTable[[#This Row],[Day Of Month]]</f>
        <v>20211208</v>
      </c>
      <c r="C709" s="5" t="str">
        <f>TEXT(DateTable[[#This Row],[Date]], "mmm")</f>
        <v>Dec</v>
      </c>
      <c r="D709" s="8">
        <f>INT(TEXT(DateTable[[#This Row],[Date]], "m"))</f>
        <v>12</v>
      </c>
      <c r="E709" s="6" t="str">
        <f xml:space="preserve"> "Q" &amp; ROUNDUP(DateTable[[#This Row],[Month Key]]/ 3, 0)</f>
        <v>Q4</v>
      </c>
      <c r="F709" s="5">
        <f>YEAR(DateTable[[#This Row],[Date]])</f>
        <v>2021</v>
      </c>
      <c r="G709" s="5" t="str">
        <f>TEXT(DateTable[[#This Row],[Date]], "ddd")</f>
        <v>Wed</v>
      </c>
      <c r="H709" s="8">
        <f>WEEKDAY(DateTable[[#This Row],[Date]])</f>
        <v>4</v>
      </c>
      <c r="I709" s="5">
        <f>INT(TEXT(DateTable[[#This Row],[Date]], "d"))</f>
        <v>8</v>
      </c>
      <c r="J709" s="5" t="str">
        <f>DateTable[[#This Row],[Year]] &amp;" " &amp; DateTable[[#This Row],[Quarter]]</f>
        <v>2021 Q4</v>
      </c>
      <c r="K709" s="5" t="str">
        <f>DateTable[[#This Row],[Year]] &amp;" " &amp; DateTable[[#This Row],[Month]]</f>
        <v>2021 Dec</v>
      </c>
      <c r="L709" s="8">
        <f>DateTable[[#This Row],[Year]] * 100  + DateTable[[#This Row],[Month Key]]</f>
        <v>202112</v>
      </c>
      <c r="M70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10" spans="1:13" ht="15">
      <c r="A710" s="11">
        <v>44539</v>
      </c>
      <c r="B710" s="15">
        <f>DateTable[[#This Row],[Year]]*10000 + DateTable[[#This Row],[Month Key]] * 100 +  DateTable[[#This Row],[Day Of Month]]</f>
        <v>20211209</v>
      </c>
      <c r="C710" s="5" t="str">
        <f>TEXT(DateTable[[#This Row],[Date]], "mmm")</f>
        <v>Dec</v>
      </c>
      <c r="D710" s="8">
        <f>INT(TEXT(DateTable[[#This Row],[Date]], "m"))</f>
        <v>12</v>
      </c>
      <c r="E710" s="6" t="str">
        <f xml:space="preserve"> "Q" &amp; ROUNDUP(DateTable[[#This Row],[Month Key]]/ 3, 0)</f>
        <v>Q4</v>
      </c>
      <c r="F710" s="5">
        <f>YEAR(DateTable[[#This Row],[Date]])</f>
        <v>2021</v>
      </c>
      <c r="G710" s="5" t="str">
        <f>TEXT(DateTable[[#This Row],[Date]], "ddd")</f>
        <v>Thu</v>
      </c>
      <c r="H710" s="8">
        <f>WEEKDAY(DateTable[[#This Row],[Date]])</f>
        <v>5</v>
      </c>
      <c r="I710" s="5">
        <f>INT(TEXT(DateTable[[#This Row],[Date]], "d"))</f>
        <v>9</v>
      </c>
      <c r="J710" s="5" t="str">
        <f>DateTable[[#This Row],[Year]] &amp;" " &amp; DateTable[[#This Row],[Quarter]]</f>
        <v>2021 Q4</v>
      </c>
      <c r="K710" s="5" t="str">
        <f>DateTable[[#This Row],[Year]] &amp;" " &amp; DateTable[[#This Row],[Month]]</f>
        <v>2021 Dec</v>
      </c>
      <c r="L710" s="8">
        <f>DateTable[[#This Row],[Year]] * 100  + DateTable[[#This Row],[Month Key]]</f>
        <v>202112</v>
      </c>
      <c r="M71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11" spans="1:13" ht="15">
      <c r="A711" s="12">
        <v>44540</v>
      </c>
      <c r="B711" s="15">
        <f>DateTable[[#This Row],[Year]]*10000 + DateTable[[#This Row],[Month Key]] * 100 +  DateTable[[#This Row],[Day Of Month]]</f>
        <v>20211210</v>
      </c>
      <c r="C711" s="5" t="str">
        <f>TEXT(DateTable[[#This Row],[Date]], "mmm")</f>
        <v>Dec</v>
      </c>
      <c r="D711" s="8">
        <f>INT(TEXT(DateTable[[#This Row],[Date]], "m"))</f>
        <v>12</v>
      </c>
      <c r="E711" s="6" t="str">
        <f xml:space="preserve"> "Q" &amp; ROUNDUP(DateTable[[#This Row],[Month Key]]/ 3, 0)</f>
        <v>Q4</v>
      </c>
      <c r="F711" s="5">
        <f>YEAR(DateTable[[#This Row],[Date]])</f>
        <v>2021</v>
      </c>
      <c r="G711" s="5" t="str">
        <f>TEXT(DateTable[[#This Row],[Date]], "ddd")</f>
        <v>Fri</v>
      </c>
      <c r="H711" s="8">
        <f>WEEKDAY(DateTable[[#This Row],[Date]])</f>
        <v>6</v>
      </c>
      <c r="I711" s="5">
        <f>INT(TEXT(DateTable[[#This Row],[Date]], "d"))</f>
        <v>10</v>
      </c>
      <c r="J711" s="5" t="str">
        <f>DateTable[[#This Row],[Year]] &amp;" " &amp; DateTable[[#This Row],[Quarter]]</f>
        <v>2021 Q4</v>
      </c>
      <c r="K711" s="5" t="str">
        <f>DateTable[[#This Row],[Year]] &amp;" " &amp; DateTable[[#This Row],[Month]]</f>
        <v>2021 Dec</v>
      </c>
      <c r="L711" s="8">
        <f>DateTable[[#This Row],[Year]] * 100  + DateTable[[#This Row],[Month Key]]</f>
        <v>202112</v>
      </c>
      <c r="M71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12" spans="1:13" ht="15">
      <c r="A712" s="11">
        <v>44541</v>
      </c>
      <c r="B712" s="15">
        <f>DateTable[[#This Row],[Year]]*10000 + DateTable[[#This Row],[Month Key]] * 100 +  DateTable[[#This Row],[Day Of Month]]</f>
        <v>20211211</v>
      </c>
      <c r="C712" s="5" t="str">
        <f>TEXT(DateTable[[#This Row],[Date]], "mmm")</f>
        <v>Dec</v>
      </c>
      <c r="D712" s="8">
        <f>INT(TEXT(DateTable[[#This Row],[Date]], "m"))</f>
        <v>12</v>
      </c>
      <c r="E712" s="6" t="str">
        <f xml:space="preserve"> "Q" &amp; ROUNDUP(DateTable[[#This Row],[Month Key]]/ 3, 0)</f>
        <v>Q4</v>
      </c>
      <c r="F712" s="5">
        <f>YEAR(DateTable[[#This Row],[Date]])</f>
        <v>2021</v>
      </c>
      <c r="G712" s="5" t="str">
        <f>TEXT(DateTable[[#This Row],[Date]], "ddd")</f>
        <v>Sat</v>
      </c>
      <c r="H712" s="8">
        <f>WEEKDAY(DateTable[[#This Row],[Date]])</f>
        <v>7</v>
      </c>
      <c r="I712" s="5">
        <f>INT(TEXT(DateTable[[#This Row],[Date]], "d"))</f>
        <v>11</v>
      </c>
      <c r="J712" s="5" t="str">
        <f>DateTable[[#This Row],[Year]] &amp;" " &amp; DateTable[[#This Row],[Quarter]]</f>
        <v>2021 Q4</v>
      </c>
      <c r="K712" s="5" t="str">
        <f>DateTable[[#This Row],[Year]] &amp;" " &amp; DateTable[[#This Row],[Month]]</f>
        <v>2021 Dec</v>
      </c>
      <c r="L712" s="8">
        <f>DateTable[[#This Row],[Year]] * 100  + DateTable[[#This Row],[Month Key]]</f>
        <v>202112</v>
      </c>
      <c r="M71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13" spans="1:13" ht="15">
      <c r="A713" s="12">
        <v>44542</v>
      </c>
      <c r="B713" s="15">
        <f>DateTable[[#This Row],[Year]]*10000 + DateTable[[#This Row],[Month Key]] * 100 +  DateTable[[#This Row],[Day Of Month]]</f>
        <v>20211212</v>
      </c>
      <c r="C713" s="5" t="str">
        <f>TEXT(DateTable[[#This Row],[Date]], "mmm")</f>
        <v>Dec</v>
      </c>
      <c r="D713" s="8">
        <f>INT(TEXT(DateTable[[#This Row],[Date]], "m"))</f>
        <v>12</v>
      </c>
      <c r="E713" s="6" t="str">
        <f xml:space="preserve"> "Q" &amp; ROUNDUP(DateTable[[#This Row],[Month Key]]/ 3, 0)</f>
        <v>Q4</v>
      </c>
      <c r="F713" s="5">
        <f>YEAR(DateTable[[#This Row],[Date]])</f>
        <v>2021</v>
      </c>
      <c r="G713" s="5" t="str">
        <f>TEXT(DateTable[[#This Row],[Date]], "ddd")</f>
        <v>Sun</v>
      </c>
      <c r="H713" s="8">
        <f>WEEKDAY(DateTable[[#This Row],[Date]])</f>
        <v>1</v>
      </c>
      <c r="I713" s="5">
        <f>INT(TEXT(DateTable[[#This Row],[Date]], "d"))</f>
        <v>12</v>
      </c>
      <c r="J713" s="5" t="str">
        <f>DateTable[[#This Row],[Year]] &amp;" " &amp; DateTable[[#This Row],[Quarter]]</f>
        <v>2021 Q4</v>
      </c>
      <c r="K713" s="5" t="str">
        <f>DateTable[[#This Row],[Year]] &amp;" " &amp; DateTable[[#This Row],[Month]]</f>
        <v>2021 Dec</v>
      </c>
      <c r="L713" s="8">
        <f>DateTable[[#This Row],[Year]] * 100  + DateTable[[#This Row],[Month Key]]</f>
        <v>202112</v>
      </c>
      <c r="M71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14" spans="1:13" ht="15">
      <c r="A714" s="11">
        <v>44543</v>
      </c>
      <c r="B714" s="15">
        <f>DateTable[[#This Row],[Year]]*10000 + DateTable[[#This Row],[Month Key]] * 100 +  DateTable[[#This Row],[Day Of Month]]</f>
        <v>20211213</v>
      </c>
      <c r="C714" s="5" t="str">
        <f>TEXT(DateTable[[#This Row],[Date]], "mmm")</f>
        <v>Dec</v>
      </c>
      <c r="D714" s="8">
        <f>INT(TEXT(DateTable[[#This Row],[Date]], "m"))</f>
        <v>12</v>
      </c>
      <c r="E714" s="6" t="str">
        <f xml:space="preserve"> "Q" &amp; ROUNDUP(DateTable[[#This Row],[Month Key]]/ 3, 0)</f>
        <v>Q4</v>
      </c>
      <c r="F714" s="5">
        <f>YEAR(DateTable[[#This Row],[Date]])</f>
        <v>2021</v>
      </c>
      <c r="G714" s="5" t="str">
        <f>TEXT(DateTable[[#This Row],[Date]], "ddd")</f>
        <v>Mon</v>
      </c>
      <c r="H714" s="8">
        <f>WEEKDAY(DateTable[[#This Row],[Date]])</f>
        <v>2</v>
      </c>
      <c r="I714" s="5">
        <f>INT(TEXT(DateTable[[#This Row],[Date]], "d"))</f>
        <v>13</v>
      </c>
      <c r="J714" s="5" t="str">
        <f>DateTable[[#This Row],[Year]] &amp;" " &amp; DateTable[[#This Row],[Quarter]]</f>
        <v>2021 Q4</v>
      </c>
      <c r="K714" s="5" t="str">
        <f>DateTable[[#This Row],[Year]] &amp;" " &amp; DateTable[[#This Row],[Month]]</f>
        <v>2021 Dec</v>
      </c>
      <c r="L714" s="8">
        <f>DateTable[[#This Row],[Year]] * 100  + DateTable[[#This Row],[Month Key]]</f>
        <v>202112</v>
      </c>
      <c r="M71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15" spans="1:13" ht="15">
      <c r="A715" s="12">
        <v>44544</v>
      </c>
      <c r="B715" s="15">
        <f>DateTable[[#This Row],[Year]]*10000 + DateTable[[#This Row],[Month Key]] * 100 +  DateTable[[#This Row],[Day Of Month]]</f>
        <v>20211214</v>
      </c>
      <c r="C715" s="5" t="str">
        <f>TEXT(DateTable[[#This Row],[Date]], "mmm")</f>
        <v>Dec</v>
      </c>
      <c r="D715" s="8">
        <f>INT(TEXT(DateTable[[#This Row],[Date]], "m"))</f>
        <v>12</v>
      </c>
      <c r="E715" s="6" t="str">
        <f xml:space="preserve"> "Q" &amp; ROUNDUP(DateTable[[#This Row],[Month Key]]/ 3, 0)</f>
        <v>Q4</v>
      </c>
      <c r="F715" s="5">
        <f>YEAR(DateTable[[#This Row],[Date]])</f>
        <v>2021</v>
      </c>
      <c r="G715" s="5" t="str">
        <f>TEXT(DateTable[[#This Row],[Date]], "ddd")</f>
        <v>Tue</v>
      </c>
      <c r="H715" s="8">
        <f>WEEKDAY(DateTable[[#This Row],[Date]])</f>
        <v>3</v>
      </c>
      <c r="I715" s="5">
        <f>INT(TEXT(DateTable[[#This Row],[Date]], "d"))</f>
        <v>14</v>
      </c>
      <c r="J715" s="5" t="str">
        <f>DateTable[[#This Row],[Year]] &amp;" " &amp; DateTable[[#This Row],[Quarter]]</f>
        <v>2021 Q4</v>
      </c>
      <c r="K715" s="5" t="str">
        <f>DateTable[[#This Row],[Year]] &amp;" " &amp; DateTable[[#This Row],[Month]]</f>
        <v>2021 Dec</v>
      </c>
      <c r="L715" s="8">
        <f>DateTable[[#This Row],[Year]] * 100  + DateTable[[#This Row],[Month Key]]</f>
        <v>202112</v>
      </c>
      <c r="M71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16" spans="1:13" ht="15">
      <c r="A716" s="11">
        <v>44545</v>
      </c>
      <c r="B716" s="15">
        <f>DateTable[[#This Row],[Year]]*10000 + DateTable[[#This Row],[Month Key]] * 100 +  DateTable[[#This Row],[Day Of Month]]</f>
        <v>20211215</v>
      </c>
      <c r="C716" s="5" t="str">
        <f>TEXT(DateTable[[#This Row],[Date]], "mmm")</f>
        <v>Dec</v>
      </c>
      <c r="D716" s="8">
        <f>INT(TEXT(DateTable[[#This Row],[Date]], "m"))</f>
        <v>12</v>
      </c>
      <c r="E716" s="6" t="str">
        <f xml:space="preserve"> "Q" &amp; ROUNDUP(DateTable[[#This Row],[Month Key]]/ 3, 0)</f>
        <v>Q4</v>
      </c>
      <c r="F716" s="5">
        <f>YEAR(DateTable[[#This Row],[Date]])</f>
        <v>2021</v>
      </c>
      <c r="G716" s="5" t="str">
        <f>TEXT(DateTable[[#This Row],[Date]], "ddd")</f>
        <v>Wed</v>
      </c>
      <c r="H716" s="8">
        <f>WEEKDAY(DateTable[[#This Row],[Date]])</f>
        <v>4</v>
      </c>
      <c r="I716" s="5">
        <f>INT(TEXT(DateTable[[#This Row],[Date]], "d"))</f>
        <v>15</v>
      </c>
      <c r="J716" s="5" t="str">
        <f>DateTable[[#This Row],[Year]] &amp;" " &amp; DateTable[[#This Row],[Quarter]]</f>
        <v>2021 Q4</v>
      </c>
      <c r="K716" s="5" t="str">
        <f>DateTable[[#This Row],[Year]] &amp;" " &amp; DateTable[[#This Row],[Month]]</f>
        <v>2021 Dec</v>
      </c>
      <c r="L716" s="8">
        <f>DateTable[[#This Row],[Year]] * 100  + DateTable[[#This Row],[Month Key]]</f>
        <v>202112</v>
      </c>
      <c r="M71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17" spans="1:13" ht="15">
      <c r="A717" s="12">
        <v>44546</v>
      </c>
      <c r="B717" s="15">
        <f>DateTable[[#This Row],[Year]]*10000 + DateTable[[#This Row],[Month Key]] * 100 +  DateTable[[#This Row],[Day Of Month]]</f>
        <v>20211216</v>
      </c>
      <c r="C717" s="5" t="str">
        <f>TEXT(DateTable[[#This Row],[Date]], "mmm")</f>
        <v>Dec</v>
      </c>
      <c r="D717" s="8">
        <f>INT(TEXT(DateTable[[#This Row],[Date]], "m"))</f>
        <v>12</v>
      </c>
      <c r="E717" s="6" t="str">
        <f xml:space="preserve"> "Q" &amp; ROUNDUP(DateTable[[#This Row],[Month Key]]/ 3, 0)</f>
        <v>Q4</v>
      </c>
      <c r="F717" s="5">
        <f>YEAR(DateTable[[#This Row],[Date]])</f>
        <v>2021</v>
      </c>
      <c r="G717" s="5" t="str">
        <f>TEXT(DateTable[[#This Row],[Date]], "ddd")</f>
        <v>Thu</v>
      </c>
      <c r="H717" s="8">
        <f>WEEKDAY(DateTable[[#This Row],[Date]])</f>
        <v>5</v>
      </c>
      <c r="I717" s="5">
        <f>INT(TEXT(DateTable[[#This Row],[Date]], "d"))</f>
        <v>16</v>
      </c>
      <c r="J717" s="5" t="str">
        <f>DateTable[[#This Row],[Year]] &amp;" " &amp; DateTable[[#This Row],[Quarter]]</f>
        <v>2021 Q4</v>
      </c>
      <c r="K717" s="5" t="str">
        <f>DateTable[[#This Row],[Year]] &amp;" " &amp; DateTable[[#This Row],[Month]]</f>
        <v>2021 Dec</v>
      </c>
      <c r="L717" s="8">
        <f>DateTable[[#This Row],[Year]] * 100  + DateTable[[#This Row],[Month Key]]</f>
        <v>202112</v>
      </c>
      <c r="M71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18" spans="1:13" ht="15">
      <c r="A718" s="11">
        <v>44547</v>
      </c>
      <c r="B718" s="15">
        <f>DateTable[[#This Row],[Year]]*10000 + DateTable[[#This Row],[Month Key]] * 100 +  DateTable[[#This Row],[Day Of Month]]</f>
        <v>20211217</v>
      </c>
      <c r="C718" s="5" t="str">
        <f>TEXT(DateTable[[#This Row],[Date]], "mmm")</f>
        <v>Dec</v>
      </c>
      <c r="D718" s="8">
        <f>INT(TEXT(DateTable[[#This Row],[Date]], "m"))</f>
        <v>12</v>
      </c>
      <c r="E718" s="6" t="str">
        <f xml:space="preserve"> "Q" &amp; ROUNDUP(DateTable[[#This Row],[Month Key]]/ 3, 0)</f>
        <v>Q4</v>
      </c>
      <c r="F718" s="5">
        <f>YEAR(DateTable[[#This Row],[Date]])</f>
        <v>2021</v>
      </c>
      <c r="G718" s="5" t="str">
        <f>TEXT(DateTable[[#This Row],[Date]], "ddd")</f>
        <v>Fri</v>
      </c>
      <c r="H718" s="8">
        <f>WEEKDAY(DateTable[[#This Row],[Date]])</f>
        <v>6</v>
      </c>
      <c r="I718" s="5">
        <f>INT(TEXT(DateTable[[#This Row],[Date]], "d"))</f>
        <v>17</v>
      </c>
      <c r="J718" s="5" t="str">
        <f>DateTable[[#This Row],[Year]] &amp;" " &amp; DateTable[[#This Row],[Quarter]]</f>
        <v>2021 Q4</v>
      </c>
      <c r="K718" s="5" t="str">
        <f>DateTable[[#This Row],[Year]] &amp;" " &amp; DateTable[[#This Row],[Month]]</f>
        <v>2021 Dec</v>
      </c>
      <c r="L718" s="8">
        <f>DateTable[[#This Row],[Year]] * 100  + DateTable[[#This Row],[Month Key]]</f>
        <v>202112</v>
      </c>
      <c r="M71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19" spans="1:13" ht="15">
      <c r="A719" s="12">
        <v>44548</v>
      </c>
      <c r="B719" s="15">
        <f>DateTable[[#This Row],[Year]]*10000 + DateTable[[#This Row],[Month Key]] * 100 +  DateTable[[#This Row],[Day Of Month]]</f>
        <v>20211218</v>
      </c>
      <c r="C719" s="5" t="str">
        <f>TEXT(DateTable[[#This Row],[Date]], "mmm")</f>
        <v>Dec</v>
      </c>
      <c r="D719" s="8">
        <f>INT(TEXT(DateTable[[#This Row],[Date]], "m"))</f>
        <v>12</v>
      </c>
      <c r="E719" s="6" t="str">
        <f xml:space="preserve"> "Q" &amp; ROUNDUP(DateTable[[#This Row],[Month Key]]/ 3, 0)</f>
        <v>Q4</v>
      </c>
      <c r="F719" s="5">
        <f>YEAR(DateTable[[#This Row],[Date]])</f>
        <v>2021</v>
      </c>
      <c r="G719" s="5" t="str">
        <f>TEXT(DateTable[[#This Row],[Date]], "ddd")</f>
        <v>Sat</v>
      </c>
      <c r="H719" s="8">
        <f>WEEKDAY(DateTable[[#This Row],[Date]])</f>
        <v>7</v>
      </c>
      <c r="I719" s="5">
        <f>INT(TEXT(DateTable[[#This Row],[Date]], "d"))</f>
        <v>18</v>
      </c>
      <c r="J719" s="5" t="str">
        <f>DateTable[[#This Row],[Year]] &amp;" " &amp; DateTable[[#This Row],[Quarter]]</f>
        <v>2021 Q4</v>
      </c>
      <c r="K719" s="5" t="str">
        <f>DateTable[[#This Row],[Year]] &amp;" " &amp; DateTable[[#This Row],[Month]]</f>
        <v>2021 Dec</v>
      </c>
      <c r="L719" s="8">
        <f>DateTable[[#This Row],[Year]] * 100  + DateTable[[#This Row],[Month Key]]</f>
        <v>202112</v>
      </c>
      <c r="M71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20" spans="1:13" ht="15">
      <c r="A720" s="11">
        <v>44549</v>
      </c>
      <c r="B720" s="15">
        <f>DateTable[[#This Row],[Year]]*10000 + DateTable[[#This Row],[Month Key]] * 100 +  DateTable[[#This Row],[Day Of Month]]</f>
        <v>20211219</v>
      </c>
      <c r="C720" s="5" t="str">
        <f>TEXT(DateTable[[#This Row],[Date]], "mmm")</f>
        <v>Dec</v>
      </c>
      <c r="D720" s="8">
        <f>INT(TEXT(DateTable[[#This Row],[Date]], "m"))</f>
        <v>12</v>
      </c>
      <c r="E720" s="6" t="str">
        <f xml:space="preserve"> "Q" &amp; ROUNDUP(DateTable[[#This Row],[Month Key]]/ 3, 0)</f>
        <v>Q4</v>
      </c>
      <c r="F720" s="5">
        <f>YEAR(DateTable[[#This Row],[Date]])</f>
        <v>2021</v>
      </c>
      <c r="G720" s="5" t="str">
        <f>TEXT(DateTable[[#This Row],[Date]], "ddd")</f>
        <v>Sun</v>
      </c>
      <c r="H720" s="8">
        <f>WEEKDAY(DateTable[[#This Row],[Date]])</f>
        <v>1</v>
      </c>
      <c r="I720" s="5">
        <f>INT(TEXT(DateTable[[#This Row],[Date]], "d"))</f>
        <v>19</v>
      </c>
      <c r="J720" s="5" t="str">
        <f>DateTable[[#This Row],[Year]] &amp;" " &amp; DateTable[[#This Row],[Quarter]]</f>
        <v>2021 Q4</v>
      </c>
      <c r="K720" s="5" t="str">
        <f>DateTable[[#This Row],[Year]] &amp;" " &amp; DateTable[[#This Row],[Month]]</f>
        <v>2021 Dec</v>
      </c>
      <c r="L720" s="8">
        <f>DateTable[[#This Row],[Year]] * 100  + DateTable[[#This Row],[Month Key]]</f>
        <v>202112</v>
      </c>
      <c r="M72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21" spans="1:13" ht="15">
      <c r="A721" s="12">
        <v>44550</v>
      </c>
      <c r="B721" s="15">
        <f>DateTable[[#This Row],[Year]]*10000 + DateTable[[#This Row],[Month Key]] * 100 +  DateTable[[#This Row],[Day Of Month]]</f>
        <v>20211220</v>
      </c>
      <c r="C721" s="5" t="str">
        <f>TEXT(DateTable[[#This Row],[Date]], "mmm")</f>
        <v>Dec</v>
      </c>
      <c r="D721" s="8">
        <f>INT(TEXT(DateTable[[#This Row],[Date]], "m"))</f>
        <v>12</v>
      </c>
      <c r="E721" s="6" t="str">
        <f xml:space="preserve"> "Q" &amp; ROUNDUP(DateTable[[#This Row],[Month Key]]/ 3, 0)</f>
        <v>Q4</v>
      </c>
      <c r="F721" s="5">
        <f>YEAR(DateTable[[#This Row],[Date]])</f>
        <v>2021</v>
      </c>
      <c r="G721" s="5" t="str">
        <f>TEXT(DateTable[[#This Row],[Date]], "ddd")</f>
        <v>Mon</v>
      </c>
      <c r="H721" s="8">
        <f>WEEKDAY(DateTable[[#This Row],[Date]])</f>
        <v>2</v>
      </c>
      <c r="I721" s="5">
        <f>INT(TEXT(DateTable[[#This Row],[Date]], "d"))</f>
        <v>20</v>
      </c>
      <c r="J721" s="5" t="str">
        <f>DateTable[[#This Row],[Year]] &amp;" " &amp; DateTable[[#This Row],[Quarter]]</f>
        <v>2021 Q4</v>
      </c>
      <c r="K721" s="5" t="str">
        <f>DateTable[[#This Row],[Year]] &amp;" " &amp; DateTable[[#This Row],[Month]]</f>
        <v>2021 Dec</v>
      </c>
      <c r="L721" s="8">
        <f>DateTable[[#This Row],[Year]] * 100  + DateTable[[#This Row],[Month Key]]</f>
        <v>202112</v>
      </c>
      <c r="M72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22" spans="1:13" ht="15">
      <c r="A722" s="11">
        <v>44551</v>
      </c>
      <c r="B722" s="15">
        <f>DateTable[[#This Row],[Year]]*10000 + DateTable[[#This Row],[Month Key]] * 100 +  DateTable[[#This Row],[Day Of Month]]</f>
        <v>20211221</v>
      </c>
      <c r="C722" s="5" t="str">
        <f>TEXT(DateTable[[#This Row],[Date]], "mmm")</f>
        <v>Dec</v>
      </c>
      <c r="D722" s="8">
        <f>INT(TEXT(DateTable[[#This Row],[Date]], "m"))</f>
        <v>12</v>
      </c>
      <c r="E722" s="6" t="str">
        <f xml:space="preserve"> "Q" &amp; ROUNDUP(DateTable[[#This Row],[Month Key]]/ 3, 0)</f>
        <v>Q4</v>
      </c>
      <c r="F722" s="5">
        <f>YEAR(DateTable[[#This Row],[Date]])</f>
        <v>2021</v>
      </c>
      <c r="G722" s="5" t="str">
        <f>TEXT(DateTable[[#This Row],[Date]], "ddd")</f>
        <v>Tue</v>
      </c>
      <c r="H722" s="8">
        <f>WEEKDAY(DateTable[[#This Row],[Date]])</f>
        <v>3</v>
      </c>
      <c r="I722" s="5">
        <f>INT(TEXT(DateTable[[#This Row],[Date]], "d"))</f>
        <v>21</v>
      </c>
      <c r="J722" s="5" t="str">
        <f>DateTable[[#This Row],[Year]] &amp;" " &amp; DateTable[[#This Row],[Quarter]]</f>
        <v>2021 Q4</v>
      </c>
      <c r="K722" s="5" t="str">
        <f>DateTable[[#This Row],[Year]] &amp;" " &amp; DateTable[[#This Row],[Month]]</f>
        <v>2021 Dec</v>
      </c>
      <c r="L722" s="8">
        <f>DateTable[[#This Row],[Year]] * 100  + DateTable[[#This Row],[Month Key]]</f>
        <v>202112</v>
      </c>
      <c r="M72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23" spans="1:13" ht="15">
      <c r="A723" s="12">
        <v>44552</v>
      </c>
      <c r="B723" s="15">
        <f>DateTable[[#This Row],[Year]]*10000 + DateTable[[#This Row],[Month Key]] * 100 +  DateTable[[#This Row],[Day Of Month]]</f>
        <v>20211222</v>
      </c>
      <c r="C723" s="5" t="str">
        <f>TEXT(DateTable[[#This Row],[Date]], "mmm")</f>
        <v>Dec</v>
      </c>
      <c r="D723" s="8">
        <f>INT(TEXT(DateTable[[#This Row],[Date]], "m"))</f>
        <v>12</v>
      </c>
      <c r="E723" s="6" t="str">
        <f xml:space="preserve"> "Q" &amp; ROUNDUP(DateTable[[#This Row],[Month Key]]/ 3, 0)</f>
        <v>Q4</v>
      </c>
      <c r="F723" s="5">
        <f>YEAR(DateTable[[#This Row],[Date]])</f>
        <v>2021</v>
      </c>
      <c r="G723" s="5" t="str">
        <f>TEXT(DateTable[[#This Row],[Date]], "ddd")</f>
        <v>Wed</v>
      </c>
      <c r="H723" s="8">
        <f>WEEKDAY(DateTable[[#This Row],[Date]])</f>
        <v>4</v>
      </c>
      <c r="I723" s="5">
        <f>INT(TEXT(DateTable[[#This Row],[Date]], "d"))</f>
        <v>22</v>
      </c>
      <c r="J723" s="5" t="str">
        <f>DateTable[[#This Row],[Year]] &amp;" " &amp; DateTable[[#This Row],[Quarter]]</f>
        <v>2021 Q4</v>
      </c>
      <c r="K723" s="5" t="str">
        <f>DateTable[[#This Row],[Year]] &amp;" " &amp; DateTable[[#This Row],[Month]]</f>
        <v>2021 Dec</v>
      </c>
      <c r="L723" s="8">
        <f>DateTable[[#This Row],[Year]] * 100  + DateTable[[#This Row],[Month Key]]</f>
        <v>202112</v>
      </c>
      <c r="M72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24" spans="1:13" ht="15">
      <c r="A724" s="11">
        <v>44553</v>
      </c>
      <c r="B724" s="15">
        <f>DateTable[[#This Row],[Year]]*10000 + DateTable[[#This Row],[Month Key]] * 100 +  DateTable[[#This Row],[Day Of Month]]</f>
        <v>20211223</v>
      </c>
      <c r="C724" s="5" t="str">
        <f>TEXT(DateTable[[#This Row],[Date]], "mmm")</f>
        <v>Dec</v>
      </c>
      <c r="D724" s="8">
        <f>INT(TEXT(DateTable[[#This Row],[Date]], "m"))</f>
        <v>12</v>
      </c>
      <c r="E724" s="6" t="str">
        <f xml:space="preserve"> "Q" &amp; ROUNDUP(DateTable[[#This Row],[Month Key]]/ 3, 0)</f>
        <v>Q4</v>
      </c>
      <c r="F724" s="5">
        <f>YEAR(DateTable[[#This Row],[Date]])</f>
        <v>2021</v>
      </c>
      <c r="G724" s="5" t="str">
        <f>TEXT(DateTable[[#This Row],[Date]], "ddd")</f>
        <v>Thu</v>
      </c>
      <c r="H724" s="8">
        <f>WEEKDAY(DateTable[[#This Row],[Date]])</f>
        <v>5</v>
      </c>
      <c r="I724" s="5">
        <f>INT(TEXT(DateTable[[#This Row],[Date]], "d"))</f>
        <v>23</v>
      </c>
      <c r="J724" s="5" t="str">
        <f>DateTable[[#This Row],[Year]] &amp;" " &amp; DateTable[[#This Row],[Quarter]]</f>
        <v>2021 Q4</v>
      </c>
      <c r="K724" s="5" t="str">
        <f>DateTable[[#This Row],[Year]] &amp;" " &amp; DateTable[[#This Row],[Month]]</f>
        <v>2021 Dec</v>
      </c>
      <c r="L724" s="8">
        <f>DateTable[[#This Row],[Year]] * 100  + DateTable[[#This Row],[Month Key]]</f>
        <v>202112</v>
      </c>
      <c r="M72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25" spans="1:13" ht="15">
      <c r="A725" s="12">
        <v>44554</v>
      </c>
      <c r="B725" s="15">
        <f>DateTable[[#This Row],[Year]]*10000 + DateTable[[#This Row],[Month Key]] * 100 +  DateTable[[#This Row],[Day Of Month]]</f>
        <v>20211224</v>
      </c>
      <c r="C725" s="5" t="str">
        <f>TEXT(DateTable[[#This Row],[Date]], "mmm")</f>
        <v>Dec</v>
      </c>
      <c r="D725" s="8">
        <f>INT(TEXT(DateTable[[#This Row],[Date]], "m"))</f>
        <v>12</v>
      </c>
      <c r="E725" s="6" t="str">
        <f xml:space="preserve"> "Q" &amp; ROUNDUP(DateTable[[#This Row],[Month Key]]/ 3, 0)</f>
        <v>Q4</v>
      </c>
      <c r="F725" s="5">
        <f>YEAR(DateTable[[#This Row],[Date]])</f>
        <v>2021</v>
      </c>
      <c r="G725" s="5" t="str">
        <f>TEXT(DateTable[[#This Row],[Date]], "ddd")</f>
        <v>Fri</v>
      </c>
      <c r="H725" s="8">
        <f>WEEKDAY(DateTable[[#This Row],[Date]])</f>
        <v>6</v>
      </c>
      <c r="I725" s="5">
        <f>INT(TEXT(DateTable[[#This Row],[Date]], "d"))</f>
        <v>24</v>
      </c>
      <c r="J725" s="5" t="str">
        <f>DateTable[[#This Row],[Year]] &amp;" " &amp; DateTable[[#This Row],[Quarter]]</f>
        <v>2021 Q4</v>
      </c>
      <c r="K725" s="5" t="str">
        <f>DateTable[[#This Row],[Year]] &amp;" " &amp; DateTable[[#This Row],[Month]]</f>
        <v>2021 Dec</v>
      </c>
      <c r="L725" s="8">
        <f>DateTable[[#This Row],[Year]] * 100  + DateTable[[#This Row],[Month Key]]</f>
        <v>202112</v>
      </c>
      <c r="M72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26" spans="1:13" ht="15">
      <c r="A726" s="11">
        <v>44555</v>
      </c>
      <c r="B726" s="15">
        <f>DateTable[[#This Row],[Year]]*10000 + DateTable[[#This Row],[Month Key]] * 100 +  DateTable[[#This Row],[Day Of Month]]</f>
        <v>20211225</v>
      </c>
      <c r="C726" s="5" t="str">
        <f>TEXT(DateTable[[#This Row],[Date]], "mmm")</f>
        <v>Dec</v>
      </c>
      <c r="D726" s="8">
        <f>INT(TEXT(DateTable[[#This Row],[Date]], "m"))</f>
        <v>12</v>
      </c>
      <c r="E726" s="6" t="str">
        <f xml:space="preserve"> "Q" &amp; ROUNDUP(DateTable[[#This Row],[Month Key]]/ 3, 0)</f>
        <v>Q4</v>
      </c>
      <c r="F726" s="5">
        <f>YEAR(DateTable[[#This Row],[Date]])</f>
        <v>2021</v>
      </c>
      <c r="G726" s="5" t="str">
        <f>TEXT(DateTable[[#This Row],[Date]], "ddd")</f>
        <v>Sat</v>
      </c>
      <c r="H726" s="8">
        <f>WEEKDAY(DateTable[[#This Row],[Date]])</f>
        <v>7</v>
      </c>
      <c r="I726" s="5">
        <f>INT(TEXT(DateTable[[#This Row],[Date]], "d"))</f>
        <v>25</v>
      </c>
      <c r="J726" s="5" t="str">
        <f>DateTable[[#This Row],[Year]] &amp;" " &amp; DateTable[[#This Row],[Quarter]]</f>
        <v>2021 Q4</v>
      </c>
      <c r="K726" s="5" t="str">
        <f>DateTable[[#This Row],[Year]] &amp;" " &amp; DateTable[[#This Row],[Month]]</f>
        <v>2021 Dec</v>
      </c>
      <c r="L726" s="8">
        <f>DateTable[[#This Row],[Year]] * 100  + DateTable[[#This Row],[Month Key]]</f>
        <v>202112</v>
      </c>
      <c r="M72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27" spans="1:13" ht="15">
      <c r="A727" s="12">
        <v>44556</v>
      </c>
      <c r="B727" s="15">
        <f>DateTable[[#This Row],[Year]]*10000 + DateTable[[#This Row],[Month Key]] * 100 +  DateTable[[#This Row],[Day Of Month]]</f>
        <v>20211226</v>
      </c>
      <c r="C727" s="5" t="str">
        <f>TEXT(DateTable[[#This Row],[Date]], "mmm")</f>
        <v>Dec</v>
      </c>
      <c r="D727" s="8">
        <f>INT(TEXT(DateTable[[#This Row],[Date]], "m"))</f>
        <v>12</v>
      </c>
      <c r="E727" s="6" t="str">
        <f xml:space="preserve"> "Q" &amp; ROUNDUP(DateTable[[#This Row],[Month Key]]/ 3, 0)</f>
        <v>Q4</v>
      </c>
      <c r="F727" s="5">
        <f>YEAR(DateTable[[#This Row],[Date]])</f>
        <v>2021</v>
      </c>
      <c r="G727" s="5" t="str">
        <f>TEXT(DateTable[[#This Row],[Date]], "ddd")</f>
        <v>Sun</v>
      </c>
      <c r="H727" s="8">
        <f>WEEKDAY(DateTable[[#This Row],[Date]])</f>
        <v>1</v>
      </c>
      <c r="I727" s="5">
        <f>INT(TEXT(DateTable[[#This Row],[Date]], "d"))</f>
        <v>26</v>
      </c>
      <c r="J727" s="5" t="str">
        <f>DateTable[[#This Row],[Year]] &amp;" " &amp; DateTable[[#This Row],[Quarter]]</f>
        <v>2021 Q4</v>
      </c>
      <c r="K727" s="5" t="str">
        <f>DateTable[[#This Row],[Year]] &amp;" " &amp; DateTable[[#This Row],[Month]]</f>
        <v>2021 Dec</v>
      </c>
      <c r="L727" s="8">
        <f>DateTable[[#This Row],[Year]] * 100  + DateTable[[#This Row],[Month Key]]</f>
        <v>202112</v>
      </c>
      <c r="M72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28" spans="1:13" ht="15">
      <c r="A728" s="11">
        <v>44557</v>
      </c>
      <c r="B728" s="15">
        <f>DateTable[[#This Row],[Year]]*10000 + DateTable[[#This Row],[Month Key]] * 100 +  DateTable[[#This Row],[Day Of Month]]</f>
        <v>20211227</v>
      </c>
      <c r="C728" s="5" t="str">
        <f>TEXT(DateTable[[#This Row],[Date]], "mmm")</f>
        <v>Dec</v>
      </c>
      <c r="D728" s="8">
        <f>INT(TEXT(DateTable[[#This Row],[Date]], "m"))</f>
        <v>12</v>
      </c>
      <c r="E728" s="6" t="str">
        <f xml:space="preserve"> "Q" &amp; ROUNDUP(DateTable[[#This Row],[Month Key]]/ 3, 0)</f>
        <v>Q4</v>
      </c>
      <c r="F728" s="5">
        <f>YEAR(DateTable[[#This Row],[Date]])</f>
        <v>2021</v>
      </c>
      <c r="G728" s="5" t="str">
        <f>TEXT(DateTable[[#This Row],[Date]], "ddd")</f>
        <v>Mon</v>
      </c>
      <c r="H728" s="8">
        <f>WEEKDAY(DateTable[[#This Row],[Date]])</f>
        <v>2</v>
      </c>
      <c r="I728" s="5">
        <f>INT(TEXT(DateTable[[#This Row],[Date]], "d"))</f>
        <v>27</v>
      </c>
      <c r="J728" s="5" t="str">
        <f>DateTable[[#This Row],[Year]] &amp;" " &amp; DateTable[[#This Row],[Quarter]]</f>
        <v>2021 Q4</v>
      </c>
      <c r="K728" s="5" t="str">
        <f>DateTable[[#This Row],[Year]] &amp;" " &amp; DateTable[[#This Row],[Month]]</f>
        <v>2021 Dec</v>
      </c>
      <c r="L728" s="8">
        <f>DateTable[[#This Row],[Year]] * 100  + DateTable[[#This Row],[Month Key]]</f>
        <v>202112</v>
      </c>
      <c r="M72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29" spans="1:13" ht="15">
      <c r="A729" s="12">
        <v>44558</v>
      </c>
      <c r="B729" s="15">
        <f>DateTable[[#This Row],[Year]]*10000 + DateTable[[#This Row],[Month Key]] * 100 +  DateTable[[#This Row],[Day Of Month]]</f>
        <v>20211228</v>
      </c>
      <c r="C729" s="5" t="str">
        <f>TEXT(DateTable[[#This Row],[Date]], "mmm")</f>
        <v>Dec</v>
      </c>
      <c r="D729" s="8">
        <f>INT(TEXT(DateTable[[#This Row],[Date]], "m"))</f>
        <v>12</v>
      </c>
      <c r="E729" s="6" t="str">
        <f xml:space="preserve"> "Q" &amp; ROUNDUP(DateTable[[#This Row],[Month Key]]/ 3, 0)</f>
        <v>Q4</v>
      </c>
      <c r="F729" s="5">
        <f>YEAR(DateTable[[#This Row],[Date]])</f>
        <v>2021</v>
      </c>
      <c r="G729" s="5" t="str">
        <f>TEXT(DateTable[[#This Row],[Date]], "ddd")</f>
        <v>Tue</v>
      </c>
      <c r="H729" s="8">
        <f>WEEKDAY(DateTable[[#This Row],[Date]])</f>
        <v>3</v>
      </c>
      <c r="I729" s="5">
        <f>INT(TEXT(DateTable[[#This Row],[Date]], "d"))</f>
        <v>28</v>
      </c>
      <c r="J729" s="5" t="str">
        <f>DateTable[[#This Row],[Year]] &amp;" " &amp; DateTable[[#This Row],[Quarter]]</f>
        <v>2021 Q4</v>
      </c>
      <c r="K729" s="5" t="str">
        <f>DateTable[[#This Row],[Year]] &amp;" " &amp; DateTable[[#This Row],[Month]]</f>
        <v>2021 Dec</v>
      </c>
      <c r="L729" s="8">
        <f>DateTable[[#This Row],[Year]] * 100  + DateTable[[#This Row],[Month Key]]</f>
        <v>202112</v>
      </c>
      <c r="M72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30" spans="1:13" ht="15">
      <c r="A730" s="11">
        <v>44559</v>
      </c>
      <c r="B730" s="15">
        <f>DateTable[[#This Row],[Year]]*10000 + DateTable[[#This Row],[Month Key]] * 100 +  DateTable[[#This Row],[Day Of Month]]</f>
        <v>20211229</v>
      </c>
      <c r="C730" s="5" t="str">
        <f>TEXT(DateTable[[#This Row],[Date]], "mmm")</f>
        <v>Dec</v>
      </c>
      <c r="D730" s="8">
        <f>INT(TEXT(DateTable[[#This Row],[Date]], "m"))</f>
        <v>12</v>
      </c>
      <c r="E730" s="6" t="str">
        <f xml:space="preserve"> "Q" &amp; ROUNDUP(DateTable[[#This Row],[Month Key]]/ 3, 0)</f>
        <v>Q4</v>
      </c>
      <c r="F730" s="5">
        <f>YEAR(DateTable[[#This Row],[Date]])</f>
        <v>2021</v>
      </c>
      <c r="G730" s="5" t="str">
        <f>TEXT(DateTable[[#This Row],[Date]], "ddd")</f>
        <v>Wed</v>
      </c>
      <c r="H730" s="8">
        <f>WEEKDAY(DateTable[[#This Row],[Date]])</f>
        <v>4</v>
      </c>
      <c r="I730" s="5">
        <f>INT(TEXT(DateTable[[#This Row],[Date]], "d"))</f>
        <v>29</v>
      </c>
      <c r="J730" s="5" t="str">
        <f>DateTable[[#This Row],[Year]] &amp;" " &amp; DateTable[[#This Row],[Quarter]]</f>
        <v>2021 Q4</v>
      </c>
      <c r="K730" s="5" t="str">
        <f>DateTable[[#This Row],[Year]] &amp;" " &amp; DateTable[[#This Row],[Month]]</f>
        <v>2021 Dec</v>
      </c>
      <c r="L730" s="8">
        <f>DateTable[[#This Row],[Year]] * 100  + DateTable[[#This Row],[Month Key]]</f>
        <v>202112</v>
      </c>
      <c r="M73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31" spans="1:13" ht="15">
      <c r="A731" s="12">
        <v>44560</v>
      </c>
      <c r="B731" s="15">
        <f>DateTable[[#This Row],[Year]]*10000 + DateTable[[#This Row],[Month Key]] * 100 +  DateTable[[#This Row],[Day Of Month]]</f>
        <v>20211230</v>
      </c>
      <c r="C731" s="5" t="str">
        <f>TEXT(DateTable[[#This Row],[Date]], "mmm")</f>
        <v>Dec</v>
      </c>
      <c r="D731" s="8">
        <f>INT(TEXT(DateTable[[#This Row],[Date]], "m"))</f>
        <v>12</v>
      </c>
      <c r="E731" s="6" t="str">
        <f xml:space="preserve"> "Q" &amp; ROUNDUP(DateTable[[#This Row],[Month Key]]/ 3, 0)</f>
        <v>Q4</v>
      </c>
      <c r="F731" s="5">
        <f>YEAR(DateTable[[#This Row],[Date]])</f>
        <v>2021</v>
      </c>
      <c r="G731" s="5" t="str">
        <f>TEXT(DateTable[[#This Row],[Date]], "ddd")</f>
        <v>Thu</v>
      </c>
      <c r="H731" s="8">
        <f>WEEKDAY(DateTable[[#This Row],[Date]])</f>
        <v>5</v>
      </c>
      <c r="I731" s="5">
        <f>INT(TEXT(DateTable[[#This Row],[Date]], "d"))</f>
        <v>30</v>
      </c>
      <c r="J731" s="5" t="str">
        <f>DateTable[[#This Row],[Year]] &amp;" " &amp; DateTable[[#This Row],[Quarter]]</f>
        <v>2021 Q4</v>
      </c>
      <c r="K731" s="5" t="str">
        <f>DateTable[[#This Row],[Year]] &amp;" " &amp; DateTable[[#This Row],[Month]]</f>
        <v>2021 Dec</v>
      </c>
      <c r="L731" s="8">
        <f>DateTable[[#This Row],[Year]] * 100  + DateTable[[#This Row],[Month Key]]</f>
        <v>202112</v>
      </c>
      <c r="M73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32" spans="1:13" ht="15">
      <c r="A732" s="11">
        <v>44561</v>
      </c>
      <c r="B732" s="15">
        <f>DateTable[[#This Row],[Year]]*10000 + DateTable[[#This Row],[Month Key]] * 100 +  DateTable[[#This Row],[Day Of Month]]</f>
        <v>20211231</v>
      </c>
      <c r="C732" s="5" t="str">
        <f>TEXT(DateTable[[#This Row],[Date]], "mmm")</f>
        <v>Dec</v>
      </c>
      <c r="D732" s="8">
        <f>INT(TEXT(DateTable[[#This Row],[Date]], "m"))</f>
        <v>12</v>
      </c>
      <c r="E732" s="6" t="str">
        <f xml:space="preserve"> "Q" &amp; ROUNDUP(DateTable[[#This Row],[Month Key]]/ 3, 0)</f>
        <v>Q4</v>
      </c>
      <c r="F732" s="5">
        <f>YEAR(DateTable[[#This Row],[Date]])</f>
        <v>2021</v>
      </c>
      <c r="G732" s="5" t="str">
        <f>TEXT(DateTable[[#This Row],[Date]], "ddd")</f>
        <v>Fri</v>
      </c>
      <c r="H732" s="8">
        <f>WEEKDAY(DateTable[[#This Row],[Date]])</f>
        <v>6</v>
      </c>
      <c r="I732" s="5">
        <f>INT(TEXT(DateTable[[#This Row],[Date]], "d"))</f>
        <v>31</v>
      </c>
      <c r="J732" s="5" t="str">
        <f>DateTable[[#This Row],[Year]] &amp;" " &amp; DateTable[[#This Row],[Quarter]]</f>
        <v>2021 Q4</v>
      </c>
      <c r="K732" s="5" t="str">
        <f>DateTable[[#This Row],[Year]] &amp;" " &amp; DateTable[[#This Row],[Month]]</f>
        <v>2021 Dec</v>
      </c>
      <c r="L732" s="8">
        <f>DateTable[[#This Row],[Year]] * 100  + DateTable[[#This Row],[Month Key]]</f>
        <v>202112</v>
      </c>
      <c r="M73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33" spans="1:13" ht="15">
      <c r="A733" s="12">
        <v>44562</v>
      </c>
      <c r="B733" s="15">
        <f>DateTable[[#This Row],[Year]]*10000 + DateTable[[#This Row],[Month Key]] * 100 +  DateTable[[#This Row],[Day Of Month]]</f>
        <v>20220101</v>
      </c>
      <c r="C733" s="5" t="str">
        <f>TEXT(DateTable[[#This Row],[Date]], "mmm")</f>
        <v>Jan</v>
      </c>
      <c r="D733" s="8">
        <f>INT(TEXT(DateTable[[#This Row],[Date]], "m"))</f>
        <v>1</v>
      </c>
      <c r="E733" s="6" t="str">
        <f xml:space="preserve"> "Q" &amp; ROUNDUP(DateTable[[#This Row],[Month Key]]/ 3, 0)</f>
        <v>Q1</v>
      </c>
      <c r="F733" s="5">
        <f>YEAR(DateTable[[#This Row],[Date]])</f>
        <v>2022</v>
      </c>
      <c r="G733" s="5" t="str">
        <f>TEXT(DateTable[[#This Row],[Date]], "ddd")</f>
        <v>Sat</v>
      </c>
      <c r="H733" s="8">
        <f>WEEKDAY(DateTable[[#This Row],[Date]])</f>
        <v>7</v>
      </c>
      <c r="I733" s="5">
        <f>INT(TEXT(DateTable[[#This Row],[Date]], "d"))</f>
        <v>1</v>
      </c>
      <c r="J733" s="5" t="str">
        <f>DateTable[[#This Row],[Year]] &amp;" " &amp; DateTable[[#This Row],[Quarter]]</f>
        <v>2022 Q1</v>
      </c>
      <c r="K733" s="5" t="str">
        <f>DateTable[[#This Row],[Year]] &amp;" " &amp; DateTable[[#This Row],[Month]]</f>
        <v>2022 Jan</v>
      </c>
      <c r="L733" s="8">
        <f>DateTable[[#This Row],[Year]] * 100  + DateTable[[#This Row],[Month Key]]</f>
        <v>202201</v>
      </c>
      <c r="M73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34" spans="1:13" ht="15">
      <c r="A734" s="11">
        <v>44563</v>
      </c>
      <c r="B734" s="15">
        <f>DateTable[[#This Row],[Year]]*10000 + DateTable[[#This Row],[Month Key]] * 100 +  DateTable[[#This Row],[Day Of Month]]</f>
        <v>20220102</v>
      </c>
      <c r="C734" s="5" t="str">
        <f>TEXT(DateTable[[#This Row],[Date]], "mmm")</f>
        <v>Jan</v>
      </c>
      <c r="D734" s="8">
        <f>INT(TEXT(DateTable[[#This Row],[Date]], "m"))</f>
        <v>1</v>
      </c>
      <c r="E734" s="6" t="str">
        <f xml:space="preserve"> "Q" &amp; ROUNDUP(DateTable[[#This Row],[Month Key]]/ 3, 0)</f>
        <v>Q1</v>
      </c>
      <c r="F734" s="5">
        <f>YEAR(DateTable[[#This Row],[Date]])</f>
        <v>2022</v>
      </c>
      <c r="G734" s="5" t="str">
        <f>TEXT(DateTable[[#This Row],[Date]], "ddd")</f>
        <v>Sun</v>
      </c>
      <c r="H734" s="8">
        <f>WEEKDAY(DateTable[[#This Row],[Date]])</f>
        <v>1</v>
      </c>
      <c r="I734" s="5">
        <f>INT(TEXT(DateTable[[#This Row],[Date]], "d"))</f>
        <v>2</v>
      </c>
      <c r="J734" s="5" t="str">
        <f>DateTable[[#This Row],[Year]] &amp;" " &amp; DateTable[[#This Row],[Quarter]]</f>
        <v>2022 Q1</v>
      </c>
      <c r="K734" s="5" t="str">
        <f>DateTable[[#This Row],[Year]] &amp;" " &amp; DateTable[[#This Row],[Month]]</f>
        <v>2022 Jan</v>
      </c>
      <c r="L734" s="8">
        <f>DateTable[[#This Row],[Year]] * 100  + DateTable[[#This Row],[Month Key]]</f>
        <v>202201</v>
      </c>
      <c r="M73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35" spans="1:13" ht="15">
      <c r="A735" s="12">
        <v>44564</v>
      </c>
      <c r="B735" s="15">
        <f>DateTable[[#This Row],[Year]]*10000 + DateTable[[#This Row],[Month Key]] * 100 +  DateTable[[#This Row],[Day Of Month]]</f>
        <v>20220103</v>
      </c>
      <c r="C735" s="5" t="str">
        <f>TEXT(DateTable[[#This Row],[Date]], "mmm")</f>
        <v>Jan</v>
      </c>
      <c r="D735" s="8">
        <f>INT(TEXT(DateTable[[#This Row],[Date]], "m"))</f>
        <v>1</v>
      </c>
      <c r="E735" s="6" t="str">
        <f xml:space="preserve"> "Q" &amp; ROUNDUP(DateTable[[#This Row],[Month Key]]/ 3, 0)</f>
        <v>Q1</v>
      </c>
      <c r="F735" s="5">
        <f>YEAR(DateTable[[#This Row],[Date]])</f>
        <v>2022</v>
      </c>
      <c r="G735" s="5" t="str">
        <f>TEXT(DateTable[[#This Row],[Date]], "ddd")</f>
        <v>Mon</v>
      </c>
      <c r="H735" s="8">
        <f>WEEKDAY(DateTable[[#This Row],[Date]])</f>
        <v>2</v>
      </c>
      <c r="I735" s="5">
        <f>INT(TEXT(DateTable[[#This Row],[Date]], "d"))</f>
        <v>3</v>
      </c>
      <c r="J735" s="5" t="str">
        <f>DateTable[[#This Row],[Year]] &amp;" " &amp; DateTable[[#This Row],[Quarter]]</f>
        <v>2022 Q1</v>
      </c>
      <c r="K735" s="5" t="str">
        <f>DateTable[[#This Row],[Year]] &amp;" " &amp; DateTable[[#This Row],[Month]]</f>
        <v>2022 Jan</v>
      </c>
      <c r="L735" s="8">
        <f>DateTable[[#This Row],[Year]] * 100  + DateTable[[#This Row],[Month Key]]</f>
        <v>202201</v>
      </c>
      <c r="M73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36" spans="1:13" ht="15">
      <c r="A736" s="11">
        <v>44565</v>
      </c>
      <c r="B736" s="15">
        <f>DateTable[[#This Row],[Year]]*10000 + DateTable[[#This Row],[Month Key]] * 100 +  DateTable[[#This Row],[Day Of Month]]</f>
        <v>20220104</v>
      </c>
      <c r="C736" s="5" t="str">
        <f>TEXT(DateTable[[#This Row],[Date]], "mmm")</f>
        <v>Jan</v>
      </c>
      <c r="D736" s="8">
        <f>INT(TEXT(DateTable[[#This Row],[Date]], "m"))</f>
        <v>1</v>
      </c>
      <c r="E736" s="6" t="str">
        <f xml:space="preserve"> "Q" &amp; ROUNDUP(DateTable[[#This Row],[Month Key]]/ 3, 0)</f>
        <v>Q1</v>
      </c>
      <c r="F736" s="5">
        <f>YEAR(DateTable[[#This Row],[Date]])</f>
        <v>2022</v>
      </c>
      <c r="G736" s="5" t="str">
        <f>TEXT(DateTable[[#This Row],[Date]], "ddd")</f>
        <v>Tue</v>
      </c>
      <c r="H736" s="8">
        <f>WEEKDAY(DateTable[[#This Row],[Date]])</f>
        <v>3</v>
      </c>
      <c r="I736" s="5">
        <f>INT(TEXT(DateTable[[#This Row],[Date]], "d"))</f>
        <v>4</v>
      </c>
      <c r="J736" s="5" t="str">
        <f>DateTable[[#This Row],[Year]] &amp;" " &amp; DateTable[[#This Row],[Quarter]]</f>
        <v>2022 Q1</v>
      </c>
      <c r="K736" s="5" t="str">
        <f>DateTable[[#This Row],[Year]] &amp;" " &amp; DateTable[[#This Row],[Month]]</f>
        <v>2022 Jan</v>
      </c>
      <c r="L736" s="8">
        <f>DateTable[[#This Row],[Year]] * 100  + DateTable[[#This Row],[Month Key]]</f>
        <v>202201</v>
      </c>
      <c r="M73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37" spans="1:13" ht="15">
      <c r="A737" s="12">
        <v>44566</v>
      </c>
      <c r="B737" s="15">
        <f>DateTable[[#This Row],[Year]]*10000 + DateTable[[#This Row],[Month Key]] * 100 +  DateTable[[#This Row],[Day Of Month]]</f>
        <v>20220105</v>
      </c>
      <c r="C737" s="5" t="str">
        <f>TEXT(DateTable[[#This Row],[Date]], "mmm")</f>
        <v>Jan</v>
      </c>
      <c r="D737" s="8">
        <f>INT(TEXT(DateTable[[#This Row],[Date]], "m"))</f>
        <v>1</v>
      </c>
      <c r="E737" s="6" t="str">
        <f xml:space="preserve"> "Q" &amp; ROUNDUP(DateTable[[#This Row],[Month Key]]/ 3, 0)</f>
        <v>Q1</v>
      </c>
      <c r="F737" s="5">
        <f>YEAR(DateTable[[#This Row],[Date]])</f>
        <v>2022</v>
      </c>
      <c r="G737" s="5" t="str">
        <f>TEXT(DateTable[[#This Row],[Date]], "ddd")</f>
        <v>Wed</v>
      </c>
      <c r="H737" s="8">
        <f>WEEKDAY(DateTable[[#This Row],[Date]])</f>
        <v>4</v>
      </c>
      <c r="I737" s="5">
        <f>INT(TEXT(DateTable[[#This Row],[Date]], "d"))</f>
        <v>5</v>
      </c>
      <c r="J737" s="5" t="str">
        <f>DateTable[[#This Row],[Year]] &amp;" " &amp; DateTable[[#This Row],[Quarter]]</f>
        <v>2022 Q1</v>
      </c>
      <c r="K737" s="5" t="str">
        <f>DateTable[[#This Row],[Year]] &amp;" " &amp; DateTable[[#This Row],[Month]]</f>
        <v>2022 Jan</v>
      </c>
      <c r="L737" s="8">
        <f>DateTable[[#This Row],[Year]] * 100  + DateTable[[#This Row],[Month Key]]</f>
        <v>202201</v>
      </c>
      <c r="M73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38" spans="1:13" ht="15">
      <c r="A738" s="11">
        <v>44567</v>
      </c>
      <c r="B738" s="15">
        <f>DateTable[[#This Row],[Year]]*10000 + DateTable[[#This Row],[Month Key]] * 100 +  DateTable[[#This Row],[Day Of Month]]</f>
        <v>20220106</v>
      </c>
      <c r="C738" s="5" t="str">
        <f>TEXT(DateTable[[#This Row],[Date]], "mmm")</f>
        <v>Jan</v>
      </c>
      <c r="D738" s="8">
        <f>INT(TEXT(DateTable[[#This Row],[Date]], "m"))</f>
        <v>1</v>
      </c>
      <c r="E738" s="6" t="str">
        <f xml:space="preserve"> "Q" &amp; ROUNDUP(DateTable[[#This Row],[Month Key]]/ 3, 0)</f>
        <v>Q1</v>
      </c>
      <c r="F738" s="5">
        <f>YEAR(DateTable[[#This Row],[Date]])</f>
        <v>2022</v>
      </c>
      <c r="G738" s="5" t="str">
        <f>TEXT(DateTable[[#This Row],[Date]], "ddd")</f>
        <v>Thu</v>
      </c>
      <c r="H738" s="8">
        <f>WEEKDAY(DateTable[[#This Row],[Date]])</f>
        <v>5</v>
      </c>
      <c r="I738" s="5">
        <f>INT(TEXT(DateTable[[#This Row],[Date]], "d"))</f>
        <v>6</v>
      </c>
      <c r="J738" s="5" t="str">
        <f>DateTable[[#This Row],[Year]] &amp;" " &amp; DateTable[[#This Row],[Quarter]]</f>
        <v>2022 Q1</v>
      </c>
      <c r="K738" s="5" t="str">
        <f>DateTable[[#This Row],[Year]] &amp;" " &amp; DateTable[[#This Row],[Month]]</f>
        <v>2022 Jan</v>
      </c>
      <c r="L738" s="8">
        <f>DateTable[[#This Row],[Year]] * 100  + DateTable[[#This Row],[Month Key]]</f>
        <v>202201</v>
      </c>
      <c r="M73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39" spans="1:13" ht="15">
      <c r="A739" s="12">
        <v>44568</v>
      </c>
      <c r="B739" s="15">
        <f>DateTable[[#This Row],[Year]]*10000 + DateTable[[#This Row],[Month Key]] * 100 +  DateTable[[#This Row],[Day Of Month]]</f>
        <v>20220107</v>
      </c>
      <c r="C739" s="5" t="str">
        <f>TEXT(DateTable[[#This Row],[Date]], "mmm")</f>
        <v>Jan</v>
      </c>
      <c r="D739" s="8">
        <f>INT(TEXT(DateTable[[#This Row],[Date]], "m"))</f>
        <v>1</v>
      </c>
      <c r="E739" s="6" t="str">
        <f xml:space="preserve"> "Q" &amp; ROUNDUP(DateTable[[#This Row],[Month Key]]/ 3, 0)</f>
        <v>Q1</v>
      </c>
      <c r="F739" s="5">
        <f>YEAR(DateTable[[#This Row],[Date]])</f>
        <v>2022</v>
      </c>
      <c r="G739" s="5" t="str">
        <f>TEXT(DateTable[[#This Row],[Date]], "ddd")</f>
        <v>Fri</v>
      </c>
      <c r="H739" s="8">
        <f>WEEKDAY(DateTable[[#This Row],[Date]])</f>
        <v>6</v>
      </c>
      <c r="I739" s="5">
        <f>INT(TEXT(DateTable[[#This Row],[Date]], "d"))</f>
        <v>7</v>
      </c>
      <c r="J739" s="5" t="str">
        <f>DateTable[[#This Row],[Year]] &amp;" " &amp; DateTable[[#This Row],[Quarter]]</f>
        <v>2022 Q1</v>
      </c>
      <c r="K739" s="5" t="str">
        <f>DateTable[[#This Row],[Year]] &amp;" " &amp; DateTable[[#This Row],[Month]]</f>
        <v>2022 Jan</v>
      </c>
      <c r="L739" s="8">
        <f>DateTable[[#This Row],[Year]] * 100  + DateTable[[#This Row],[Month Key]]</f>
        <v>202201</v>
      </c>
      <c r="M73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40" spans="1:13" ht="15">
      <c r="A740" s="11">
        <v>44569</v>
      </c>
      <c r="B740" s="15">
        <f>DateTable[[#This Row],[Year]]*10000 + DateTable[[#This Row],[Month Key]] * 100 +  DateTable[[#This Row],[Day Of Month]]</f>
        <v>20220108</v>
      </c>
      <c r="C740" s="5" t="str">
        <f>TEXT(DateTable[[#This Row],[Date]], "mmm")</f>
        <v>Jan</v>
      </c>
      <c r="D740" s="8">
        <f>INT(TEXT(DateTable[[#This Row],[Date]], "m"))</f>
        <v>1</v>
      </c>
      <c r="E740" s="6" t="str">
        <f xml:space="preserve"> "Q" &amp; ROUNDUP(DateTable[[#This Row],[Month Key]]/ 3, 0)</f>
        <v>Q1</v>
      </c>
      <c r="F740" s="5">
        <f>YEAR(DateTable[[#This Row],[Date]])</f>
        <v>2022</v>
      </c>
      <c r="G740" s="5" t="str">
        <f>TEXT(DateTable[[#This Row],[Date]], "ddd")</f>
        <v>Sat</v>
      </c>
      <c r="H740" s="8">
        <f>WEEKDAY(DateTable[[#This Row],[Date]])</f>
        <v>7</v>
      </c>
      <c r="I740" s="5">
        <f>INT(TEXT(DateTable[[#This Row],[Date]], "d"))</f>
        <v>8</v>
      </c>
      <c r="J740" s="5" t="str">
        <f>DateTable[[#This Row],[Year]] &amp;" " &amp; DateTable[[#This Row],[Quarter]]</f>
        <v>2022 Q1</v>
      </c>
      <c r="K740" s="5" t="str">
        <f>DateTable[[#This Row],[Year]] &amp;" " &amp; DateTable[[#This Row],[Month]]</f>
        <v>2022 Jan</v>
      </c>
      <c r="L740" s="8">
        <f>DateTable[[#This Row],[Year]] * 100  + DateTable[[#This Row],[Month Key]]</f>
        <v>202201</v>
      </c>
      <c r="M74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41" spans="1:13" ht="15">
      <c r="A741" s="12">
        <v>44570</v>
      </c>
      <c r="B741" s="15">
        <f>DateTable[[#This Row],[Year]]*10000 + DateTable[[#This Row],[Month Key]] * 100 +  DateTable[[#This Row],[Day Of Month]]</f>
        <v>20220109</v>
      </c>
      <c r="C741" s="5" t="str">
        <f>TEXT(DateTable[[#This Row],[Date]], "mmm")</f>
        <v>Jan</v>
      </c>
      <c r="D741" s="8">
        <f>INT(TEXT(DateTable[[#This Row],[Date]], "m"))</f>
        <v>1</v>
      </c>
      <c r="E741" s="6" t="str">
        <f xml:space="preserve"> "Q" &amp; ROUNDUP(DateTable[[#This Row],[Month Key]]/ 3, 0)</f>
        <v>Q1</v>
      </c>
      <c r="F741" s="5">
        <f>YEAR(DateTable[[#This Row],[Date]])</f>
        <v>2022</v>
      </c>
      <c r="G741" s="5" t="str">
        <f>TEXT(DateTable[[#This Row],[Date]], "ddd")</f>
        <v>Sun</v>
      </c>
      <c r="H741" s="8">
        <f>WEEKDAY(DateTable[[#This Row],[Date]])</f>
        <v>1</v>
      </c>
      <c r="I741" s="5">
        <f>INT(TEXT(DateTable[[#This Row],[Date]], "d"))</f>
        <v>9</v>
      </c>
      <c r="J741" s="5" t="str">
        <f>DateTable[[#This Row],[Year]] &amp;" " &amp; DateTable[[#This Row],[Quarter]]</f>
        <v>2022 Q1</v>
      </c>
      <c r="K741" s="5" t="str">
        <f>DateTable[[#This Row],[Year]] &amp;" " &amp; DateTable[[#This Row],[Month]]</f>
        <v>2022 Jan</v>
      </c>
      <c r="L741" s="8">
        <f>DateTable[[#This Row],[Year]] * 100  + DateTable[[#This Row],[Month Key]]</f>
        <v>202201</v>
      </c>
      <c r="M74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42" spans="1:13" ht="15">
      <c r="A742" s="11">
        <v>44571</v>
      </c>
      <c r="B742" s="15">
        <f>DateTable[[#This Row],[Year]]*10000 + DateTable[[#This Row],[Month Key]] * 100 +  DateTable[[#This Row],[Day Of Month]]</f>
        <v>20220110</v>
      </c>
      <c r="C742" s="5" t="str">
        <f>TEXT(DateTable[[#This Row],[Date]], "mmm")</f>
        <v>Jan</v>
      </c>
      <c r="D742" s="8">
        <f>INT(TEXT(DateTable[[#This Row],[Date]], "m"))</f>
        <v>1</v>
      </c>
      <c r="E742" s="6" t="str">
        <f xml:space="preserve"> "Q" &amp; ROUNDUP(DateTable[[#This Row],[Month Key]]/ 3, 0)</f>
        <v>Q1</v>
      </c>
      <c r="F742" s="5">
        <f>YEAR(DateTable[[#This Row],[Date]])</f>
        <v>2022</v>
      </c>
      <c r="G742" s="5" t="str">
        <f>TEXT(DateTable[[#This Row],[Date]], "ddd")</f>
        <v>Mon</v>
      </c>
      <c r="H742" s="8">
        <f>WEEKDAY(DateTable[[#This Row],[Date]])</f>
        <v>2</v>
      </c>
      <c r="I742" s="5">
        <f>INT(TEXT(DateTable[[#This Row],[Date]], "d"))</f>
        <v>10</v>
      </c>
      <c r="J742" s="5" t="str">
        <f>DateTable[[#This Row],[Year]] &amp;" " &amp; DateTable[[#This Row],[Quarter]]</f>
        <v>2022 Q1</v>
      </c>
      <c r="K742" s="5" t="str">
        <f>DateTable[[#This Row],[Year]] &amp;" " &amp; DateTable[[#This Row],[Month]]</f>
        <v>2022 Jan</v>
      </c>
      <c r="L742" s="8">
        <f>DateTable[[#This Row],[Year]] * 100  + DateTable[[#This Row],[Month Key]]</f>
        <v>202201</v>
      </c>
      <c r="M74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43" spans="1:13" ht="15">
      <c r="A743" s="12">
        <v>44572</v>
      </c>
      <c r="B743" s="15">
        <f>DateTable[[#This Row],[Year]]*10000 + DateTable[[#This Row],[Month Key]] * 100 +  DateTable[[#This Row],[Day Of Month]]</f>
        <v>20220111</v>
      </c>
      <c r="C743" s="5" t="str">
        <f>TEXT(DateTable[[#This Row],[Date]], "mmm")</f>
        <v>Jan</v>
      </c>
      <c r="D743" s="8">
        <f>INT(TEXT(DateTable[[#This Row],[Date]], "m"))</f>
        <v>1</v>
      </c>
      <c r="E743" s="6" t="str">
        <f xml:space="preserve"> "Q" &amp; ROUNDUP(DateTable[[#This Row],[Month Key]]/ 3, 0)</f>
        <v>Q1</v>
      </c>
      <c r="F743" s="5">
        <f>YEAR(DateTable[[#This Row],[Date]])</f>
        <v>2022</v>
      </c>
      <c r="G743" s="5" t="str">
        <f>TEXT(DateTable[[#This Row],[Date]], "ddd")</f>
        <v>Tue</v>
      </c>
      <c r="H743" s="8">
        <f>WEEKDAY(DateTable[[#This Row],[Date]])</f>
        <v>3</v>
      </c>
      <c r="I743" s="5">
        <f>INT(TEXT(DateTable[[#This Row],[Date]], "d"))</f>
        <v>11</v>
      </c>
      <c r="J743" s="5" t="str">
        <f>DateTable[[#This Row],[Year]] &amp;" " &amp; DateTable[[#This Row],[Quarter]]</f>
        <v>2022 Q1</v>
      </c>
      <c r="K743" s="5" t="str">
        <f>DateTable[[#This Row],[Year]] &amp;" " &amp; DateTable[[#This Row],[Month]]</f>
        <v>2022 Jan</v>
      </c>
      <c r="L743" s="8">
        <f>DateTable[[#This Row],[Year]] * 100  + DateTable[[#This Row],[Month Key]]</f>
        <v>202201</v>
      </c>
      <c r="M74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44" spans="1:13" ht="15">
      <c r="A744" s="11">
        <v>44573</v>
      </c>
      <c r="B744" s="15">
        <f>DateTable[[#This Row],[Year]]*10000 + DateTable[[#This Row],[Month Key]] * 100 +  DateTable[[#This Row],[Day Of Month]]</f>
        <v>20220112</v>
      </c>
      <c r="C744" s="5" t="str">
        <f>TEXT(DateTable[[#This Row],[Date]], "mmm")</f>
        <v>Jan</v>
      </c>
      <c r="D744" s="8">
        <f>INT(TEXT(DateTable[[#This Row],[Date]], "m"))</f>
        <v>1</v>
      </c>
      <c r="E744" s="6" t="str">
        <f xml:space="preserve"> "Q" &amp; ROUNDUP(DateTable[[#This Row],[Month Key]]/ 3, 0)</f>
        <v>Q1</v>
      </c>
      <c r="F744" s="5">
        <f>YEAR(DateTable[[#This Row],[Date]])</f>
        <v>2022</v>
      </c>
      <c r="G744" s="5" t="str">
        <f>TEXT(DateTable[[#This Row],[Date]], "ddd")</f>
        <v>Wed</v>
      </c>
      <c r="H744" s="8">
        <f>WEEKDAY(DateTable[[#This Row],[Date]])</f>
        <v>4</v>
      </c>
      <c r="I744" s="5">
        <f>INT(TEXT(DateTable[[#This Row],[Date]], "d"))</f>
        <v>12</v>
      </c>
      <c r="J744" s="5" t="str">
        <f>DateTable[[#This Row],[Year]] &amp;" " &amp; DateTable[[#This Row],[Quarter]]</f>
        <v>2022 Q1</v>
      </c>
      <c r="K744" s="5" t="str">
        <f>DateTable[[#This Row],[Year]] &amp;" " &amp; DateTable[[#This Row],[Month]]</f>
        <v>2022 Jan</v>
      </c>
      <c r="L744" s="8">
        <f>DateTable[[#This Row],[Year]] * 100  + DateTable[[#This Row],[Month Key]]</f>
        <v>202201</v>
      </c>
      <c r="M74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45" spans="1:13" ht="15">
      <c r="A745" s="12">
        <v>44574</v>
      </c>
      <c r="B745" s="15">
        <f>DateTable[[#This Row],[Year]]*10000 + DateTable[[#This Row],[Month Key]] * 100 +  DateTable[[#This Row],[Day Of Month]]</f>
        <v>20220113</v>
      </c>
      <c r="C745" s="5" t="str">
        <f>TEXT(DateTable[[#This Row],[Date]], "mmm")</f>
        <v>Jan</v>
      </c>
      <c r="D745" s="8">
        <f>INT(TEXT(DateTable[[#This Row],[Date]], "m"))</f>
        <v>1</v>
      </c>
      <c r="E745" s="6" t="str">
        <f xml:space="preserve"> "Q" &amp; ROUNDUP(DateTable[[#This Row],[Month Key]]/ 3, 0)</f>
        <v>Q1</v>
      </c>
      <c r="F745" s="5">
        <f>YEAR(DateTable[[#This Row],[Date]])</f>
        <v>2022</v>
      </c>
      <c r="G745" s="5" t="str">
        <f>TEXT(DateTable[[#This Row],[Date]], "ddd")</f>
        <v>Thu</v>
      </c>
      <c r="H745" s="8">
        <f>WEEKDAY(DateTable[[#This Row],[Date]])</f>
        <v>5</v>
      </c>
      <c r="I745" s="5">
        <f>INT(TEXT(DateTable[[#This Row],[Date]], "d"))</f>
        <v>13</v>
      </c>
      <c r="J745" s="5" t="str">
        <f>DateTable[[#This Row],[Year]] &amp;" " &amp; DateTable[[#This Row],[Quarter]]</f>
        <v>2022 Q1</v>
      </c>
      <c r="K745" s="5" t="str">
        <f>DateTable[[#This Row],[Year]] &amp;" " &amp; DateTable[[#This Row],[Month]]</f>
        <v>2022 Jan</v>
      </c>
      <c r="L745" s="8">
        <f>DateTable[[#This Row],[Year]] * 100  + DateTable[[#This Row],[Month Key]]</f>
        <v>202201</v>
      </c>
      <c r="M74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46" spans="1:13" ht="15">
      <c r="A746" s="11">
        <v>44575</v>
      </c>
      <c r="B746" s="15">
        <f>DateTable[[#This Row],[Year]]*10000 + DateTable[[#This Row],[Month Key]] * 100 +  DateTable[[#This Row],[Day Of Month]]</f>
        <v>20220114</v>
      </c>
      <c r="C746" s="5" t="str">
        <f>TEXT(DateTable[[#This Row],[Date]], "mmm")</f>
        <v>Jan</v>
      </c>
      <c r="D746" s="8">
        <f>INT(TEXT(DateTable[[#This Row],[Date]], "m"))</f>
        <v>1</v>
      </c>
      <c r="E746" s="6" t="str">
        <f xml:space="preserve"> "Q" &amp; ROUNDUP(DateTable[[#This Row],[Month Key]]/ 3, 0)</f>
        <v>Q1</v>
      </c>
      <c r="F746" s="5">
        <f>YEAR(DateTable[[#This Row],[Date]])</f>
        <v>2022</v>
      </c>
      <c r="G746" s="5" t="str">
        <f>TEXT(DateTable[[#This Row],[Date]], "ddd")</f>
        <v>Fri</v>
      </c>
      <c r="H746" s="8">
        <f>WEEKDAY(DateTable[[#This Row],[Date]])</f>
        <v>6</v>
      </c>
      <c r="I746" s="5">
        <f>INT(TEXT(DateTable[[#This Row],[Date]], "d"))</f>
        <v>14</v>
      </c>
      <c r="J746" s="5" t="str">
        <f>DateTable[[#This Row],[Year]] &amp;" " &amp; DateTable[[#This Row],[Quarter]]</f>
        <v>2022 Q1</v>
      </c>
      <c r="K746" s="5" t="str">
        <f>DateTable[[#This Row],[Year]] &amp;" " &amp; DateTable[[#This Row],[Month]]</f>
        <v>2022 Jan</v>
      </c>
      <c r="L746" s="8">
        <f>DateTable[[#This Row],[Year]] * 100  + DateTable[[#This Row],[Month Key]]</f>
        <v>202201</v>
      </c>
      <c r="M74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47" spans="1:13" ht="15">
      <c r="A747" s="12">
        <v>44576</v>
      </c>
      <c r="B747" s="15">
        <f>DateTable[[#This Row],[Year]]*10000 + DateTable[[#This Row],[Month Key]] * 100 +  DateTable[[#This Row],[Day Of Month]]</f>
        <v>20220115</v>
      </c>
      <c r="C747" s="5" t="str">
        <f>TEXT(DateTable[[#This Row],[Date]], "mmm")</f>
        <v>Jan</v>
      </c>
      <c r="D747" s="8">
        <f>INT(TEXT(DateTable[[#This Row],[Date]], "m"))</f>
        <v>1</v>
      </c>
      <c r="E747" s="6" t="str">
        <f xml:space="preserve"> "Q" &amp; ROUNDUP(DateTable[[#This Row],[Month Key]]/ 3, 0)</f>
        <v>Q1</v>
      </c>
      <c r="F747" s="5">
        <f>YEAR(DateTable[[#This Row],[Date]])</f>
        <v>2022</v>
      </c>
      <c r="G747" s="5" t="str">
        <f>TEXT(DateTable[[#This Row],[Date]], "ddd")</f>
        <v>Sat</v>
      </c>
      <c r="H747" s="8">
        <f>WEEKDAY(DateTable[[#This Row],[Date]])</f>
        <v>7</v>
      </c>
      <c r="I747" s="5">
        <f>INT(TEXT(DateTable[[#This Row],[Date]], "d"))</f>
        <v>15</v>
      </c>
      <c r="J747" s="5" t="str">
        <f>DateTable[[#This Row],[Year]] &amp;" " &amp; DateTable[[#This Row],[Quarter]]</f>
        <v>2022 Q1</v>
      </c>
      <c r="K747" s="5" t="str">
        <f>DateTable[[#This Row],[Year]] &amp;" " &amp; DateTable[[#This Row],[Month]]</f>
        <v>2022 Jan</v>
      </c>
      <c r="L747" s="8">
        <f>DateTable[[#This Row],[Year]] * 100  + DateTable[[#This Row],[Month Key]]</f>
        <v>202201</v>
      </c>
      <c r="M74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48" spans="1:13" ht="15">
      <c r="A748" s="11">
        <v>44577</v>
      </c>
      <c r="B748" s="15">
        <f>DateTable[[#This Row],[Year]]*10000 + DateTable[[#This Row],[Month Key]] * 100 +  DateTable[[#This Row],[Day Of Month]]</f>
        <v>20220116</v>
      </c>
      <c r="C748" s="5" t="str">
        <f>TEXT(DateTable[[#This Row],[Date]], "mmm")</f>
        <v>Jan</v>
      </c>
      <c r="D748" s="8">
        <f>INT(TEXT(DateTable[[#This Row],[Date]], "m"))</f>
        <v>1</v>
      </c>
      <c r="E748" s="6" t="str">
        <f xml:space="preserve"> "Q" &amp; ROUNDUP(DateTable[[#This Row],[Month Key]]/ 3, 0)</f>
        <v>Q1</v>
      </c>
      <c r="F748" s="5">
        <f>YEAR(DateTable[[#This Row],[Date]])</f>
        <v>2022</v>
      </c>
      <c r="G748" s="5" t="str">
        <f>TEXT(DateTable[[#This Row],[Date]], "ddd")</f>
        <v>Sun</v>
      </c>
      <c r="H748" s="8">
        <f>WEEKDAY(DateTable[[#This Row],[Date]])</f>
        <v>1</v>
      </c>
      <c r="I748" s="5">
        <f>INT(TEXT(DateTable[[#This Row],[Date]], "d"))</f>
        <v>16</v>
      </c>
      <c r="J748" s="5" t="str">
        <f>DateTable[[#This Row],[Year]] &amp;" " &amp; DateTable[[#This Row],[Quarter]]</f>
        <v>2022 Q1</v>
      </c>
      <c r="K748" s="5" t="str">
        <f>DateTable[[#This Row],[Year]] &amp;" " &amp; DateTable[[#This Row],[Month]]</f>
        <v>2022 Jan</v>
      </c>
      <c r="L748" s="8">
        <f>DateTable[[#This Row],[Year]] * 100  + DateTable[[#This Row],[Month Key]]</f>
        <v>202201</v>
      </c>
      <c r="M74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49" spans="1:13" ht="15">
      <c r="A749" s="12">
        <v>44578</v>
      </c>
      <c r="B749" s="15">
        <f>DateTable[[#This Row],[Year]]*10000 + DateTable[[#This Row],[Month Key]] * 100 +  DateTable[[#This Row],[Day Of Month]]</f>
        <v>20220117</v>
      </c>
      <c r="C749" s="5" t="str">
        <f>TEXT(DateTable[[#This Row],[Date]], "mmm")</f>
        <v>Jan</v>
      </c>
      <c r="D749" s="8">
        <f>INT(TEXT(DateTable[[#This Row],[Date]], "m"))</f>
        <v>1</v>
      </c>
      <c r="E749" s="6" t="str">
        <f xml:space="preserve"> "Q" &amp; ROUNDUP(DateTable[[#This Row],[Month Key]]/ 3, 0)</f>
        <v>Q1</v>
      </c>
      <c r="F749" s="5">
        <f>YEAR(DateTable[[#This Row],[Date]])</f>
        <v>2022</v>
      </c>
      <c r="G749" s="5" t="str">
        <f>TEXT(DateTable[[#This Row],[Date]], "ddd")</f>
        <v>Mon</v>
      </c>
      <c r="H749" s="8">
        <f>WEEKDAY(DateTable[[#This Row],[Date]])</f>
        <v>2</v>
      </c>
      <c r="I749" s="5">
        <f>INT(TEXT(DateTable[[#This Row],[Date]], "d"))</f>
        <v>17</v>
      </c>
      <c r="J749" s="5" t="str">
        <f>DateTable[[#This Row],[Year]] &amp;" " &amp; DateTable[[#This Row],[Quarter]]</f>
        <v>2022 Q1</v>
      </c>
      <c r="K749" s="5" t="str">
        <f>DateTable[[#This Row],[Year]] &amp;" " &amp; DateTable[[#This Row],[Month]]</f>
        <v>2022 Jan</v>
      </c>
      <c r="L749" s="8">
        <f>DateTable[[#This Row],[Year]] * 100  + DateTable[[#This Row],[Month Key]]</f>
        <v>202201</v>
      </c>
      <c r="M74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50" spans="1:13" ht="15">
      <c r="A750" s="11">
        <v>44579</v>
      </c>
      <c r="B750" s="15">
        <f>DateTable[[#This Row],[Year]]*10000 + DateTable[[#This Row],[Month Key]] * 100 +  DateTable[[#This Row],[Day Of Month]]</f>
        <v>20220118</v>
      </c>
      <c r="C750" s="5" t="str">
        <f>TEXT(DateTable[[#This Row],[Date]], "mmm")</f>
        <v>Jan</v>
      </c>
      <c r="D750" s="8">
        <f>INT(TEXT(DateTable[[#This Row],[Date]], "m"))</f>
        <v>1</v>
      </c>
      <c r="E750" s="6" t="str">
        <f xml:space="preserve"> "Q" &amp; ROUNDUP(DateTable[[#This Row],[Month Key]]/ 3, 0)</f>
        <v>Q1</v>
      </c>
      <c r="F750" s="5">
        <f>YEAR(DateTable[[#This Row],[Date]])</f>
        <v>2022</v>
      </c>
      <c r="G750" s="5" t="str">
        <f>TEXT(DateTable[[#This Row],[Date]], "ddd")</f>
        <v>Tue</v>
      </c>
      <c r="H750" s="8">
        <f>WEEKDAY(DateTable[[#This Row],[Date]])</f>
        <v>3</v>
      </c>
      <c r="I750" s="5">
        <f>INT(TEXT(DateTable[[#This Row],[Date]], "d"))</f>
        <v>18</v>
      </c>
      <c r="J750" s="5" t="str">
        <f>DateTable[[#This Row],[Year]] &amp;" " &amp; DateTable[[#This Row],[Quarter]]</f>
        <v>2022 Q1</v>
      </c>
      <c r="K750" s="5" t="str">
        <f>DateTable[[#This Row],[Year]] &amp;" " &amp; DateTable[[#This Row],[Month]]</f>
        <v>2022 Jan</v>
      </c>
      <c r="L750" s="8">
        <f>DateTable[[#This Row],[Year]] * 100  + DateTable[[#This Row],[Month Key]]</f>
        <v>202201</v>
      </c>
      <c r="M75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51" spans="1:13" ht="15">
      <c r="A751" s="12">
        <v>44580</v>
      </c>
      <c r="B751" s="15">
        <f>DateTable[[#This Row],[Year]]*10000 + DateTable[[#This Row],[Month Key]] * 100 +  DateTable[[#This Row],[Day Of Month]]</f>
        <v>20220119</v>
      </c>
      <c r="C751" s="5" t="str">
        <f>TEXT(DateTable[[#This Row],[Date]], "mmm")</f>
        <v>Jan</v>
      </c>
      <c r="D751" s="8">
        <f>INT(TEXT(DateTable[[#This Row],[Date]], "m"))</f>
        <v>1</v>
      </c>
      <c r="E751" s="6" t="str">
        <f xml:space="preserve"> "Q" &amp; ROUNDUP(DateTable[[#This Row],[Month Key]]/ 3, 0)</f>
        <v>Q1</v>
      </c>
      <c r="F751" s="5">
        <f>YEAR(DateTable[[#This Row],[Date]])</f>
        <v>2022</v>
      </c>
      <c r="G751" s="5" t="str">
        <f>TEXT(DateTable[[#This Row],[Date]], "ddd")</f>
        <v>Wed</v>
      </c>
      <c r="H751" s="8">
        <f>WEEKDAY(DateTable[[#This Row],[Date]])</f>
        <v>4</v>
      </c>
      <c r="I751" s="5">
        <f>INT(TEXT(DateTable[[#This Row],[Date]], "d"))</f>
        <v>19</v>
      </c>
      <c r="J751" s="5" t="str">
        <f>DateTable[[#This Row],[Year]] &amp;" " &amp; DateTable[[#This Row],[Quarter]]</f>
        <v>2022 Q1</v>
      </c>
      <c r="K751" s="5" t="str">
        <f>DateTable[[#This Row],[Year]] &amp;" " &amp; DateTable[[#This Row],[Month]]</f>
        <v>2022 Jan</v>
      </c>
      <c r="L751" s="8">
        <f>DateTable[[#This Row],[Year]] * 100  + DateTable[[#This Row],[Month Key]]</f>
        <v>202201</v>
      </c>
      <c r="M75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52" spans="1:13" ht="15">
      <c r="A752" s="11">
        <v>44581</v>
      </c>
      <c r="B752" s="15">
        <f>DateTable[[#This Row],[Year]]*10000 + DateTable[[#This Row],[Month Key]] * 100 +  DateTable[[#This Row],[Day Of Month]]</f>
        <v>20220120</v>
      </c>
      <c r="C752" s="5" t="str">
        <f>TEXT(DateTable[[#This Row],[Date]], "mmm")</f>
        <v>Jan</v>
      </c>
      <c r="D752" s="8">
        <f>INT(TEXT(DateTable[[#This Row],[Date]], "m"))</f>
        <v>1</v>
      </c>
      <c r="E752" s="6" t="str">
        <f xml:space="preserve"> "Q" &amp; ROUNDUP(DateTable[[#This Row],[Month Key]]/ 3, 0)</f>
        <v>Q1</v>
      </c>
      <c r="F752" s="5">
        <f>YEAR(DateTable[[#This Row],[Date]])</f>
        <v>2022</v>
      </c>
      <c r="G752" s="5" t="str">
        <f>TEXT(DateTable[[#This Row],[Date]], "ddd")</f>
        <v>Thu</v>
      </c>
      <c r="H752" s="8">
        <f>WEEKDAY(DateTable[[#This Row],[Date]])</f>
        <v>5</v>
      </c>
      <c r="I752" s="5">
        <f>INT(TEXT(DateTable[[#This Row],[Date]], "d"))</f>
        <v>20</v>
      </c>
      <c r="J752" s="5" t="str">
        <f>DateTable[[#This Row],[Year]] &amp;" " &amp; DateTable[[#This Row],[Quarter]]</f>
        <v>2022 Q1</v>
      </c>
      <c r="K752" s="5" t="str">
        <f>DateTable[[#This Row],[Year]] &amp;" " &amp; DateTable[[#This Row],[Month]]</f>
        <v>2022 Jan</v>
      </c>
      <c r="L752" s="8">
        <f>DateTable[[#This Row],[Year]] * 100  + DateTable[[#This Row],[Month Key]]</f>
        <v>202201</v>
      </c>
      <c r="M75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53" spans="1:13" ht="15">
      <c r="A753" s="12">
        <v>44582</v>
      </c>
      <c r="B753" s="15">
        <f>DateTable[[#This Row],[Year]]*10000 + DateTable[[#This Row],[Month Key]] * 100 +  DateTable[[#This Row],[Day Of Month]]</f>
        <v>20220121</v>
      </c>
      <c r="C753" s="5" t="str">
        <f>TEXT(DateTable[[#This Row],[Date]], "mmm")</f>
        <v>Jan</v>
      </c>
      <c r="D753" s="8">
        <f>INT(TEXT(DateTable[[#This Row],[Date]], "m"))</f>
        <v>1</v>
      </c>
      <c r="E753" s="6" t="str">
        <f xml:space="preserve"> "Q" &amp; ROUNDUP(DateTable[[#This Row],[Month Key]]/ 3, 0)</f>
        <v>Q1</v>
      </c>
      <c r="F753" s="5">
        <f>YEAR(DateTable[[#This Row],[Date]])</f>
        <v>2022</v>
      </c>
      <c r="G753" s="5" t="str">
        <f>TEXT(DateTable[[#This Row],[Date]], "ddd")</f>
        <v>Fri</v>
      </c>
      <c r="H753" s="8">
        <f>WEEKDAY(DateTable[[#This Row],[Date]])</f>
        <v>6</v>
      </c>
      <c r="I753" s="5">
        <f>INT(TEXT(DateTable[[#This Row],[Date]], "d"))</f>
        <v>21</v>
      </c>
      <c r="J753" s="5" t="str">
        <f>DateTable[[#This Row],[Year]] &amp;" " &amp; DateTable[[#This Row],[Quarter]]</f>
        <v>2022 Q1</v>
      </c>
      <c r="K753" s="5" t="str">
        <f>DateTable[[#This Row],[Year]] &amp;" " &amp; DateTable[[#This Row],[Month]]</f>
        <v>2022 Jan</v>
      </c>
      <c r="L753" s="8">
        <f>DateTable[[#This Row],[Year]] * 100  + DateTable[[#This Row],[Month Key]]</f>
        <v>202201</v>
      </c>
      <c r="M75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54" spans="1:13" ht="15">
      <c r="A754" s="11">
        <v>44583</v>
      </c>
      <c r="B754" s="15">
        <f>DateTable[[#This Row],[Year]]*10000 + DateTable[[#This Row],[Month Key]] * 100 +  DateTable[[#This Row],[Day Of Month]]</f>
        <v>20220122</v>
      </c>
      <c r="C754" s="5" t="str">
        <f>TEXT(DateTable[[#This Row],[Date]], "mmm")</f>
        <v>Jan</v>
      </c>
      <c r="D754" s="8">
        <f>INT(TEXT(DateTable[[#This Row],[Date]], "m"))</f>
        <v>1</v>
      </c>
      <c r="E754" s="6" t="str">
        <f xml:space="preserve"> "Q" &amp; ROUNDUP(DateTable[[#This Row],[Month Key]]/ 3, 0)</f>
        <v>Q1</v>
      </c>
      <c r="F754" s="5">
        <f>YEAR(DateTable[[#This Row],[Date]])</f>
        <v>2022</v>
      </c>
      <c r="G754" s="5" t="str">
        <f>TEXT(DateTable[[#This Row],[Date]], "ddd")</f>
        <v>Sat</v>
      </c>
      <c r="H754" s="8">
        <f>WEEKDAY(DateTable[[#This Row],[Date]])</f>
        <v>7</v>
      </c>
      <c r="I754" s="5">
        <f>INT(TEXT(DateTable[[#This Row],[Date]], "d"))</f>
        <v>22</v>
      </c>
      <c r="J754" s="5" t="str">
        <f>DateTable[[#This Row],[Year]] &amp;" " &amp; DateTable[[#This Row],[Quarter]]</f>
        <v>2022 Q1</v>
      </c>
      <c r="K754" s="5" t="str">
        <f>DateTable[[#This Row],[Year]] &amp;" " &amp; DateTable[[#This Row],[Month]]</f>
        <v>2022 Jan</v>
      </c>
      <c r="L754" s="8">
        <f>DateTable[[#This Row],[Year]] * 100  + DateTable[[#This Row],[Month Key]]</f>
        <v>202201</v>
      </c>
      <c r="M75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55" spans="1:13" ht="15">
      <c r="A755" s="12">
        <v>44584</v>
      </c>
      <c r="B755" s="15">
        <f>DateTable[[#This Row],[Year]]*10000 + DateTable[[#This Row],[Month Key]] * 100 +  DateTable[[#This Row],[Day Of Month]]</f>
        <v>20220123</v>
      </c>
      <c r="C755" s="5" t="str">
        <f>TEXT(DateTable[[#This Row],[Date]], "mmm")</f>
        <v>Jan</v>
      </c>
      <c r="D755" s="8">
        <f>INT(TEXT(DateTable[[#This Row],[Date]], "m"))</f>
        <v>1</v>
      </c>
      <c r="E755" s="6" t="str">
        <f xml:space="preserve"> "Q" &amp; ROUNDUP(DateTable[[#This Row],[Month Key]]/ 3, 0)</f>
        <v>Q1</v>
      </c>
      <c r="F755" s="5">
        <f>YEAR(DateTable[[#This Row],[Date]])</f>
        <v>2022</v>
      </c>
      <c r="G755" s="5" t="str">
        <f>TEXT(DateTable[[#This Row],[Date]], "ddd")</f>
        <v>Sun</v>
      </c>
      <c r="H755" s="8">
        <f>WEEKDAY(DateTable[[#This Row],[Date]])</f>
        <v>1</v>
      </c>
      <c r="I755" s="5">
        <f>INT(TEXT(DateTable[[#This Row],[Date]], "d"))</f>
        <v>23</v>
      </c>
      <c r="J755" s="5" t="str">
        <f>DateTable[[#This Row],[Year]] &amp;" " &amp; DateTable[[#This Row],[Quarter]]</f>
        <v>2022 Q1</v>
      </c>
      <c r="K755" s="5" t="str">
        <f>DateTable[[#This Row],[Year]] &amp;" " &amp; DateTable[[#This Row],[Month]]</f>
        <v>2022 Jan</v>
      </c>
      <c r="L755" s="8">
        <f>DateTable[[#This Row],[Year]] * 100  + DateTable[[#This Row],[Month Key]]</f>
        <v>202201</v>
      </c>
      <c r="M75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56" spans="1:13" ht="15">
      <c r="A756" s="11">
        <v>44585</v>
      </c>
      <c r="B756" s="15">
        <f>DateTable[[#This Row],[Year]]*10000 + DateTable[[#This Row],[Month Key]] * 100 +  DateTable[[#This Row],[Day Of Month]]</f>
        <v>20220124</v>
      </c>
      <c r="C756" s="5" t="str">
        <f>TEXT(DateTable[[#This Row],[Date]], "mmm")</f>
        <v>Jan</v>
      </c>
      <c r="D756" s="8">
        <f>INT(TEXT(DateTable[[#This Row],[Date]], "m"))</f>
        <v>1</v>
      </c>
      <c r="E756" s="6" t="str">
        <f xml:space="preserve"> "Q" &amp; ROUNDUP(DateTable[[#This Row],[Month Key]]/ 3, 0)</f>
        <v>Q1</v>
      </c>
      <c r="F756" s="5">
        <f>YEAR(DateTable[[#This Row],[Date]])</f>
        <v>2022</v>
      </c>
      <c r="G756" s="5" t="str">
        <f>TEXT(DateTable[[#This Row],[Date]], "ddd")</f>
        <v>Mon</v>
      </c>
      <c r="H756" s="8">
        <f>WEEKDAY(DateTable[[#This Row],[Date]])</f>
        <v>2</v>
      </c>
      <c r="I756" s="5">
        <f>INT(TEXT(DateTable[[#This Row],[Date]], "d"))</f>
        <v>24</v>
      </c>
      <c r="J756" s="5" t="str">
        <f>DateTable[[#This Row],[Year]] &amp;" " &amp; DateTable[[#This Row],[Quarter]]</f>
        <v>2022 Q1</v>
      </c>
      <c r="K756" s="5" t="str">
        <f>DateTable[[#This Row],[Year]] &amp;" " &amp; DateTable[[#This Row],[Month]]</f>
        <v>2022 Jan</v>
      </c>
      <c r="L756" s="8">
        <f>DateTable[[#This Row],[Year]] * 100  + DateTable[[#This Row],[Month Key]]</f>
        <v>202201</v>
      </c>
      <c r="M75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57" spans="1:13" ht="15">
      <c r="A757" s="12">
        <v>44586</v>
      </c>
      <c r="B757" s="15">
        <f>DateTable[[#This Row],[Year]]*10000 + DateTable[[#This Row],[Month Key]] * 100 +  DateTable[[#This Row],[Day Of Month]]</f>
        <v>20220125</v>
      </c>
      <c r="C757" s="5" t="str">
        <f>TEXT(DateTable[[#This Row],[Date]], "mmm")</f>
        <v>Jan</v>
      </c>
      <c r="D757" s="8">
        <f>INT(TEXT(DateTable[[#This Row],[Date]], "m"))</f>
        <v>1</v>
      </c>
      <c r="E757" s="6" t="str">
        <f xml:space="preserve"> "Q" &amp; ROUNDUP(DateTable[[#This Row],[Month Key]]/ 3, 0)</f>
        <v>Q1</v>
      </c>
      <c r="F757" s="5">
        <f>YEAR(DateTable[[#This Row],[Date]])</f>
        <v>2022</v>
      </c>
      <c r="G757" s="5" t="str">
        <f>TEXT(DateTable[[#This Row],[Date]], "ddd")</f>
        <v>Tue</v>
      </c>
      <c r="H757" s="8">
        <f>WEEKDAY(DateTable[[#This Row],[Date]])</f>
        <v>3</v>
      </c>
      <c r="I757" s="5">
        <f>INT(TEXT(DateTable[[#This Row],[Date]], "d"))</f>
        <v>25</v>
      </c>
      <c r="J757" s="5" t="str">
        <f>DateTable[[#This Row],[Year]] &amp;" " &amp; DateTable[[#This Row],[Quarter]]</f>
        <v>2022 Q1</v>
      </c>
      <c r="K757" s="5" t="str">
        <f>DateTable[[#This Row],[Year]] &amp;" " &amp; DateTable[[#This Row],[Month]]</f>
        <v>2022 Jan</v>
      </c>
      <c r="L757" s="8">
        <f>DateTable[[#This Row],[Year]] * 100  + DateTable[[#This Row],[Month Key]]</f>
        <v>202201</v>
      </c>
      <c r="M75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58" spans="1:13" ht="15">
      <c r="A758" s="11">
        <v>44587</v>
      </c>
      <c r="B758" s="15">
        <f>DateTable[[#This Row],[Year]]*10000 + DateTable[[#This Row],[Month Key]] * 100 +  DateTable[[#This Row],[Day Of Month]]</f>
        <v>20220126</v>
      </c>
      <c r="C758" s="5" t="str">
        <f>TEXT(DateTable[[#This Row],[Date]], "mmm")</f>
        <v>Jan</v>
      </c>
      <c r="D758" s="8">
        <f>INT(TEXT(DateTable[[#This Row],[Date]], "m"))</f>
        <v>1</v>
      </c>
      <c r="E758" s="6" t="str">
        <f xml:space="preserve"> "Q" &amp; ROUNDUP(DateTable[[#This Row],[Month Key]]/ 3, 0)</f>
        <v>Q1</v>
      </c>
      <c r="F758" s="5">
        <f>YEAR(DateTable[[#This Row],[Date]])</f>
        <v>2022</v>
      </c>
      <c r="G758" s="5" t="str">
        <f>TEXT(DateTable[[#This Row],[Date]], "ddd")</f>
        <v>Wed</v>
      </c>
      <c r="H758" s="8">
        <f>WEEKDAY(DateTable[[#This Row],[Date]])</f>
        <v>4</v>
      </c>
      <c r="I758" s="5">
        <f>INT(TEXT(DateTable[[#This Row],[Date]], "d"))</f>
        <v>26</v>
      </c>
      <c r="J758" s="5" t="str">
        <f>DateTable[[#This Row],[Year]] &amp;" " &amp; DateTable[[#This Row],[Quarter]]</f>
        <v>2022 Q1</v>
      </c>
      <c r="K758" s="5" t="str">
        <f>DateTable[[#This Row],[Year]] &amp;" " &amp; DateTable[[#This Row],[Month]]</f>
        <v>2022 Jan</v>
      </c>
      <c r="L758" s="8">
        <f>DateTable[[#This Row],[Year]] * 100  + DateTable[[#This Row],[Month Key]]</f>
        <v>202201</v>
      </c>
      <c r="M75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59" spans="1:13" ht="15">
      <c r="A759" s="12">
        <v>44588</v>
      </c>
      <c r="B759" s="15">
        <f>DateTable[[#This Row],[Year]]*10000 + DateTable[[#This Row],[Month Key]] * 100 +  DateTable[[#This Row],[Day Of Month]]</f>
        <v>20220127</v>
      </c>
      <c r="C759" s="5" t="str">
        <f>TEXT(DateTable[[#This Row],[Date]], "mmm")</f>
        <v>Jan</v>
      </c>
      <c r="D759" s="8">
        <f>INT(TEXT(DateTable[[#This Row],[Date]], "m"))</f>
        <v>1</v>
      </c>
      <c r="E759" s="6" t="str">
        <f xml:space="preserve"> "Q" &amp; ROUNDUP(DateTable[[#This Row],[Month Key]]/ 3, 0)</f>
        <v>Q1</v>
      </c>
      <c r="F759" s="5">
        <f>YEAR(DateTable[[#This Row],[Date]])</f>
        <v>2022</v>
      </c>
      <c r="G759" s="5" t="str">
        <f>TEXT(DateTable[[#This Row],[Date]], "ddd")</f>
        <v>Thu</v>
      </c>
      <c r="H759" s="8">
        <f>WEEKDAY(DateTable[[#This Row],[Date]])</f>
        <v>5</v>
      </c>
      <c r="I759" s="5">
        <f>INT(TEXT(DateTable[[#This Row],[Date]], "d"))</f>
        <v>27</v>
      </c>
      <c r="J759" s="5" t="str">
        <f>DateTable[[#This Row],[Year]] &amp;" " &amp; DateTable[[#This Row],[Quarter]]</f>
        <v>2022 Q1</v>
      </c>
      <c r="K759" s="5" t="str">
        <f>DateTable[[#This Row],[Year]] &amp;" " &amp; DateTable[[#This Row],[Month]]</f>
        <v>2022 Jan</v>
      </c>
      <c r="L759" s="8">
        <f>DateTable[[#This Row],[Year]] * 100  + DateTable[[#This Row],[Month Key]]</f>
        <v>202201</v>
      </c>
      <c r="M75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60" spans="1:13" ht="15">
      <c r="A760" s="11">
        <v>44589</v>
      </c>
      <c r="B760" s="15">
        <f>DateTable[[#This Row],[Year]]*10000 + DateTable[[#This Row],[Month Key]] * 100 +  DateTable[[#This Row],[Day Of Month]]</f>
        <v>20220128</v>
      </c>
      <c r="C760" s="5" t="str">
        <f>TEXT(DateTable[[#This Row],[Date]], "mmm")</f>
        <v>Jan</v>
      </c>
      <c r="D760" s="8">
        <f>INT(TEXT(DateTable[[#This Row],[Date]], "m"))</f>
        <v>1</v>
      </c>
      <c r="E760" s="6" t="str">
        <f xml:space="preserve"> "Q" &amp; ROUNDUP(DateTable[[#This Row],[Month Key]]/ 3, 0)</f>
        <v>Q1</v>
      </c>
      <c r="F760" s="5">
        <f>YEAR(DateTable[[#This Row],[Date]])</f>
        <v>2022</v>
      </c>
      <c r="G760" s="5" t="str">
        <f>TEXT(DateTable[[#This Row],[Date]], "ddd")</f>
        <v>Fri</v>
      </c>
      <c r="H760" s="8">
        <f>WEEKDAY(DateTable[[#This Row],[Date]])</f>
        <v>6</v>
      </c>
      <c r="I760" s="5">
        <f>INT(TEXT(DateTable[[#This Row],[Date]], "d"))</f>
        <v>28</v>
      </c>
      <c r="J760" s="5" t="str">
        <f>DateTable[[#This Row],[Year]] &amp;" " &amp; DateTable[[#This Row],[Quarter]]</f>
        <v>2022 Q1</v>
      </c>
      <c r="K760" s="5" t="str">
        <f>DateTable[[#This Row],[Year]] &amp;" " &amp; DateTable[[#This Row],[Month]]</f>
        <v>2022 Jan</v>
      </c>
      <c r="L760" s="8">
        <f>DateTable[[#This Row],[Year]] * 100  + DateTable[[#This Row],[Month Key]]</f>
        <v>202201</v>
      </c>
      <c r="M76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61" spans="1:13" ht="15">
      <c r="A761" s="12">
        <v>44590</v>
      </c>
      <c r="B761" s="15">
        <f>DateTable[[#This Row],[Year]]*10000 + DateTable[[#This Row],[Month Key]] * 100 +  DateTable[[#This Row],[Day Of Month]]</f>
        <v>20220129</v>
      </c>
      <c r="C761" s="5" t="str">
        <f>TEXT(DateTable[[#This Row],[Date]], "mmm")</f>
        <v>Jan</v>
      </c>
      <c r="D761" s="8">
        <f>INT(TEXT(DateTable[[#This Row],[Date]], "m"))</f>
        <v>1</v>
      </c>
      <c r="E761" s="6" t="str">
        <f xml:space="preserve"> "Q" &amp; ROUNDUP(DateTable[[#This Row],[Month Key]]/ 3, 0)</f>
        <v>Q1</v>
      </c>
      <c r="F761" s="5">
        <f>YEAR(DateTable[[#This Row],[Date]])</f>
        <v>2022</v>
      </c>
      <c r="G761" s="5" t="str">
        <f>TEXT(DateTable[[#This Row],[Date]], "ddd")</f>
        <v>Sat</v>
      </c>
      <c r="H761" s="8">
        <f>WEEKDAY(DateTable[[#This Row],[Date]])</f>
        <v>7</v>
      </c>
      <c r="I761" s="5">
        <f>INT(TEXT(DateTable[[#This Row],[Date]], "d"))</f>
        <v>29</v>
      </c>
      <c r="J761" s="5" t="str">
        <f>DateTable[[#This Row],[Year]] &amp;" " &amp; DateTable[[#This Row],[Quarter]]</f>
        <v>2022 Q1</v>
      </c>
      <c r="K761" s="5" t="str">
        <f>DateTable[[#This Row],[Year]] &amp;" " &amp; DateTable[[#This Row],[Month]]</f>
        <v>2022 Jan</v>
      </c>
      <c r="L761" s="8">
        <f>DateTable[[#This Row],[Year]] * 100  + DateTable[[#This Row],[Month Key]]</f>
        <v>202201</v>
      </c>
      <c r="M76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62" spans="1:13" ht="15">
      <c r="A762" s="11">
        <v>44591</v>
      </c>
      <c r="B762" s="15">
        <f>DateTable[[#This Row],[Year]]*10000 + DateTable[[#This Row],[Month Key]] * 100 +  DateTable[[#This Row],[Day Of Month]]</f>
        <v>20220130</v>
      </c>
      <c r="C762" s="5" t="str">
        <f>TEXT(DateTable[[#This Row],[Date]], "mmm")</f>
        <v>Jan</v>
      </c>
      <c r="D762" s="8">
        <f>INT(TEXT(DateTable[[#This Row],[Date]], "m"))</f>
        <v>1</v>
      </c>
      <c r="E762" s="6" t="str">
        <f xml:space="preserve"> "Q" &amp; ROUNDUP(DateTable[[#This Row],[Month Key]]/ 3, 0)</f>
        <v>Q1</v>
      </c>
      <c r="F762" s="5">
        <f>YEAR(DateTable[[#This Row],[Date]])</f>
        <v>2022</v>
      </c>
      <c r="G762" s="5" t="str">
        <f>TEXT(DateTable[[#This Row],[Date]], "ddd")</f>
        <v>Sun</v>
      </c>
      <c r="H762" s="8">
        <f>WEEKDAY(DateTable[[#This Row],[Date]])</f>
        <v>1</v>
      </c>
      <c r="I762" s="5">
        <f>INT(TEXT(DateTable[[#This Row],[Date]], "d"))</f>
        <v>30</v>
      </c>
      <c r="J762" s="5" t="str">
        <f>DateTable[[#This Row],[Year]] &amp;" " &amp; DateTable[[#This Row],[Quarter]]</f>
        <v>2022 Q1</v>
      </c>
      <c r="K762" s="5" t="str">
        <f>DateTable[[#This Row],[Year]] &amp;" " &amp; DateTable[[#This Row],[Month]]</f>
        <v>2022 Jan</v>
      </c>
      <c r="L762" s="8">
        <f>DateTable[[#This Row],[Year]] * 100  + DateTable[[#This Row],[Month Key]]</f>
        <v>202201</v>
      </c>
      <c r="M76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63" spans="1:13" ht="15">
      <c r="A763" s="12">
        <v>44592</v>
      </c>
      <c r="B763" s="15">
        <f>DateTable[[#This Row],[Year]]*10000 + DateTable[[#This Row],[Month Key]] * 100 +  DateTable[[#This Row],[Day Of Month]]</f>
        <v>20220131</v>
      </c>
      <c r="C763" s="5" t="str">
        <f>TEXT(DateTable[[#This Row],[Date]], "mmm")</f>
        <v>Jan</v>
      </c>
      <c r="D763" s="8">
        <f>INT(TEXT(DateTable[[#This Row],[Date]], "m"))</f>
        <v>1</v>
      </c>
      <c r="E763" s="6" t="str">
        <f xml:space="preserve"> "Q" &amp; ROUNDUP(DateTable[[#This Row],[Month Key]]/ 3, 0)</f>
        <v>Q1</v>
      </c>
      <c r="F763" s="5">
        <f>YEAR(DateTable[[#This Row],[Date]])</f>
        <v>2022</v>
      </c>
      <c r="G763" s="5" t="str">
        <f>TEXT(DateTable[[#This Row],[Date]], "ddd")</f>
        <v>Mon</v>
      </c>
      <c r="H763" s="8">
        <f>WEEKDAY(DateTable[[#This Row],[Date]])</f>
        <v>2</v>
      </c>
      <c r="I763" s="5">
        <f>INT(TEXT(DateTable[[#This Row],[Date]], "d"))</f>
        <v>31</v>
      </c>
      <c r="J763" s="5" t="str">
        <f>DateTable[[#This Row],[Year]] &amp;" " &amp; DateTable[[#This Row],[Quarter]]</f>
        <v>2022 Q1</v>
      </c>
      <c r="K763" s="5" t="str">
        <f>DateTable[[#This Row],[Year]] &amp;" " &amp; DateTable[[#This Row],[Month]]</f>
        <v>2022 Jan</v>
      </c>
      <c r="L763" s="8">
        <f>DateTable[[#This Row],[Year]] * 100  + DateTable[[#This Row],[Month Key]]</f>
        <v>202201</v>
      </c>
      <c r="M76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64" spans="1:13" ht="15">
      <c r="A764" s="11">
        <v>44593</v>
      </c>
      <c r="B764" s="15">
        <f>DateTable[[#This Row],[Year]]*10000 + DateTable[[#This Row],[Month Key]] * 100 +  DateTable[[#This Row],[Day Of Month]]</f>
        <v>20220201</v>
      </c>
      <c r="C764" s="5" t="str">
        <f>TEXT(DateTable[[#This Row],[Date]], "mmm")</f>
        <v>Feb</v>
      </c>
      <c r="D764" s="8">
        <f>INT(TEXT(DateTable[[#This Row],[Date]], "m"))</f>
        <v>2</v>
      </c>
      <c r="E764" s="6" t="str">
        <f xml:space="preserve"> "Q" &amp; ROUNDUP(DateTable[[#This Row],[Month Key]]/ 3, 0)</f>
        <v>Q1</v>
      </c>
      <c r="F764" s="5">
        <f>YEAR(DateTable[[#This Row],[Date]])</f>
        <v>2022</v>
      </c>
      <c r="G764" s="5" t="str">
        <f>TEXT(DateTable[[#This Row],[Date]], "ddd")</f>
        <v>Tue</v>
      </c>
      <c r="H764" s="8">
        <f>WEEKDAY(DateTable[[#This Row],[Date]])</f>
        <v>3</v>
      </c>
      <c r="I764" s="5">
        <f>INT(TEXT(DateTable[[#This Row],[Date]], "d"))</f>
        <v>1</v>
      </c>
      <c r="J764" s="5" t="str">
        <f>DateTable[[#This Row],[Year]] &amp;" " &amp; DateTable[[#This Row],[Quarter]]</f>
        <v>2022 Q1</v>
      </c>
      <c r="K764" s="5" t="str">
        <f>DateTable[[#This Row],[Year]] &amp;" " &amp; DateTable[[#This Row],[Month]]</f>
        <v>2022 Feb</v>
      </c>
      <c r="L764" s="8">
        <f>DateTable[[#This Row],[Year]] * 100  + DateTable[[#This Row],[Month Key]]</f>
        <v>202202</v>
      </c>
      <c r="M76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65" spans="1:13" ht="15">
      <c r="A765" s="12">
        <v>44594</v>
      </c>
      <c r="B765" s="15">
        <f>DateTable[[#This Row],[Year]]*10000 + DateTable[[#This Row],[Month Key]] * 100 +  DateTable[[#This Row],[Day Of Month]]</f>
        <v>20220202</v>
      </c>
      <c r="C765" s="5" t="str">
        <f>TEXT(DateTable[[#This Row],[Date]], "mmm")</f>
        <v>Feb</v>
      </c>
      <c r="D765" s="8">
        <f>INT(TEXT(DateTable[[#This Row],[Date]], "m"))</f>
        <v>2</v>
      </c>
      <c r="E765" s="6" t="str">
        <f xml:space="preserve"> "Q" &amp; ROUNDUP(DateTable[[#This Row],[Month Key]]/ 3, 0)</f>
        <v>Q1</v>
      </c>
      <c r="F765" s="5">
        <f>YEAR(DateTable[[#This Row],[Date]])</f>
        <v>2022</v>
      </c>
      <c r="G765" s="5" t="str">
        <f>TEXT(DateTable[[#This Row],[Date]], "ddd")</f>
        <v>Wed</v>
      </c>
      <c r="H765" s="8">
        <f>WEEKDAY(DateTable[[#This Row],[Date]])</f>
        <v>4</v>
      </c>
      <c r="I765" s="5">
        <f>INT(TEXT(DateTable[[#This Row],[Date]], "d"))</f>
        <v>2</v>
      </c>
      <c r="J765" s="5" t="str">
        <f>DateTable[[#This Row],[Year]] &amp;" " &amp; DateTable[[#This Row],[Quarter]]</f>
        <v>2022 Q1</v>
      </c>
      <c r="K765" s="5" t="str">
        <f>DateTable[[#This Row],[Year]] &amp;" " &amp; DateTable[[#This Row],[Month]]</f>
        <v>2022 Feb</v>
      </c>
      <c r="L765" s="8">
        <f>DateTable[[#This Row],[Year]] * 100  + DateTable[[#This Row],[Month Key]]</f>
        <v>202202</v>
      </c>
      <c r="M76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66" spans="1:13" ht="15">
      <c r="A766" s="11">
        <v>44595</v>
      </c>
      <c r="B766" s="15">
        <f>DateTable[[#This Row],[Year]]*10000 + DateTable[[#This Row],[Month Key]] * 100 +  DateTable[[#This Row],[Day Of Month]]</f>
        <v>20220203</v>
      </c>
      <c r="C766" s="5" t="str">
        <f>TEXT(DateTable[[#This Row],[Date]], "mmm")</f>
        <v>Feb</v>
      </c>
      <c r="D766" s="8">
        <f>INT(TEXT(DateTable[[#This Row],[Date]], "m"))</f>
        <v>2</v>
      </c>
      <c r="E766" s="6" t="str">
        <f xml:space="preserve"> "Q" &amp; ROUNDUP(DateTable[[#This Row],[Month Key]]/ 3, 0)</f>
        <v>Q1</v>
      </c>
      <c r="F766" s="5">
        <f>YEAR(DateTable[[#This Row],[Date]])</f>
        <v>2022</v>
      </c>
      <c r="G766" s="5" t="str">
        <f>TEXT(DateTable[[#This Row],[Date]], "ddd")</f>
        <v>Thu</v>
      </c>
      <c r="H766" s="8">
        <f>WEEKDAY(DateTable[[#This Row],[Date]])</f>
        <v>5</v>
      </c>
      <c r="I766" s="5">
        <f>INT(TEXT(DateTable[[#This Row],[Date]], "d"))</f>
        <v>3</v>
      </c>
      <c r="J766" s="5" t="str">
        <f>DateTable[[#This Row],[Year]] &amp;" " &amp; DateTable[[#This Row],[Quarter]]</f>
        <v>2022 Q1</v>
      </c>
      <c r="K766" s="5" t="str">
        <f>DateTable[[#This Row],[Year]] &amp;" " &amp; DateTable[[#This Row],[Month]]</f>
        <v>2022 Feb</v>
      </c>
      <c r="L766" s="8">
        <f>DateTable[[#This Row],[Year]] * 100  + DateTable[[#This Row],[Month Key]]</f>
        <v>202202</v>
      </c>
      <c r="M76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67" spans="1:13" ht="15">
      <c r="A767" s="12">
        <v>44596</v>
      </c>
      <c r="B767" s="15">
        <f>DateTable[[#This Row],[Year]]*10000 + DateTable[[#This Row],[Month Key]] * 100 +  DateTable[[#This Row],[Day Of Month]]</f>
        <v>20220204</v>
      </c>
      <c r="C767" s="5" t="str">
        <f>TEXT(DateTable[[#This Row],[Date]], "mmm")</f>
        <v>Feb</v>
      </c>
      <c r="D767" s="8">
        <f>INT(TEXT(DateTable[[#This Row],[Date]], "m"))</f>
        <v>2</v>
      </c>
      <c r="E767" s="6" t="str">
        <f xml:space="preserve"> "Q" &amp; ROUNDUP(DateTable[[#This Row],[Month Key]]/ 3, 0)</f>
        <v>Q1</v>
      </c>
      <c r="F767" s="5">
        <f>YEAR(DateTable[[#This Row],[Date]])</f>
        <v>2022</v>
      </c>
      <c r="G767" s="5" t="str">
        <f>TEXT(DateTable[[#This Row],[Date]], "ddd")</f>
        <v>Fri</v>
      </c>
      <c r="H767" s="8">
        <f>WEEKDAY(DateTable[[#This Row],[Date]])</f>
        <v>6</v>
      </c>
      <c r="I767" s="5">
        <f>INT(TEXT(DateTable[[#This Row],[Date]], "d"))</f>
        <v>4</v>
      </c>
      <c r="J767" s="5" t="str">
        <f>DateTable[[#This Row],[Year]] &amp;" " &amp; DateTable[[#This Row],[Quarter]]</f>
        <v>2022 Q1</v>
      </c>
      <c r="K767" s="5" t="str">
        <f>DateTable[[#This Row],[Year]] &amp;" " &amp; DateTable[[#This Row],[Month]]</f>
        <v>2022 Feb</v>
      </c>
      <c r="L767" s="8">
        <f>DateTable[[#This Row],[Year]] * 100  + DateTable[[#This Row],[Month Key]]</f>
        <v>202202</v>
      </c>
      <c r="M76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68" spans="1:13" ht="15">
      <c r="A768" s="11">
        <v>44597</v>
      </c>
      <c r="B768" s="15">
        <f>DateTable[[#This Row],[Year]]*10000 + DateTable[[#This Row],[Month Key]] * 100 +  DateTable[[#This Row],[Day Of Month]]</f>
        <v>20220205</v>
      </c>
      <c r="C768" s="5" t="str">
        <f>TEXT(DateTable[[#This Row],[Date]], "mmm")</f>
        <v>Feb</v>
      </c>
      <c r="D768" s="8">
        <f>INT(TEXT(DateTable[[#This Row],[Date]], "m"))</f>
        <v>2</v>
      </c>
      <c r="E768" s="6" t="str">
        <f xml:space="preserve"> "Q" &amp; ROUNDUP(DateTable[[#This Row],[Month Key]]/ 3, 0)</f>
        <v>Q1</v>
      </c>
      <c r="F768" s="5">
        <f>YEAR(DateTable[[#This Row],[Date]])</f>
        <v>2022</v>
      </c>
      <c r="G768" s="5" t="str">
        <f>TEXT(DateTable[[#This Row],[Date]], "ddd")</f>
        <v>Sat</v>
      </c>
      <c r="H768" s="8">
        <f>WEEKDAY(DateTable[[#This Row],[Date]])</f>
        <v>7</v>
      </c>
      <c r="I768" s="5">
        <f>INT(TEXT(DateTable[[#This Row],[Date]], "d"))</f>
        <v>5</v>
      </c>
      <c r="J768" s="5" t="str">
        <f>DateTable[[#This Row],[Year]] &amp;" " &amp; DateTable[[#This Row],[Quarter]]</f>
        <v>2022 Q1</v>
      </c>
      <c r="K768" s="5" t="str">
        <f>DateTable[[#This Row],[Year]] &amp;" " &amp; DateTable[[#This Row],[Month]]</f>
        <v>2022 Feb</v>
      </c>
      <c r="L768" s="8">
        <f>DateTable[[#This Row],[Year]] * 100  + DateTable[[#This Row],[Month Key]]</f>
        <v>202202</v>
      </c>
      <c r="M76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69" spans="1:13" ht="15">
      <c r="A769" s="12">
        <v>44598</v>
      </c>
      <c r="B769" s="15">
        <f>DateTable[[#This Row],[Year]]*10000 + DateTable[[#This Row],[Month Key]] * 100 +  DateTable[[#This Row],[Day Of Month]]</f>
        <v>20220206</v>
      </c>
      <c r="C769" s="5" t="str">
        <f>TEXT(DateTable[[#This Row],[Date]], "mmm")</f>
        <v>Feb</v>
      </c>
      <c r="D769" s="8">
        <f>INT(TEXT(DateTable[[#This Row],[Date]], "m"))</f>
        <v>2</v>
      </c>
      <c r="E769" s="6" t="str">
        <f xml:space="preserve"> "Q" &amp; ROUNDUP(DateTable[[#This Row],[Month Key]]/ 3, 0)</f>
        <v>Q1</v>
      </c>
      <c r="F769" s="5">
        <f>YEAR(DateTable[[#This Row],[Date]])</f>
        <v>2022</v>
      </c>
      <c r="G769" s="5" t="str">
        <f>TEXT(DateTable[[#This Row],[Date]], "ddd")</f>
        <v>Sun</v>
      </c>
      <c r="H769" s="8">
        <f>WEEKDAY(DateTable[[#This Row],[Date]])</f>
        <v>1</v>
      </c>
      <c r="I769" s="5">
        <f>INT(TEXT(DateTable[[#This Row],[Date]], "d"))</f>
        <v>6</v>
      </c>
      <c r="J769" s="5" t="str">
        <f>DateTable[[#This Row],[Year]] &amp;" " &amp; DateTable[[#This Row],[Quarter]]</f>
        <v>2022 Q1</v>
      </c>
      <c r="K769" s="5" t="str">
        <f>DateTable[[#This Row],[Year]] &amp;" " &amp; DateTable[[#This Row],[Month]]</f>
        <v>2022 Feb</v>
      </c>
      <c r="L769" s="8">
        <f>DateTable[[#This Row],[Year]] * 100  + DateTable[[#This Row],[Month Key]]</f>
        <v>202202</v>
      </c>
      <c r="M76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70" spans="1:13" ht="15">
      <c r="A770" s="11">
        <v>44599</v>
      </c>
      <c r="B770" s="15">
        <f>DateTable[[#This Row],[Year]]*10000 + DateTable[[#This Row],[Month Key]] * 100 +  DateTable[[#This Row],[Day Of Month]]</f>
        <v>20220207</v>
      </c>
      <c r="C770" s="5" t="str">
        <f>TEXT(DateTable[[#This Row],[Date]], "mmm")</f>
        <v>Feb</v>
      </c>
      <c r="D770" s="8">
        <f>INT(TEXT(DateTable[[#This Row],[Date]], "m"))</f>
        <v>2</v>
      </c>
      <c r="E770" s="6" t="str">
        <f xml:space="preserve"> "Q" &amp; ROUNDUP(DateTable[[#This Row],[Month Key]]/ 3, 0)</f>
        <v>Q1</v>
      </c>
      <c r="F770" s="5">
        <f>YEAR(DateTable[[#This Row],[Date]])</f>
        <v>2022</v>
      </c>
      <c r="G770" s="5" t="str">
        <f>TEXT(DateTable[[#This Row],[Date]], "ddd")</f>
        <v>Mon</v>
      </c>
      <c r="H770" s="8">
        <f>WEEKDAY(DateTable[[#This Row],[Date]])</f>
        <v>2</v>
      </c>
      <c r="I770" s="5">
        <f>INT(TEXT(DateTable[[#This Row],[Date]], "d"))</f>
        <v>7</v>
      </c>
      <c r="J770" s="5" t="str">
        <f>DateTable[[#This Row],[Year]] &amp;" " &amp; DateTable[[#This Row],[Quarter]]</f>
        <v>2022 Q1</v>
      </c>
      <c r="K770" s="5" t="str">
        <f>DateTable[[#This Row],[Year]] &amp;" " &amp; DateTable[[#This Row],[Month]]</f>
        <v>2022 Feb</v>
      </c>
      <c r="L770" s="8">
        <f>DateTable[[#This Row],[Year]] * 100  + DateTable[[#This Row],[Month Key]]</f>
        <v>202202</v>
      </c>
      <c r="M77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71" spans="1:13" ht="15">
      <c r="A771" s="12">
        <v>44600</v>
      </c>
      <c r="B771" s="15">
        <f>DateTable[[#This Row],[Year]]*10000 + DateTable[[#This Row],[Month Key]] * 100 +  DateTable[[#This Row],[Day Of Month]]</f>
        <v>20220208</v>
      </c>
      <c r="C771" s="5" t="str">
        <f>TEXT(DateTable[[#This Row],[Date]], "mmm")</f>
        <v>Feb</v>
      </c>
      <c r="D771" s="8">
        <f>INT(TEXT(DateTable[[#This Row],[Date]], "m"))</f>
        <v>2</v>
      </c>
      <c r="E771" s="6" t="str">
        <f xml:space="preserve"> "Q" &amp; ROUNDUP(DateTable[[#This Row],[Month Key]]/ 3, 0)</f>
        <v>Q1</v>
      </c>
      <c r="F771" s="5">
        <f>YEAR(DateTable[[#This Row],[Date]])</f>
        <v>2022</v>
      </c>
      <c r="G771" s="5" t="str">
        <f>TEXT(DateTable[[#This Row],[Date]], "ddd")</f>
        <v>Tue</v>
      </c>
      <c r="H771" s="8">
        <f>WEEKDAY(DateTable[[#This Row],[Date]])</f>
        <v>3</v>
      </c>
      <c r="I771" s="5">
        <f>INT(TEXT(DateTable[[#This Row],[Date]], "d"))</f>
        <v>8</v>
      </c>
      <c r="J771" s="5" t="str">
        <f>DateTable[[#This Row],[Year]] &amp;" " &amp; DateTable[[#This Row],[Quarter]]</f>
        <v>2022 Q1</v>
      </c>
      <c r="K771" s="5" t="str">
        <f>DateTable[[#This Row],[Year]] &amp;" " &amp; DateTable[[#This Row],[Month]]</f>
        <v>2022 Feb</v>
      </c>
      <c r="L771" s="8">
        <f>DateTable[[#This Row],[Year]] * 100  + DateTable[[#This Row],[Month Key]]</f>
        <v>202202</v>
      </c>
      <c r="M77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72" spans="1:13" ht="15">
      <c r="A772" s="11">
        <v>44601</v>
      </c>
      <c r="B772" s="15">
        <f>DateTable[[#This Row],[Year]]*10000 + DateTable[[#This Row],[Month Key]] * 100 +  DateTable[[#This Row],[Day Of Month]]</f>
        <v>20220209</v>
      </c>
      <c r="C772" s="5" t="str">
        <f>TEXT(DateTable[[#This Row],[Date]], "mmm")</f>
        <v>Feb</v>
      </c>
      <c r="D772" s="8">
        <f>INT(TEXT(DateTable[[#This Row],[Date]], "m"))</f>
        <v>2</v>
      </c>
      <c r="E772" s="6" t="str">
        <f xml:space="preserve"> "Q" &amp; ROUNDUP(DateTable[[#This Row],[Month Key]]/ 3, 0)</f>
        <v>Q1</v>
      </c>
      <c r="F772" s="5">
        <f>YEAR(DateTable[[#This Row],[Date]])</f>
        <v>2022</v>
      </c>
      <c r="G772" s="5" t="str">
        <f>TEXT(DateTable[[#This Row],[Date]], "ddd")</f>
        <v>Wed</v>
      </c>
      <c r="H772" s="8">
        <f>WEEKDAY(DateTable[[#This Row],[Date]])</f>
        <v>4</v>
      </c>
      <c r="I772" s="5">
        <f>INT(TEXT(DateTable[[#This Row],[Date]], "d"))</f>
        <v>9</v>
      </c>
      <c r="J772" s="5" t="str">
        <f>DateTable[[#This Row],[Year]] &amp;" " &amp; DateTable[[#This Row],[Quarter]]</f>
        <v>2022 Q1</v>
      </c>
      <c r="K772" s="5" t="str">
        <f>DateTable[[#This Row],[Year]] &amp;" " &amp; DateTable[[#This Row],[Month]]</f>
        <v>2022 Feb</v>
      </c>
      <c r="L772" s="8">
        <f>DateTable[[#This Row],[Year]] * 100  + DateTable[[#This Row],[Month Key]]</f>
        <v>202202</v>
      </c>
      <c r="M77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73" spans="1:13" ht="15">
      <c r="A773" s="12">
        <v>44602</v>
      </c>
      <c r="B773" s="15">
        <f>DateTable[[#This Row],[Year]]*10000 + DateTable[[#This Row],[Month Key]] * 100 +  DateTable[[#This Row],[Day Of Month]]</f>
        <v>20220210</v>
      </c>
      <c r="C773" s="5" t="str">
        <f>TEXT(DateTable[[#This Row],[Date]], "mmm")</f>
        <v>Feb</v>
      </c>
      <c r="D773" s="8">
        <f>INT(TEXT(DateTable[[#This Row],[Date]], "m"))</f>
        <v>2</v>
      </c>
      <c r="E773" s="6" t="str">
        <f xml:space="preserve"> "Q" &amp; ROUNDUP(DateTable[[#This Row],[Month Key]]/ 3, 0)</f>
        <v>Q1</v>
      </c>
      <c r="F773" s="5">
        <f>YEAR(DateTable[[#This Row],[Date]])</f>
        <v>2022</v>
      </c>
      <c r="G773" s="5" t="str">
        <f>TEXT(DateTable[[#This Row],[Date]], "ddd")</f>
        <v>Thu</v>
      </c>
      <c r="H773" s="8">
        <f>WEEKDAY(DateTable[[#This Row],[Date]])</f>
        <v>5</v>
      </c>
      <c r="I773" s="5">
        <f>INT(TEXT(DateTable[[#This Row],[Date]], "d"))</f>
        <v>10</v>
      </c>
      <c r="J773" s="5" t="str">
        <f>DateTable[[#This Row],[Year]] &amp;" " &amp; DateTable[[#This Row],[Quarter]]</f>
        <v>2022 Q1</v>
      </c>
      <c r="K773" s="5" t="str">
        <f>DateTable[[#This Row],[Year]] &amp;" " &amp; DateTable[[#This Row],[Month]]</f>
        <v>2022 Feb</v>
      </c>
      <c r="L773" s="8">
        <f>DateTable[[#This Row],[Year]] * 100  + DateTable[[#This Row],[Month Key]]</f>
        <v>202202</v>
      </c>
      <c r="M77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74" spans="1:13" ht="15">
      <c r="A774" s="11">
        <v>44603</v>
      </c>
      <c r="B774" s="15">
        <f>DateTable[[#This Row],[Year]]*10000 + DateTable[[#This Row],[Month Key]] * 100 +  DateTable[[#This Row],[Day Of Month]]</f>
        <v>20220211</v>
      </c>
      <c r="C774" s="5" t="str">
        <f>TEXT(DateTable[[#This Row],[Date]], "mmm")</f>
        <v>Feb</v>
      </c>
      <c r="D774" s="8">
        <f>INT(TEXT(DateTable[[#This Row],[Date]], "m"))</f>
        <v>2</v>
      </c>
      <c r="E774" s="6" t="str">
        <f xml:space="preserve"> "Q" &amp; ROUNDUP(DateTable[[#This Row],[Month Key]]/ 3, 0)</f>
        <v>Q1</v>
      </c>
      <c r="F774" s="5">
        <f>YEAR(DateTable[[#This Row],[Date]])</f>
        <v>2022</v>
      </c>
      <c r="G774" s="5" t="str">
        <f>TEXT(DateTable[[#This Row],[Date]], "ddd")</f>
        <v>Fri</v>
      </c>
      <c r="H774" s="8">
        <f>WEEKDAY(DateTable[[#This Row],[Date]])</f>
        <v>6</v>
      </c>
      <c r="I774" s="5">
        <f>INT(TEXT(DateTable[[#This Row],[Date]], "d"))</f>
        <v>11</v>
      </c>
      <c r="J774" s="5" t="str">
        <f>DateTable[[#This Row],[Year]] &amp;" " &amp; DateTable[[#This Row],[Quarter]]</f>
        <v>2022 Q1</v>
      </c>
      <c r="K774" s="5" t="str">
        <f>DateTable[[#This Row],[Year]] &amp;" " &amp; DateTable[[#This Row],[Month]]</f>
        <v>2022 Feb</v>
      </c>
      <c r="L774" s="8">
        <f>DateTable[[#This Row],[Year]] * 100  + DateTable[[#This Row],[Month Key]]</f>
        <v>202202</v>
      </c>
      <c r="M77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75" spans="1:13" ht="15">
      <c r="A775" s="12">
        <v>44604</v>
      </c>
      <c r="B775" s="15">
        <f>DateTable[[#This Row],[Year]]*10000 + DateTable[[#This Row],[Month Key]] * 100 +  DateTable[[#This Row],[Day Of Month]]</f>
        <v>20220212</v>
      </c>
      <c r="C775" s="5" t="str">
        <f>TEXT(DateTable[[#This Row],[Date]], "mmm")</f>
        <v>Feb</v>
      </c>
      <c r="D775" s="8">
        <f>INT(TEXT(DateTable[[#This Row],[Date]], "m"))</f>
        <v>2</v>
      </c>
      <c r="E775" s="6" t="str">
        <f xml:space="preserve"> "Q" &amp; ROUNDUP(DateTable[[#This Row],[Month Key]]/ 3, 0)</f>
        <v>Q1</v>
      </c>
      <c r="F775" s="5">
        <f>YEAR(DateTable[[#This Row],[Date]])</f>
        <v>2022</v>
      </c>
      <c r="G775" s="5" t="str">
        <f>TEXT(DateTable[[#This Row],[Date]], "ddd")</f>
        <v>Sat</v>
      </c>
      <c r="H775" s="8">
        <f>WEEKDAY(DateTable[[#This Row],[Date]])</f>
        <v>7</v>
      </c>
      <c r="I775" s="5">
        <f>INT(TEXT(DateTable[[#This Row],[Date]], "d"))</f>
        <v>12</v>
      </c>
      <c r="J775" s="5" t="str">
        <f>DateTable[[#This Row],[Year]] &amp;" " &amp; DateTable[[#This Row],[Quarter]]</f>
        <v>2022 Q1</v>
      </c>
      <c r="K775" s="5" t="str">
        <f>DateTable[[#This Row],[Year]] &amp;" " &amp; DateTable[[#This Row],[Month]]</f>
        <v>2022 Feb</v>
      </c>
      <c r="L775" s="8">
        <f>DateTable[[#This Row],[Year]] * 100  + DateTable[[#This Row],[Month Key]]</f>
        <v>202202</v>
      </c>
      <c r="M77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76" spans="1:13" ht="15">
      <c r="A776" s="11">
        <v>44605</v>
      </c>
      <c r="B776" s="15">
        <f>DateTable[[#This Row],[Year]]*10000 + DateTable[[#This Row],[Month Key]] * 100 +  DateTable[[#This Row],[Day Of Month]]</f>
        <v>20220213</v>
      </c>
      <c r="C776" s="5" t="str">
        <f>TEXT(DateTable[[#This Row],[Date]], "mmm")</f>
        <v>Feb</v>
      </c>
      <c r="D776" s="8">
        <f>INT(TEXT(DateTable[[#This Row],[Date]], "m"))</f>
        <v>2</v>
      </c>
      <c r="E776" s="6" t="str">
        <f xml:space="preserve"> "Q" &amp; ROUNDUP(DateTable[[#This Row],[Month Key]]/ 3, 0)</f>
        <v>Q1</v>
      </c>
      <c r="F776" s="5">
        <f>YEAR(DateTable[[#This Row],[Date]])</f>
        <v>2022</v>
      </c>
      <c r="G776" s="5" t="str">
        <f>TEXT(DateTable[[#This Row],[Date]], "ddd")</f>
        <v>Sun</v>
      </c>
      <c r="H776" s="8">
        <f>WEEKDAY(DateTable[[#This Row],[Date]])</f>
        <v>1</v>
      </c>
      <c r="I776" s="5">
        <f>INT(TEXT(DateTable[[#This Row],[Date]], "d"))</f>
        <v>13</v>
      </c>
      <c r="J776" s="5" t="str">
        <f>DateTable[[#This Row],[Year]] &amp;" " &amp; DateTable[[#This Row],[Quarter]]</f>
        <v>2022 Q1</v>
      </c>
      <c r="K776" s="5" t="str">
        <f>DateTable[[#This Row],[Year]] &amp;" " &amp; DateTable[[#This Row],[Month]]</f>
        <v>2022 Feb</v>
      </c>
      <c r="L776" s="8">
        <f>DateTable[[#This Row],[Year]] * 100  + DateTable[[#This Row],[Month Key]]</f>
        <v>202202</v>
      </c>
      <c r="M77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77" spans="1:13" ht="15">
      <c r="A777" s="12">
        <v>44606</v>
      </c>
      <c r="B777" s="15">
        <f>DateTable[[#This Row],[Year]]*10000 + DateTable[[#This Row],[Month Key]] * 100 +  DateTable[[#This Row],[Day Of Month]]</f>
        <v>20220214</v>
      </c>
      <c r="C777" s="5" t="str">
        <f>TEXT(DateTable[[#This Row],[Date]], "mmm")</f>
        <v>Feb</v>
      </c>
      <c r="D777" s="8">
        <f>INT(TEXT(DateTable[[#This Row],[Date]], "m"))</f>
        <v>2</v>
      </c>
      <c r="E777" s="6" t="str">
        <f xml:space="preserve"> "Q" &amp; ROUNDUP(DateTable[[#This Row],[Month Key]]/ 3, 0)</f>
        <v>Q1</v>
      </c>
      <c r="F777" s="5">
        <f>YEAR(DateTable[[#This Row],[Date]])</f>
        <v>2022</v>
      </c>
      <c r="G777" s="5" t="str">
        <f>TEXT(DateTable[[#This Row],[Date]], "ddd")</f>
        <v>Mon</v>
      </c>
      <c r="H777" s="8">
        <f>WEEKDAY(DateTable[[#This Row],[Date]])</f>
        <v>2</v>
      </c>
      <c r="I777" s="5">
        <f>INT(TEXT(DateTable[[#This Row],[Date]], "d"))</f>
        <v>14</v>
      </c>
      <c r="J777" s="5" t="str">
        <f>DateTable[[#This Row],[Year]] &amp;" " &amp; DateTable[[#This Row],[Quarter]]</f>
        <v>2022 Q1</v>
      </c>
      <c r="K777" s="5" t="str">
        <f>DateTable[[#This Row],[Year]] &amp;" " &amp; DateTable[[#This Row],[Month]]</f>
        <v>2022 Feb</v>
      </c>
      <c r="L777" s="8">
        <f>DateTable[[#This Row],[Year]] * 100  + DateTable[[#This Row],[Month Key]]</f>
        <v>202202</v>
      </c>
      <c r="M77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78" spans="1:13" ht="15">
      <c r="A778" s="11">
        <v>44607</v>
      </c>
      <c r="B778" s="15">
        <f>DateTable[[#This Row],[Year]]*10000 + DateTable[[#This Row],[Month Key]] * 100 +  DateTable[[#This Row],[Day Of Month]]</f>
        <v>20220215</v>
      </c>
      <c r="C778" s="5" t="str">
        <f>TEXT(DateTable[[#This Row],[Date]], "mmm")</f>
        <v>Feb</v>
      </c>
      <c r="D778" s="8">
        <f>INT(TEXT(DateTable[[#This Row],[Date]], "m"))</f>
        <v>2</v>
      </c>
      <c r="E778" s="6" t="str">
        <f xml:space="preserve"> "Q" &amp; ROUNDUP(DateTable[[#This Row],[Month Key]]/ 3, 0)</f>
        <v>Q1</v>
      </c>
      <c r="F778" s="5">
        <f>YEAR(DateTable[[#This Row],[Date]])</f>
        <v>2022</v>
      </c>
      <c r="G778" s="5" t="str">
        <f>TEXT(DateTable[[#This Row],[Date]], "ddd")</f>
        <v>Tue</v>
      </c>
      <c r="H778" s="8">
        <f>WEEKDAY(DateTable[[#This Row],[Date]])</f>
        <v>3</v>
      </c>
      <c r="I778" s="5">
        <f>INT(TEXT(DateTable[[#This Row],[Date]], "d"))</f>
        <v>15</v>
      </c>
      <c r="J778" s="5" t="str">
        <f>DateTable[[#This Row],[Year]] &amp;" " &amp; DateTable[[#This Row],[Quarter]]</f>
        <v>2022 Q1</v>
      </c>
      <c r="K778" s="5" t="str">
        <f>DateTable[[#This Row],[Year]] &amp;" " &amp; DateTable[[#This Row],[Month]]</f>
        <v>2022 Feb</v>
      </c>
      <c r="L778" s="8">
        <f>DateTable[[#This Row],[Year]] * 100  + DateTable[[#This Row],[Month Key]]</f>
        <v>202202</v>
      </c>
      <c r="M77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79" spans="1:13" ht="15">
      <c r="A779" s="12">
        <v>44608</v>
      </c>
      <c r="B779" s="15">
        <f>DateTable[[#This Row],[Year]]*10000 + DateTable[[#This Row],[Month Key]] * 100 +  DateTable[[#This Row],[Day Of Month]]</f>
        <v>20220216</v>
      </c>
      <c r="C779" s="5" t="str">
        <f>TEXT(DateTable[[#This Row],[Date]], "mmm")</f>
        <v>Feb</v>
      </c>
      <c r="D779" s="8">
        <f>INT(TEXT(DateTable[[#This Row],[Date]], "m"))</f>
        <v>2</v>
      </c>
      <c r="E779" s="6" t="str">
        <f xml:space="preserve"> "Q" &amp; ROUNDUP(DateTable[[#This Row],[Month Key]]/ 3, 0)</f>
        <v>Q1</v>
      </c>
      <c r="F779" s="5">
        <f>YEAR(DateTable[[#This Row],[Date]])</f>
        <v>2022</v>
      </c>
      <c r="G779" s="5" t="str">
        <f>TEXT(DateTable[[#This Row],[Date]], "ddd")</f>
        <v>Wed</v>
      </c>
      <c r="H779" s="8">
        <f>WEEKDAY(DateTable[[#This Row],[Date]])</f>
        <v>4</v>
      </c>
      <c r="I779" s="5">
        <f>INT(TEXT(DateTable[[#This Row],[Date]], "d"))</f>
        <v>16</v>
      </c>
      <c r="J779" s="5" t="str">
        <f>DateTable[[#This Row],[Year]] &amp;" " &amp; DateTable[[#This Row],[Quarter]]</f>
        <v>2022 Q1</v>
      </c>
      <c r="K779" s="5" t="str">
        <f>DateTable[[#This Row],[Year]] &amp;" " &amp; DateTable[[#This Row],[Month]]</f>
        <v>2022 Feb</v>
      </c>
      <c r="L779" s="8">
        <f>DateTable[[#This Row],[Year]] * 100  + DateTable[[#This Row],[Month Key]]</f>
        <v>202202</v>
      </c>
      <c r="M77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80" spans="1:13" ht="15">
      <c r="A780" s="11">
        <v>44609</v>
      </c>
      <c r="B780" s="15">
        <f>DateTable[[#This Row],[Year]]*10000 + DateTable[[#This Row],[Month Key]] * 100 +  DateTable[[#This Row],[Day Of Month]]</f>
        <v>20220217</v>
      </c>
      <c r="C780" s="5" t="str">
        <f>TEXT(DateTable[[#This Row],[Date]], "mmm")</f>
        <v>Feb</v>
      </c>
      <c r="D780" s="8">
        <f>INT(TEXT(DateTable[[#This Row],[Date]], "m"))</f>
        <v>2</v>
      </c>
      <c r="E780" s="6" t="str">
        <f xml:space="preserve"> "Q" &amp; ROUNDUP(DateTable[[#This Row],[Month Key]]/ 3, 0)</f>
        <v>Q1</v>
      </c>
      <c r="F780" s="5">
        <f>YEAR(DateTable[[#This Row],[Date]])</f>
        <v>2022</v>
      </c>
      <c r="G780" s="5" t="str">
        <f>TEXT(DateTable[[#This Row],[Date]], "ddd")</f>
        <v>Thu</v>
      </c>
      <c r="H780" s="8">
        <f>WEEKDAY(DateTable[[#This Row],[Date]])</f>
        <v>5</v>
      </c>
      <c r="I780" s="5">
        <f>INT(TEXT(DateTable[[#This Row],[Date]], "d"))</f>
        <v>17</v>
      </c>
      <c r="J780" s="5" t="str">
        <f>DateTable[[#This Row],[Year]] &amp;" " &amp; DateTable[[#This Row],[Quarter]]</f>
        <v>2022 Q1</v>
      </c>
      <c r="K780" s="5" t="str">
        <f>DateTable[[#This Row],[Year]] &amp;" " &amp; DateTable[[#This Row],[Month]]</f>
        <v>2022 Feb</v>
      </c>
      <c r="L780" s="8">
        <f>DateTable[[#This Row],[Year]] * 100  + DateTable[[#This Row],[Month Key]]</f>
        <v>202202</v>
      </c>
      <c r="M78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81" spans="1:13" ht="15">
      <c r="A781" s="12">
        <v>44610</v>
      </c>
      <c r="B781" s="15">
        <f>DateTable[[#This Row],[Year]]*10000 + DateTable[[#This Row],[Month Key]] * 100 +  DateTable[[#This Row],[Day Of Month]]</f>
        <v>20220218</v>
      </c>
      <c r="C781" s="5" t="str">
        <f>TEXT(DateTable[[#This Row],[Date]], "mmm")</f>
        <v>Feb</v>
      </c>
      <c r="D781" s="8">
        <f>INT(TEXT(DateTable[[#This Row],[Date]], "m"))</f>
        <v>2</v>
      </c>
      <c r="E781" s="6" t="str">
        <f xml:space="preserve"> "Q" &amp; ROUNDUP(DateTable[[#This Row],[Month Key]]/ 3, 0)</f>
        <v>Q1</v>
      </c>
      <c r="F781" s="5">
        <f>YEAR(DateTable[[#This Row],[Date]])</f>
        <v>2022</v>
      </c>
      <c r="G781" s="5" t="str">
        <f>TEXT(DateTable[[#This Row],[Date]], "ddd")</f>
        <v>Fri</v>
      </c>
      <c r="H781" s="8">
        <f>WEEKDAY(DateTable[[#This Row],[Date]])</f>
        <v>6</v>
      </c>
      <c r="I781" s="5">
        <f>INT(TEXT(DateTable[[#This Row],[Date]], "d"))</f>
        <v>18</v>
      </c>
      <c r="J781" s="5" t="str">
        <f>DateTable[[#This Row],[Year]] &amp;" " &amp; DateTable[[#This Row],[Quarter]]</f>
        <v>2022 Q1</v>
      </c>
      <c r="K781" s="5" t="str">
        <f>DateTable[[#This Row],[Year]] &amp;" " &amp; DateTable[[#This Row],[Month]]</f>
        <v>2022 Feb</v>
      </c>
      <c r="L781" s="8">
        <f>DateTable[[#This Row],[Year]] * 100  + DateTable[[#This Row],[Month Key]]</f>
        <v>202202</v>
      </c>
      <c r="M78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82" spans="1:13" ht="15">
      <c r="A782" s="11">
        <v>44611</v>
      </c>
      <c r="B782" s="15">
        <f>DateTable[[#This Row],[Year]]*10000 + DateTable[[#This Row],[Month Key]] * 100 +  DateTable[[#This Row],[Day Of Month]]</f>
        <v>20220219</v>
      </c>
      <c r="C782" s="5" t="str">
        <f>TEXT(DateTable[[#This Row],[Date]], "mmm")</f>
        <v>Feb</v>
      </c>
      <c r="D782" s="8">
        <f>INT(TEXT(DateTable[[#This Row],[Date]], "m"))</f>
        <v>2</v>
      </c>
      <c r="E782" s="6" t="str">
        <f xml:space="preserve"> "Q" &amp; ROUNDUP(DateTable[[#This Row],[Month Key]]/ 3, 0)</f>
        <v>Q1</v>
      </c>
      <c r="F782" s="5">
        <f>YEAR(DateTable[[#This Row],[Date]])</f>
        <v>2022</v>
      </c>
      <c r="G782" s="5" t="str">
        <f>TEXT(DateTable[[#This Row],[Date]], "ddd")</f>
        <v>Sat</v>
      </c>
      <c r="H782" s="8">
        <f>WEEKDAY(DateTable[[#This Row],[Date]])</f>
        <v>7</v>
      </c>
      <c r="I782" s="5">
        <f>INT(TEXT(DateTable[[#This Row],[Date]], "d"))</f>
        <v>19</v>
      </c>
      <c r="J782" s="5" t="str">
        <f>DateTable[[#This Row],[Year]] &amp;" " &amp; DateTable[[#This Row],[Quarter]]</f>
        <v>2022 Q1</v>
      </c>
      <c r="K782" s="5" t="str">
        <f>DateTable[[#This Row],[Year]] &amp;" " &amp; DateTable[[#This Row],[Month]]</f>
        <v>2022 Feb</v>
      </c>
      <c r="L782" s="8">
        <f>DateTable[[#This Row],[Year]] * 100  + DateTable[[#This Row],[Month Key]]</f>
        <v>202202</v>
      </c>
      <c r="M78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83" spans="1:13" ht="15">
      <c r="A783" s="12">
        <v>44612</v>
      </c>
      <c r="B783" s="15">
        <f>DateTable[[#This Row],[Year]]*10000 + DateTable[[#This Row],[Month Key]] * 100 +  DateTable[[#This Row],[Day Of Month]]</f>
        <v>20220220</v>
      </c>
      <c r="C783" s="5" t="str">
        <f>TEXT(DateTable[[#This Row],[Date]], "mmm")</f>
        <v>Feb</v>
      </c>
      <c r="D783" s="8">
        <f>INT(TEXT(DateTable[[#This Row],[Date]], "m"))</f>
        <v>2</v>
      </c>
      <c r="E783" s="6" t="str">
        <f xml:space="preserve"> "Q" &amp; ROUNDUP(DateTable[[#This Row],[Month Key]]/ 3, 0)</f>
        <v>Q1</v>
      </c>
      <c r="F783" s="5">
        <f>YEAR(DateTable[[#This Row],[Date]])</f>
        <v>2022</v>
      </c>
      <c r="G783" s="5" t="str">
        <f>TEXT(DateTable[[#This Row],[Date]], "ddd")</f>
        <v>Sun</v>
      </c>
      <c r="H783" s="8">
        <f>WEEKDAY(DateTable[[#This Row],[Date]])</f>
        <v>1</v>
      </c>
      <c r="I783" s="5">
        <f>INT(TEXT(DateTable[[#This Row],[Date]], "d"))</f>
        <v>20</v>
      </c>
      <c r="J783" s="5" t="str">
        <f>DateTable[[#This Row],[Year]] &amp;" " &amp; DateTable[[#This Row],[Quarter]]</f>
        <v>2022 Q1</v>
      </c>
      <c r="K783" s="5" t="str">
        <f>DateTable[[#This Row],[Year]] &amp;" " &amp; DateTable[[#This Row],[Month]]</f>
        <v>2022 Feb</v>
      </c>
      <c r="L783" s="8">
        <f>DateTable[[#This Row],[Year]] * 100  + DateTable[[#This Row],[Month Key]]</f>
        <v>202202</v>
      </c>
      <c r="M78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84" spans="1:13" ht="15">
      <c r="A784" s="11">
        <v>44613</v>
      </c>
      <c r="B784" s="15">
        <f>DateTable[[#This Row],[Year]]*10000 + DateTable[[#This Row],[Month Key]] * 100 +  DateTable[[#This Row],[Day Of Month]]</f>
        <v>20220221</v>
      </c>
      <c r="C784" s="5" t="str">
        <f>TEXT(DateTable[[#This Row],[Date]], "mmm")</f>
        <v>Feb</v>
      </c>
      <c r="D784" s="8">
        <f>INT(TEXT(DateTable[[#This Row],[Date]], "m"))</f>
        <v>2</v>
      </c>
      <c r="E784" s="6" t="str">
        <f xml:space="preserve"> "Q" &amp; ROUNDUP(DateTable[[#This Row],[Month Key]]/ 3, 0)</f>
        <v>Q1</v>
      </c>
      <c r="F784" s="5">
        <f>YEAR(DateTable[[#This Row],[Date]])</f>
        <v>2022</v>
      </c>
      <c r="G784" s="5" t="str">
        <f>TEXT(DateTable[[#This Row],[Date]], "ddd")</f>
        <v>Mon</v>
      </c>
      <c r="H784" s="8">
        <f>WEEKDAY(DateTable[[#This Row],[Date]])</f>
        <v>2</v>
      </c>
      <c r="I784" s="5">
        <f>INT(TEXT(DateTable[[#This Row],[Date]], "d"))</f>
        <v>21</v>
      </c>
      <c r="J784" s="5" t="str">
        <f>DateTable[[#This Row],[Year]] &amp;" " &amp; DateTable[[#This Row],[Quarter]]</f>
        <v>2022 Q1</v>
      </c>
      <c r="K784" s="5" t="str">
        <f>DateTable[[#This Row],[Year]] &amp;" " &amp; DateTable[[#This Row],[Month]]</f>
        <v>2022 Feb</v>
      </c>
      <c r="L784" s="8">
        <f>DateTable[[#This Row],[Year]] * 100  + DateTable[[#This Row],[Month Key]]</f>
        <v>202202</v>
      </c>
      <c r="M78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85" spans="1:13" ht="15">
      <c r="A785" s="12">
        <v>44614</v>
      </c>
      <c r="B785" s="15">
        <f>DateTable[[#This Row],[Year]]*10000 + DateTable[[#This Row],[Month Key]] * 100 +  DateTable[[#This Row],[Day Of Month]]</f>
        <v>20220222</v>
      </c>
      <c r="C785" s="5" t="str">
        <f>TEXT(DateTable[[#This Row],[Date]], "mmm")</f>
        <v>Feb</v>
      </c>
      <c r="D785" s="8">
        <f>INT(TEXT(DateTable[[#This Row],[Date]], "m"))</f>
        <v>2</v>
      </c>
      <c r="E785" s="6" t="str">
        <f xml:space="preserve"> "Q" &amp; ROUNDUP(DateTable[[#This Row],[Month Key]]/ 3, 0)</f>
        <v>Q1</v>
      </c>
      <c r="F785" s="5">
        <f>YEAR(DateTable[[#This Row],[Date]])</f>
        <v>2022</v>
      </c>
      <c r="G785" s="5" t="str">
        <f>TEXT(DateTable[[#This Row],[Date]], "ddd")</f>
        <v>Tue</v>
      </c>
      <c r="H785" s="8">
        <f>WEEKDAY(DateTable[[#This Row],[Date]])</f>
        <v>3</v>
      </c>
      <c r="I785" s="5">
        <f>INT(TEXT(DateTable[[#This Row],[Date]], "d"))</f>
        <v>22</v>
      </c>
      <c r="J785" s="5" t="str">
        <f>DateTable[[#This Row],[Year]] &amp;" " &amp; DateTable[[#This Row],[Quarter]]</f>
        <v>2022 Q1</v>
      </c>
      <c r="K785" s="5" t="str">
        <f>DateTable[[#This Row],[Year]] &amp;" " &amp; DateTable[[#This Row],[Month]]</f>
        <v>2022 Feb</v>
      </c>
      <c r="L785" s="8">
        <f>DateTable[[#This Row],[Year]] * 100  + DateTable[[#This Row],[Month Key]]</f>
        <v>202202</v>
      </c>
      <c r="M78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86" spans="1:13" ht="15">
      <c r="A786" s="11">
        <v>44615</v>
      </c>
      <c r="B786" s="15">
        <f>DateTable[[#This Row],[Year]]*10000 + DateTable[[#This Row],[Month Key]] * 100 +  DateTable[[#This Row],[Day Of Month]]</f>
        <v>20220223</v>
      </c>
      <c r="C786" s="5" t="str">
        <f>TEXT(DateTable[[#This Row],[Date]], "mmm")</f>
        <v>Feb</v>
      </c>
      <c r="D786" s="8">
        <f>INT(TEXT(DateTable[[#This Row],[Date]], "m"))</f>
        <v>2</v>
      </c>
      <c r="E786" s="6" t="str">
        <f xml:space="preserve"> "Q" &amp; ROUNDUP(DateTable[[#This Row],[Month Key]]/ 3, 0)</f>
        <v>Q1</v>
      </c>
      <c r="F786" s="5">
        <f>YEAR(DateTable[[#This Row],[Date]])</f>
        <v>2022</v>
      </c>
      <c r="G786" s="5" t="str">
        <f>TEXT(DateTable[[#This Row],[Date]], "ddd")</f>
        <v>Wed</v>
      </c>
      <c r="H786" s="8">
        <f>WEEKDAY(DateTable[[#This Row],[Date]])</f>
        <v>4</v>
      </c>
      <c r="I786" s="5">
        <f>INT(TEXT(DateTable[[#This Row],[Date]], "d"))</f>
        <v>23</v>
      </c>
      <c r="J786" s="5" t="str">
        <f>DateTable[[#This Row],[Year]] &amp;" " &amp; DateTable[[#This Row],[Quarter]]</f>
        <v>2022 Q1</v>
      </c>
      <c r="K786" s="5" t="str">
        <f>DateTable[[#This Row],[Year]] &amp;" " &amp; DateTable[[#This Row],[Month]]</f>
        <v>2022 Feb</v>
      </c>
      <c r="L786" s="8">
        <f>DateTable[[#This Row],[Year]] * 100  + DateTable[[#This Row],[Month Key]]</f>
        <v>202202</v>
      </c>
      <c r="M78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87" spans="1:13" ht="15">
      <c r="A787" s="12">
        <v>44616</v>
      </c>
      <c r="B787" s="15">
        <f>DateTable[[#This Row],[Year]]*10000 + DateTable[[#This Row],[Month Key]] * 100 +  DateTable[[#This Row],[Day Of Month]]</f>
        <v>20220224</v>
      </c>
      <c r="C787" s="5" t="str">
        <f>TEXT(DateTable[[#This Row],[Date]], "mmm")</f>
        <v>Feb</v>
      </c>
      <c r="D787" s="8">
        <f>INT(TEXT(DateTable[[#This Row],[Date]], "m"))</f>
        <v>2</v>
      </c>
      <c r="E787" s="6" t="str">
        <f xml:space="preserve"> "Q" &amp; ROUNDUP(DateTable[[#This Row],[Month Key]]/ 3, 0)</f>
        <v>Q1</v>
      </c>
      <c r="F787" s="5">
        <f>YEAR(DateTable[[#This Row],[Date]])</f>
        <v>2022</v>
      </c>
      <c r="G787" s="5" t="str">
        <f>TEXT(DateTable[[#This Row],[Date]], "ddd")</f>
        <v>Thu</v>
      </c>
      <c r="H787" s="8">
        <f>WEEKDAY(DateTable[[#This Row],[Date]])</f>
        <v>5</v>
      </c>
      <c r="I787" s="5">
        <f>INT(TEXT(DateTable[[#This Row],[Date]], "d"))</f>
        <v>24</v>
      </c>
      <c r="J787" s="5" t="str">
        <f>DateTable[[#This Row],[Year]] &amp;" " &amp; DateTable[[#This Row],[Quarter]]</f>
        <v>2022 Q1</v>
      </c>
      <c r="K787" s="5" t="str">
        <f>DateTable[[#This Row],[Year]] &amp;" " &amp; DateTable[[#This Row],[Month]]</f>
        <v>2022 Feb</v>
      </c>
      <c r="L787" s="8">
        <f>DateTable[[#This Row],[Year]] * 100  + DateTable[[#This Row],[Month Key]]</f>
        <v>202202</v>
      </c>
      <c r="M78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88" spans="1:13" ht="15">
      <c r="A788" s="11">
        <v>44617</v>
      </c>
      <c r="B788" s="15">
        <f>DateTable[[#This Row],[Year]]*10000 + DateTable[[#This Row],[Month Key]] * 100 +  DateTable[[#This Row],[Day Of Month]]</f>
        <v>20220225</v>
      </c>
      <c r="C788" s="5" t="str">
        <f>TEXT(DateTable[[#This Row],[Date]], "mmm")</f>
        <v>Feb</v>
      </c>
      <c r="D788" s="8">
        <f>INT(TEXT(DateTable[[#This Row],[Date]], "m"))</f>
        <v>2</v>
      </c>
      <c r="E788" s="6" t="str">
        <f xml:space="preserve"> "Q" &amp; ROUNDUP(DateTable[[#This Row],[Month Key]]/ 3, 0)</f>
        <v>Q1</v>
      </c>
      <c r="F788" s="5">
        <f>YEAR(DateTable[[#This Row],[Date]])</f>
        <v>2022</v>
      </c>
      <c r="G788" s="5" t="str">
        <f>TEXT(DateTable[[#This Row],[Date]], "ddd")</f>
        <v>Fri</v>
      </c>
      <c r="H788" s="8">
        <f>WEEKDAY(DateTable[[#This Row],[Date]])</f>
        <v>6</v>
      </c>
      <c r="I788" s="5">
        <f>INT(TEXT(DateTable[[#This Row],[Date]], "d"))</f>
        <v>25</v>
      </c>
      <c r="J788" s="5" t="str">
        <f>DateTable[[#This Row],[Year]] &amp;" " &amp; DateTable[[#This Row],[Quarter]]</f>
        <v>2022 Q1</v>
      </c>
      <c r="K788" s="5" t="str">
        <f>DateTable[[#This Row],[Year]] &amp;" " &amp; DateTable[[#This Row],[Month]]</f>
        <v>2022 Feb</v>
      </c>
      <c r="L788" s="8">
        <f>DateTable[[#This Row],[Year]] * 100  + DateTable[[#This Row],[Month Key]]</f>
        <v>202202</v>
      </c>
      <c r="M78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89" spans="1:13" ht="15">
      <c r="A789" s="12">
        <v>44618</v>
      </c>
      <c r="B789" s="15">
        <f>DateTable[[#This Row],[Year]]*10000 + DateTable[[#This Row],[Month Key]] * 100 +  DateTable[[#This Row],[Day Of Month]]</f>
        <v>20220226</v>
      </c>
      <c r="C789" s="5" t="str">
        <f>TEXT(DateTable[[#This Row],[Date]], "mmm")</f>
        <v>Feb</v>
      </c>
      <c r="D789" s="8">
        <f>INT(TEXT(DateTable[[#This Row],[Date]], "m"))</f>
        <v>2</v>
      </c>
      <c r="E789" s="6" t="str">
        <f xml:space="preserve"> "Q" &amp; ROUNDUP(DateTable[[#This Row],[Month Key]]/ 3, 0)</f>
        <v>Q1</v>
      </c>
      <c r="F789" s="5">
        <f>YEAR(DateTable[[#This Row],[Date]])</f>
        <v>2022</v>
      </c>
      <c r="G789" s="5" t="str">
        <f>TEXT(DateTable[[#This Row],[Date]], "ddd")</f>
        <v>Sat</v>
      </c>
      <c r="H789" s="8">
        <f>WEEKDAY(DateTable[[#This Row],[Date]])</f>
        <v>7</v>
      </c>
      <c r="I789" s="5">
        <f>INT(TEXT(DateTable[[#This Row],[Date]], "d"))</f>
        <v>26</v>
      </c>
      <c r="J789" s="5" t="str">
        <f>DateTable[[#This Row],[Year]] &amp;" " &amp; DateTable[[#This Row],[Quarter]]</f>
        <v>2022 Q1</v>
      </c>
      <c r="K789" s="5" t="str">
        <f>DateTable[[#This Row],[Year]] &amp;" " &amp; DateTable[[#This Row],[Month]]</f>
        <v>2022 Feb</v>
      </c>
      <c r="L789" s="8">
        <f>DateTable[[#This Row],[Year]] * 100  + DateTable[[#This Row],[Month Key]]</f>
        <v>202202</v>
      </c>
      <c r="M78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90" spans="1:13" ht="15">
      <c r="A790" s="11">
        <v>44619</v>
      </c>
      <c r="B790" s="15">
        <f>DateTable[[#This Row],[Year]]*10000 + DateTable[[#This Row],[Month Key]] * 100 +  DateTable[[#This Row],[Day Of Month]]</f>
        <v>20220227</v>
      </c>
      <c r="C790" s="5" t="str">
        <f>TEXT(DateTable[[#This Row],[Date]], "mmm")</f>
        <v>Feb</v>
      </c>
      <c r="D790" s="8">
        <f>INT(TEXT(DateTable[[#This Row],[Date]], "m"))</f>
        <v>2</v>
      </c>
      <c r="E790" s="6" t="str">
        <f xml:space="preserve"> "Q" &amp; ROUNDUP(DateTable[[#This Row],[Month Key]]/ 3, 0)</f>
        <v>Q1</v>
      </c>
      <c r="F790" s="5">
        <f>YEAR(DateTable[[#This Row],[Date]])</f>
        <v>2022</v>
      </c>
      <c r="G790" s="5" t="str">
        <f>TEXT(DateTable[[#This Row],[Date]], "ddd")</f>
        <v>Sun</v>
      </c>
      <c r="H790" s="8">
        <f>WEEKDAY(DateTable[[#This Row],[Date]])</f>
        <v>1</v>
      </c>
      <c r="I790" s="5">
        <f>INT(TEXT(DateTable[[#This Row],[Date]], "d"))</f>
        <v>27</v>
      </c>
      <c r="J790" s="5" t="str">
        <f>DateTable[[#This Row],[Year]] &amp;" " &amp; DateTable[[#This Row],[Quarter]]</f>
        <v>2022 Q1</v>
      </c>
      <c r="K790" s="5" t="str">
        <f>DateTable[[#This Row],[Year]] &amp;" " &amp; DateTable[[#This Row],[Month]]</f>
        <v>2022 Feb</v>
      </c>
      <c r="L790" s="8">
        <f>DateTable[[#This Row],[Year]] * 100  + DateTable[[#This Row],[Month Key]]</f>
        <v>202202</v>
      </c>
      <c r="M79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91" spans="1:13" ht="15">
      <c r="A791" s="12">
        <v>44620</v>
      </c>
      <c r="B791" s="15">
        <f>DateTable[[#This Row],[Year]]*10000 + DateTable[[#This Row],[Month Key]] * 100 +  DateTable[[#This Row],[Day Of Month]]</f>
        <v>20220228</v>
      </c>
      <c r="C791" s="5" t="str">
        <f>TEXT(DateTable[[#This Row],[Date]], "mmm")</f>
        <v>Feb</v>
      </c>
      <c r="D791" s="8">
        <f>INT(TEXT(DateTable[[#This Row],[Date]], "m"))</f>
        <v>2</v>
      </c>
      <c r="E791" s="6" t="str">
        <f xml:space="preserve"> "Q" &amp; ROUNDUP(DateTable[[#This Row],[Month Key]]/ 3, 0)</f>
        <v>Q1</v>
      </c>
      <c r="F791" s="5">
        <f>YEAR(DateTable[[#This Row],[Date]])</f>
        <v>2022</v>
      </c>
      <c r="G791" s="5" t="str">
        <f>TEXT(DateTable[[#This Row],[Date]], "ddd")</f>
        <v>Mon</v>
      </c>
      <c r="H791" s="8">
        <f>WEEKDAY(DateTable[[#This Row],[Date]])</f>
        <v>2</v>
      </c>
      <c r="I791" s="5">
        <f>INT(TEXT(DateTable[[#This Row],[Date]], "d"))</f>
        <v>28</v>
      </c>
      <c r="J791" s="5" t="str">
        <f>DateTable[[#This Row],[Year]] &amp;" " &amp; DateTable[[#This Row],[Quarter]]</f>
        <v>2022 Q1</v>
      </c>
      <c r="K791" s="5" t="str">
        <f>DateTable[[#This Row],[Year]] &amp;" " &amp; DateTable[[#This Row],[Month]]</f>
        <v>2022 Feb</v>
      </c>
      <c r="L791" s="8">
        <f>DateTable[[#This Row],[Year]] * 100  + DateTable[[#This Row],[Month Key]]</f>
        <v>202202</v>
      </c>
      <c r="M79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92" spans="1:13" ht="15">
      <c r="A792" s="11">
        <v>44621</v>
      </c>
      <c r="B792" s="15">
        <f>DateTable[[#This Row],[Year]]*10000 + DateTable[[#This Row],[Month Key]] * 100 +  DateTable[[#This Row],[Day Of Month]]</f>
        <v>20220301</v>
      </c>
      <c r="C792" s="5" t="str">
        <f>TEXT(DateTable[[#This Row],[Date]], "mmm")</f>
        <v>Mar</v>
      </c>
      <c r="D792" s="8">
        <f>INT(TEXT(DateTable[[#This Row],[Date]], "m"))</f>
        <v>3</v>
      </c>
      <c r="E792" s="6" t="str">
        <f xml:space="preserve"> "Q" &amp; ROUNDUP(DateTable[[#This Row],[Month Key]]/ 3, 0)</f>
        <v>Q1</v>
      </c>
      <c r="F792" s="5">
        <f>YEAR(DateTable[[#This Row],[Date]])</f>
        <v>2022</v>
      </c>
      <c r="G792" s="5" t="str">
        <f>TEXT(DateTable[[#This Row],[Date]], "ddd")</f>
        <v>Tue</v>
      </c>
      <c r="H792" s="8">
        <f>WEEKDAY(DateTable[[#This Row],[Date]])</f>
        <v>3</v>
      </c>
      <c r="I792" s="5">
        <f>INT(TEXT(DateTable[[#This Row],[Date]], "d"))</f>
        <v>1</v>
      </c>
      <c r="J792" s="5" t="str">
        <f>DateTable[[#This Row],[Year]] &amp;" " &amp; DateTable[[#This Row],[Quarter]]</f>
        <v>2022 Q1</v>
      </c>
      <c r="K792" s="5" t="str">
        <f>DateTable[[#This Row],[Year]] &amp;" " &amp; DateTable[[#This Row],[Month]]</f>
        <v>2022 Mar</v>
      </c>
      <c r="L792" s="8">
        <f>DateTable[[#This Row],[Year]] * 100  + DateTable[[#This Row],[Month Key]]</f>
        <v>202203</v>
      </c>
      <c r="M79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93" spans="1:13" ht="15">
      <c r="A793" s="12">
        <v>44622</v>
      </c>
      <c r="B793" s="15">
        <f>DateTable[[#This Row],[Year]]*10000 + DateTable[[#This Row],[Month Key]] * 100 +  DateTable[[#This Row],[Day Of Month]]</f>
        <v>20220302</v>
      </c>
      <c r="C793" s="5" t="str">
        <f>TEXT(DateTable[[#This Row],[Date]], "mmm")</f>
        <v>Mar</v>
      </c>
      <c r="D793" s="8">
        <f>INT(TEXT(DateTable[[#This Row],[Date]], "m"))</f>
        <v>3</v>
      </c>
      <c r="E793" s="6" t="str">
        <f xml:space="preserve"> "Q" &amp; ROUNDUP(DateTable[[#This Row],[Month Key]]/ 3, 0)</f>
        <v>Q1</v>
      </c>
      <c r="F793" s="5">
        <f>YEAR(DateTable[[#This Row],[Date]])</f>
        <v>2022</v>
      </c>
      <c r="G793" s="5" t="str">
        <f>TEXT(DateTable[[#This Row],[Date]], "ddd")</f>
        <v>Wed</v>
      </c>
      <c r="H793" s="8">
        <f>WEEKDAY(DateTable[[#This Row],[Date]])</f>
        <v>4</v>
      </c>
      <c r="I793" s="5">
        <f>INT(TEXT(DateTable[[#This Row],[Date]], "d"))</f>
        <v>2</v>
      </c>
      <c r="J793" s="5" t="str">
        <f>DateTable[[#This Row],[Year]] &amp;" " &amp; DateTable[[#This Row],[Quarter]]</f>
        <v>2022 Q1</v>
      </c>
      <c r="K793" s="5" t="str">
        <f>DateTable[[#This Row],[Year]] &amp;" " &amp; DateTable[[#This Row],[Month]]</f>
        <v>2022 Mar</v>
      </c>
      <c r="L793" s="8">
        <f>DateTable[[#This Row],[Year]] * 100  + DateTable[[#This Row],[Month Key]]</f>
        <v>202203</v>
      </c>
      <c r="M79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94" spans="1:13" ht="15">
      <c r="A794" s="11">
        <v>44623</v>
      </c>
      <c r="B794" s="15">
        <f>DateTable[[#This Row],[Year]]*10000 + DateTable[[#This Row],[Month Key]] * 100 +  DateTable[[#This Row],[Day Of Month]]</f>
        <v>20220303</v>
      </c>
      <c r="C794" s="5" t="str">
        <f>TEXT(DateTable[[#This Row],[Date]], "mmm")</f>
        <v>Mar</v>
      </c>
      <c r="D794" s="8">
        <f>INT(TEXT(DateTable[[#This Row],[Date]], "m"))</f>
        <v>3</v>
      </c>
      <c r="E794" s="6" t="str">
        <f xml:space="preserve"> "Q" &amp; ROUNDUP(DateTable[[#This Row],[Month Key]]/ 3, 0)</f>
        <v>Q1</v>
      </c>
      <c r="F794" s="5">
        <f>YEAR(DateTable[[#This Row],[Date]])</f>
        <v>2022</v>
      </c>
      <c r="G794" s="5" t="str">
        <f>TEXT(DateTable[[#This Row],[Date]], "ddd")</f>
        <v>Thu</v>
      </c>
      <c r="H794" s="8">
        <f>WEEKDAY(DateTable[[#This Row],[Date]])</f>
        <v>5</v>
      </c>
      <c r="I794" s="5">
        <f>INT(TEXT(DateTable[[#This Row],[Date]], "d"))</f>
        <v>3</v>
      </c>
      <c r="J794" s="5" t="str">
        <f>DateTable[[#This Row],[Year]] &amp;" " &amp; DateTable[[#This Row],[Quarter]]</f>
        <v>2022 Q1</v>
      </c>
      <c r="K794" s="5" t="str">
        <f>DateTable[[#This Row],[Year]] &amp;" " &amp; DateTable[[#This Row],[Month]]</f>
        <v>2022 Mar</v>
      </c>
      <c r="L794" s="8">
        <f>DateTable[[#This Row],[Year]] * 100  + DateTable[[#This Row],[Month Key]]</f>
        <v>202203</v>
      </c>
      <c r="M79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95" spans="1:13" ht="15">
      <c r="A795" s="12">
        <v>44624</v>
      </c>
      <c r="B795" s="15">
        <f>DateTable[[#This Row],[Year]]*10000 + DateTable[[#This Row],[Month Key]] * 100 +  DateTable[[#This Row],[Day Of Month]]</f>
        <v>20220304</v>
      </c>
      <c r="C795" s="5" t="str">
        <f>TEXT(DateTable[[#This Row],[Date]], "mmm")</f>
        <v>Mar</v>
      </c>
      <c r="D795" s="8">
        <f>INT(TEXT(DateTable[[#This Row],[Date]], "m"))</f>
        <v>3</v>
      </c>
      <c r="E795" s="6" t="str">
        <f xml:space="preserve"> "Q" &amp; ROUNDUP(DateTable[[#This Row],[Month Key]]/ 3, 0)</f>
        <v>Q1</v>
      </c>
      <c r="F795" s="5">
        <f>YEAR(DateTable[[#This Row],[Date]])</f>
        <v>2022</v>
      </c>
      <c r="G795" s="5" t="str">
        <f>TEXT(DateTable[[#This Row],[Date]], "ddd")</f>
        <v>Fri</v>
      </c>
      <c r="H795" s="8">
        <f>WEEKDAY(DateTable[[#This Row],[Date]])</f>
        <v>6</v>
      </c>
      <c r="I795" s="5">
        <f>INT(TEXT(DateTable[[#This Row],[Date]], "d"))</f>
        <v>4</v>
      </c>
      <c r="J795" s="5" t="str">
        <f>DateTable[[#This Row],[Year]] &amp;" " &amp; DateTable[[#This Row],[Quarter]]</f>
        <v>2022 Q1</v>
      </c>
      <c r="K795" s="5" t="str">
        <f>DateTable[[#This Row],[Year]] &amp;" " &amp; DateTable[[#This Row],[Month]]</f>
        <v>2022 Mar</v>
      </c>
      <c r="L795" s="8">
        <f>DateTable[[#This Row],[Year]] * 100  + DateTable[[#This Row],[Month Key]]</f>
        <v>202203</v>
      </c>
      <c r="M79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96" spans="1:13" ht="15">
      <c r="A796" s="11">
        <v>44625</v>
      </c>
      <c r="B796" s="15">
        <f>DateTable[[#This Row],[Year]]*10000 + DateTable[[#This Row],[Month Key]] * 100 +  DateTable[[#This Row],[Day Of Month]]</f>
        <v>20220305</v>
      </c>
      <c r="C796" s="5" t="str">
        <f>TEXT(DateTable[[#This Row],[Date]], "mmm")</f>
        <v>Mar</v>
      </c>
      <c r="D796" s="8">
        <f>INT(TEXT(DateTable[[#This Row],[Date]], "m"))</f>
        <v>3</v>
      </c>
      <c r="E796" s="6" t="str">
        <f xml:space="preserve"> "Q" &amp; ROUNDUP(DateTable[[#This Row],[Month Key]]/ 3, 0)</f>
        <v>Q1</v>
      </c>
      <c r="F796" s="5">
        <f>YEAR(DateTable[[#This Row],[Date]])</f>
        <v>2022</v>
      </c>
      <c r="G796" s="5" t="str">
        <f>TEXT(DateTable[[#This Row],[Date]], "ddd")</f>
        <v>Sat</v>
      </c>
      <c r="H796" s="8">
        <f>WEEKDAY(DateTable[[#This Row],[Date]])</f>
        <v>7</v>
      </c>
      <c r="I796" s="5">
        <f>INT(TEXT(DateTable[[#This Row],[Date]], "d"))</f>
        <v>5</v>
      </c>
      <c r="J796" s="5" t="str">
        <f>DateTable[[#This Row],[Year]] &amp;" " &amp; DateTable[[#This Row],[Quarter]]</f>
        <v>2022 Q1</v>
      </c>
      <c r="K796" s="5" t="str">
        <f>DateTable[[#This Row],[Year]] &amp;" " &amp; DateTable[[#This Row],[Month]]</f>
        <v>2022 Mar</v>
      </c>
      <c r="L796" s="8">
        <f>DateTable[[#This Row],[Year]] * 100  + DateTable[[#This Row],[Month Key]]</f>
        <v>202203</v>
      </c>
      <c r="M79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97" spans="1:13" ht="15">
      <c r="A797" s="12">
        <v>44626</v>
      </c>
      <c r="B797" s="15">
        <f>DateTable[[#This Row],[Year]]*10000 + DateTable[[#This Row],[Month Key]] * 100 +  DateTable[[#This Row],[Day Of Month]]</f>
        <v>20220306</v>
      </c>
      <c r="C797" s="5" t="str">
        <f>TEXT(DateTable[[#This Row],[Date]], "mmm")</f>
        <v>Mar</v>
      </c>
      <c r="D797" s="8">
        <f>INT(TEXT(DateTable[[#This Row],[Date]], "m"))</f>
        <v>3</v>
      </c>
      <c r="E797" s="6" t="str">
        <f xml:space="preserve"> "Q" &amp; ROUNDUP(DateTable[[#This Row],[Month Key]]/ 3, 0)</f>
        <v>Q1</v>
      </c>
      <c r="F797" s="5">
        <f>YEAR(DateTable[[#This Row],[Date]])</f>
        <v>2022</v>
      </c>
      <c r="G797" s="5" t="str">
        <f>TEXT(DateTable[[#This Row],[Date]], "ddd")</f>
        <v>Sun</v>
      </c>
      <c r="H797" s="8">
        <f>WEEKDAY(DateTable[[#This Row],[Date]])</f>
        <v>1</v>
      </c>
      <c r="I797" s="5">
        <f>INT(TEXT(DateTable[[#This Row],[Date]], "d"))</f>
        <v>6</v>
      </c>
      <c r="J797" s="5" t="str">
        <f>DateTable[[#This Row],[Year]] &amp;" " &amp; DateTable[[#This Row],[Quarter]]</f>
        <v>2022 Q1</v>
      </c>
      <c r="K797" s="5" t="str">
        <f>DateTable[[#This Row],[Year]] &amp;" " &amp; DateTable[[#This Row],[Month]]</f>
        <v>2022 Mar</v>
      </c>
      <c r="L797" s="8">
        <f>DateTable[[#This Row],[Year]] * 100  + DateTable[[#This Row],[Month Key]]</f>
        <v>202203</v>
      </c>
      <c r="M79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98" spans="1:13" ht="15">
      <c r="A798" s="11">
        <v>44627</v>
      </c>
      <c r="B798" s="15">
        <f>DateTable[[#This Row],[Year]]*10000 + DateTable[[#This Row],[Month Key]] * 100 +  DateTable[[#This Row],[Day Of Month]]</f>
        <v>20220307</v>
      </c>
      <c r="C798" s="5" t="str">
        <f>TEXT(DateTable[[#This Row],[Date]], "mmm")</f>
        <v>Mar</v>
      </c>
      <c r="D798" s="8">
        <f>INT(TEXT(DateTable[[#This Row],[Date]], "m"))</f>
        <v>3</v>
      </c>
      <c r="E798" s="6" t="str">
        <f xml:space="preserve"> "Q" &amp; ROUNDUP(DateTable[[#This Row],[Month Key]]/ 3, 0)</f>
        <v>Q1</v>
      </c>
      <c r="F798" s="5">
        <f>YEAR(DateTable[[#This Row],[Date]])</f>
        <v>2022</v>
      </c>
      <c r="G798" s="5" t="str">
        <f>TEXT(DateTable[[#This Row],[Date]], "ddd")</f>
        <v>Mon</v>
      </c>
      <c r="H798" s="8">
        <f>WEEKDAY(DateTable[[#This Row],[Date]])</f>
        <v>2</v>
      </c>
      <c r="I798" s="5">
        <f>INT(TEXT(DateTable[[#This Row],[Date]], "d"))</f>
        <v>7</v>
      </c>
      <c r="J798" s="5" t="str">
        <f>DateTable[[#This Row],[Year]] &amp;" " &amp; DateTable[[#This Row],[Quarter]]</f>
        <v>2022 Q1</v>
      </c>
      <c r="K798" s="5" t="str">
        <f>DateTable[[#This Row],[Year]] &amp;" " &amp; DateTable[[#This Row],[Month]]</f>
        <v>2022 Mar</v>
      </c>
      <c r="L798" s="8">
        <f>DateTable[[#This Row],[Year]] * 100  + DateTable[[#This Row],[Month Key]]</f>
        <v>202203</v>
      </c>
      <c r="M79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799" spans="1:13" ht="15">
      <c r="A799" s="12">
        <v>44628</v>
      </c>
      <c r="B799" s="15">
        <f>DateTable[[#This Row],[Year]]*10000 + DateTable[[#This Row],[Month Key]] * 100 +  DateTable[[#This Row],[Day Of Month]]</f>
        <v>20220308</v>
      </c>
      <c r="C799" s="5" t="str">
        <f>TEXT(DateTable[[#This Row],[Date]], "mmm")</f>
        <v>Mar</v>
      </c>
      <c r="D799" s="8">
        <f>INT(TEXT(DateTable[[#This Row],[Date]], "m"))</f>
        <v>3</v>
      </c>
      <c r="E799" s="6" t="str">
        <f xml:space="preserve"> "Q" &amp; ROUNDUP(DateTable[[#This Row],[Month Key]]/ 3, 0)</f>
        <v>Q1</v>
      </c>
      <c r="F799" s="5">
        <f>YEAR(DateTable[[#This Row],[Date]])</f>
        <v>2022</v>
      </c>
      <c r="G799" s="5" t="str">
        <f>TEXT(DateTable[[#This Row],[Date]], "ddd")</f>
        <v>Tue</v>
      </c>
      <c r="H799" s="8">
        <f>WEEKDAY(DateTable[[#This Row],[Date]])</f>
        <v>3</v>
      </c>
      <c r="I799" s="5">
        <f>INT(TEXT(DateTable[[#This Row],[Date]], "d"))</f>
        <v>8</v>
      </c>
      <c r="J799" s="5" t="str">
        <f>DateTable[[#This Row],[Year]] &amp;" " &amp; DateTable[[#This Row],[Quarter]]</f>
        <v>2022 Q1</v>
      </c>
      <c r="K799" s="5" t="str">
        <f>DateTable[[#This Row],[Year]] &amp;" " &amp; DateTable[[#This Row],[Month]]</f>
        <v>2022 Mar</v>
      </c>
      <c r="L799" s="8">
        <f>DateTable[[#This Row],[Year]] * 100  + DateTable[[#This Row],[Month Key]]</f>
        <v>202203</v>
      </c>
      <c r="M79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00" spans="1:13" ht="15">
      <c r="A800" s="11">
        <v>44629</v>
      </c>
      <c r="B800" s="15">
        <f>DateTable[[#This Row],[Year]]*10000 + DateTable[[#This Row],[Month Key]] * 100 +  DateTable[[#This Row],[Day Of Month]]</f>
        <v>20220309</v>
      </c>
      <c r="C800" s="5" t="str">
        <f>TEXT(DateTable[[#This Row],[Date]], "mmm")</f>
        <v>Mar</v>
      </c>
      <c r="D800" s="8">
        <f>INT(TEXT(DateTable[[#This Row],[Date]], "m"))</f>
        <v>3</v>
      </c>
      <c r="E800" s="6" t="str">
        <f xml:space="preserve"> "Q" &amp; ROUNDUP(DateTable[[#This Row],[Month Key]]/ 3, 0)</f>
        <v>Q1</v>
      </c>
      <c r="F800" s="5">
        <f>YEAR(DateTable[[#This Row],[Date]])</f>
        <v>2022</v>
      </c>
      <c r="G800" s="5" t="str">
        <f>TEXT(DateTable[[#This Row],[Date]], "ddd")</f>
        <v>Wed</v>
      </c>
      <c r="H800" s="8">
        <f>WEEKDAY(DateTable[[#This Row],[Date]])</f>
        <v>4</v>
      </c>
      <c r="I800" s="5">
        <f>INT(TEXT(DateTable[[#This Row],[Date]], "d"))</f>
        <v>9</v>
      </c>
      <c r="J800" s="5" t="str">
        <f>DateTable[[#This Row],[Year]] &amp;" " &amp; DateTable[[#This Row],[Quarter]]</f>
        <v>2022 Q1</v>
      </c>
      <c r="K800" s="5" t="str">
        <f>DateTable[[#This Row],[Year]] &amp;" " &amp; DateTable[[#This Row],[Month]]</f>
        <v>2022 Mar</v>
      </c>
      <c r="L800" s="8">
        <f>DateTable[[#This Row],[Year]] * 100  + DateTable[[#This Row],[Month Key]]</f>
        <v>202203</v>
      </c>
      <c r="M80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01" spans="1:13" ht="15">
      <c r="A801" s="12">
        <v>44630</v>
      </c>
      <c r="B801" s="15">
        <f>DateTable[[#This Row],[Year]]*10000 + DateTable[[#This Row],[Month Key]] * 100 +  DateTable[[#This Row],[Day Of Month]]</f>
        <v>20220310</v>
      </c>
      <c r="C801" s="5" t="str">
        <f>TEXT(DateTable[[#This Row],[Date]], "mmm")</f>
        <v>Mar</v>
      </c>
      <c r="D801" s="8">
        <f>INT(TEXT(DateTable[[#This Row],[Date]], "m"))</f>
        <v>3</v>
      </c>
      <c r="E801" s="6" t="str">
        <f xml:space="preserve"> "Q" &amp; ROUNDUP(DateTable[[#This Row],[Month Key]]/ 3, 0)</f>
        <v>Q1</v>
      </c>
      <c r="F801" s="5">
        <f>YEAR(DateTable[[#This Row],[Date]])</f>
        <v>2022</v>
      </c>
      <c r="G801" s="5" t="str">
        <f>TEXT(DateTable[[#This Row],[Date]], "ddd")</f>
        <v>Thu</v>
      </c>
      <c r="H801" s="8">
        <f>WEEKDAY(DateTable[[#This Row],[Date]])</f>
        <v>5</v>
      </c>
      <c r="I801" s="5">
        <f>INT(TEXT(DateTable[[#This Row],[Date]], "d"))</f>
        <v>10</v>
      </c>
      <c r="J801" s="5" t="str">
        <f>DateTable[[#This Row],[Year]] &amp;" " &amp; DateTable[[#This Row],[Quarter]]</f>
        <v>2022 Q1</v>
      </c>
      <c r="K801" s="5" t="str">
        <f>DateTable[[#This Row],[Year]] &amp;" " &amp; DateTable[[#This Row],[Month]]</f>
        <v>2022 Mar</v>
      </c>
      <c r="L801" s="8">
        <f>DateTable[[#This Row],[Year]] * 100  + DateTable[[#This Row],[Month Key]]</f>
        <v>202203</v>
      </c>
      <c r="M80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02" spans="1:13" ht="15">
      <c r="A802" s="11">
        <v>44631</v>
      </c>
      <c r="B802" s="15">
        <f>DateTable[[#This Row],[Year]]*10000 + DateTable[[#This Row],[Month Key]] * 100 +  DateTable[[#This Row],[Day Of Month]]</f>
        <v>20220311</v>
      </c>
      <c r="C802" s="5" t="str">
        <f>TEXT(DateTable[[#This Row],[Date]], "mmm")</f>
        <v>Mar</v>
      </c>
      <c r="D802" s="8">
        <f>INT(TEXT(DateTable[[#This Row],[Date]], "m"))</f>
        <v>3</v>
      </c>
      <c r="E802" s="6" t="str">
        <f xml:space="preserve"> "Q" &amp; ROUNDUP(DateTable[[#This Row],[Month Key]]/ 3, 0)</f>
        <v>Q1</v>
      </c>
      <c r="F802" s="5">
        <f>YEAR(DateTable[[#This Row],[Date]])</f>
        <v>2022</v>
      </c>
      <c r="G802" s="5" t="str">
        <f>TEXT(DateTable[[#This Row],[Date]], "ddd")</f>
        <v>Fri</v>
      </c>
      <c r="H802" s="8">
        <f>WEEKDAY(DateTable[[#This Row],[Date]])</f>
        <v>6</v>
      </c>
      <c r="I802" s="5">
        <f>INT(TEXT(DateTable[[#This Row],[Date]], "d"))</f>
        <v>11</v>
      </c>
      <c r="J802" s="5" t="str">
        <f>DateTable[[#This Row],[Year]] &amp;" " &amp; DateTable[[#This Row],[Quarter]]</f>
        <v>2022 Q1</v>
      </c>
      <c r="K802" s="5" t="str">
        <f>DateTable[[#This Row],[Year]] &amp;" " &amp; DateTable[[#This Row],[Month]]</f>
        <v>2022 Mar</v>
      </c>
      <c r="L802" s="8">
        <f>DateTable[[#This Row],[Year]] * 100  + DateTable[[#This Row],[Month Key]]</f>
        <v>202203</v>
      </c>
      <c r="M80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03" spans="1:13" ht="15">
      <c r="A803" s="12">
        <v>44632</v>
      </c>
      <c r="B803" s="15">
        <f>DateTable[[#This Row],[Year]]*10000 + DateTable[[#This Row],[Month Key]] * 100 +  DateTable[[#This Row],[Day Of Month]]</f>
        <v>20220312</v>
      </c>
      <c r="C803" s="5" t="str">
        <f>TEXT(DateTable[[#This Row],[Date]], "mmm")</f>
        <v>Mar</v>
      </c>
      <c r="D803" s="8">
        <f>INT(TEXT(DateTable[[#This Row],[Date]], "m"))</f>
        <v>3</v>
      </c>
      <c r="E803" s="6" t="str">
        <f xml:space="preserve"> "Q" &amp; ROUNDUP(DateTable[[#This Row],[Month Key]]/ 3, 0)</f>
        <v>Q1</v>
      </c>
      <c r="F803" s="5">
        <f>YEAR(DateTable[[#This Row],[Date]])</f>
        <v>2022</v>
      </c>
      <c r="G803" s="5" t="str">
        <f>TEXT(DateTable[[#This Row],[Date]], "ddd")</f>
        <v>Sat</v>
      </c>
      <c r="H803" s="8">
        <f>WEEKDAY(DateTable[[#This Row],[Date]])</f>
        <v>7</v>
      </c>
      <c r="I803" s="5">
        <f>INT(TEXT(DateTable[[#This Row],[Date]], "d"))</f>
        <v>12</v>
      </c>
      <c r="J803" s="5" t="str">
        <f>DateTable[[#This Row],[Year]] &amp;" " &amp; DateTable[[#This Row],[Quarter]]</f>
        <v>2022 Q1</v>
      </c>
      <c r="K803" s="5" t="str">
        <f>DateTable[[#This Row],[Year]] &amp;" " &amp; DateTable[[#This Row],[Month]]</f>
        <v>2022 Mar</v>
      </c>
      <c r="L803" s="8">
        <f>DateTable[[#This Row],[Year]] * 100  + DateTable[[#This Row],[Month Key]]</f>
        <v>202203</v>
      </c>
      <c r="M80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04" spans="1:13" ht="15">
      <c r="A804" s="11">
        <v>44633</v>
      </c>
      <c r="B804" s="15">
        <f>DateTable[[#This Row],[Year]]*10000 + DateTable[[#This Row],[Month Key]] * 100 +  DateTable[[#This Row],[Day Of Month]]</f>
        <v>20220313</v>
      </c>
      <c r="C804" s="5" t="str">
        <f>TEXT(DateTable[[#This Row],[Date]], "mmm")</f>
        <v>Mar</v>
      </c>
      <c r="D804" s="8">
        <f>INT(TEXT(DateTable[[#This Row],[Date]], "m"))</f>
        <v>3</v>
      </c>
      <c r="E804" s="6" t="str">
        <f xml:space="preserve"> "Q" &amp; ROUNDUP(DateTable[[#This Row],[Month Key]]/ 3, 0)</f>
        <v>Q1</v>
      </c>
      <c r="F804" s="5">
        <f>YEAR(DateTable[[#This Row],[Date]])</f>
        <v>2022</v>
      </c>
      <c r="G804" s="5" t="str">
        <f>TEXT(DateTable[[#This Row],[Date]], "ddd")</f>
        <v>Sun</v>
      </c>
      <c r="H804" s="8">
        <f>WEEKDAY(DateTable[[#This Row],[Date]])</f>
        <v>1</v>
      </c>
      <c r="I804" s="5">
        <f>INT(TEXT(DateTable[[#This Row],[Date]], "d"))</f>
        <v>13</v>
      </c>
      <c r="J804" s="5" t="str">
        <f>DateTable[[#This Row],[Year]] &amp;" " &amp; DateTable[[#This Row],[Quarter]]</f>
        <v>2022 Q1</v>
      </c>
      <c r="K804" s="5" t="str">
        <f>DateTable[[#This Row],[Year]] &amp;" " &amp; DateTable[[#This Row],[Month]]</f>
        <v>2022 Mar</v>
      </c>
      <c r="L804" s="8">
        <f>DateTable[[#This Row],[Year]] * 100  + DateTable[[#This Row],[Month Key]]</f>
        <v>202203</v>
      </c>
      <c r="M80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05" spans="1:13" ht="15">
      <c r="A805" s="12">
        <v>44634</v>
      </c>
      <c r="B805" s="15">
        <f>DateTable[[#This Row],[Year]]*10000 + DateTable[[#This Row],[Month Key]] * 100 +  DateTable[[#This Row],[Day Of Month]]</f>
        <v>20220314</v>
      </c>
      <c r="C805" s="5" t="str">
        <f>TEXT(DateTable[[#This Row],[Date]], "mmm")</f>
        <v>Mar</v>
      </c>
      <c r="D805" s="8">
        <f>INT(TEXT(DateTable[[#This Row],[Date]], "m"))</f>
        <v>3</v>
      </c>
      <c r="E805" s="6" t="str">
        <f xml:space="preserve"> "Q" &amp; ROUNDUP(DateTable[[#This Row],[Month Key]]/ 3, 0)</f>
        <v>Q1</v>
      </c>
      <c r="F805" s="5">
        <f>YEAR(DateTable[[#This Row],[Date]])</f>
        <v>2022</v>
      </c>
      <c r="G805" s="5" t="str">
        <f>TEXT(DateTable[[#This Row],[Date]], "ddd")</f>
        <v>Mon</v>
      </c>
      <c r="H805" s="8">
        <f>WEEKDAY(DateTable[[#This Row],[Date]])</f>
        <v>2</v>
      </c>
      <c r="I805" s="5">
        <f>INT(TEXT(DateTable[[#This Row],[Date]], "d"))</f>
        <v>14</v>
      </c>
      <c r="J805" s="5" t="str">
        <f>DateTable[[#This Row],[Year]] &amp;" " &amp; DateTable[[#This Row],[Quarter]]</f>
        <v>2022 Q1</v>
      </c>
      <c r="K805" s="5" t="str">
        <f>DateTable[[#This Row],[Year]] &amp;" " &amp; DateTable[[#This Row],[Month]]</f>
        <v>2022 Mar</v>
      </c>
      <c r="L805" s="8">
        <f>DateTable[[#This Row],[Year]] * 100  + DateTable[[#This Row],[Month Key]]</f>
        <v>202203</v>
      </c>
      <c r="M80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06" spans="1:13" ht="15">
      <c r="A806" s="11">
        <v>44635</v>
      </c>
      <c r="B806" s="15">
        <f>DateTable[[#This Row],[Year]]*10000 + DateTable[[#This Row],[Month Key]] * 100 +  DateTable[[#This Row],[Day Of Month]]</f>
        <v>20220315</v>
      </c>
      <c r="C806" s="5" t="str">
        <f>TEXT(DateTable[[#This Row],[Date]], "mmm")</f>
        <v>Mar</v>
      </c>
      <c r="D806" s="8">
        <f>INT(TEXT(DateTable[[#This Row],[Date]], "m"))</f>
        <v>3</v>
      </c>
      <c r="E806" s="6" t="str">
        <f xml:space="preserve"> "Q" &amp; ROUNDUP(DateTable[[#This Row],[Month Key]]/ 3, 0)</f>
        <v>Q1</v>
      </c>
      <c r="F806" s="5">
        <f>YEAR(DateTable[[#This Row],[Date]])</f>
        <v>2022</v>
      </c>
      <c r="G806" s="5" t="str">
        <f>TEXT(DateTable[[#This Row],[Date]], "ddd")</f>
        <v>Tue</v>
      </c>
      <c r="H806" s="8">
        <f>WEEKDAY(DateTable[[#This Row],[Date]])</f>
        <v>3</v>
      </c>
      <c r="I806" s="5">
        <f>INT(TEXT(DateTable[[#This Row],[Date]], "d"))</f>
        <v>15</v>
      </c>
      <c r="J806" s="5" t="str">
        <f>DateTable[[#This Row],[Year]] &amp;" " &amp; DateTable[[#This Row],[Quarter]]</f>
        <v>2022 Q1</v>
      </c>
      <c r="K806" s="5" t="str">
        <f>DateTable[[#This Row],[Year]] &amp;" " &amp; DateTable[[#This Row],[Month]]</f>
        <v>2022 Mar</v>
      </c>
      <c r="L806" s="8">
        <f>DateTable[[#This Row],[Year]] * 100  + DateTable[[#This Row],[Month Key]]</f>
        <v>202203</v>
      </c>
      <c r="M80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07" spans="1:13" ht="15">
      <c r="A807" s="12">
        <v>44636</v>
      </c>
      <c r="B807" s="15">
        <f>DateTable[[#This Row],[Year]]*10000 + DateTable[[#This Row],[Month Key]] * 100 +  DateTable[[#This Row],[Day Of Month]]</f>
        <v>20220316</v>
      </c>
      <c r="C807" s="5" t="str">
        <f>TEXT(DateTable[[#This Row],[Date]], "mmm")</f>
        <v>Mar</v>
      </c>
      <c r="D807" s="8">
        <f>INT(TEXT(DateTable[[#This Row],[Date]], "m"))</f>
        <v>3</v>
      </c>
      <c r="E807" s="6" t="str">
        <f xml:space="preserve"> "Q" &amp; ROUNDUP(DateTable[[#This Row],[Month Key]]/ 3, 0)</f>
        <v>Q1</v>
      </c>
      <c r="F807" s="5">
        <f>YEAR(DateTable[[#This Row],[Date]])</f>
        <v>2022</v>
      </c>
      <c r="G807" s="5" t="str">
        <f>TEXT(DateTable[[#This Row],[Date]], "ddd")</f>
        <v>Wed</v>
      </c>
      <c r="H807" s="8">
        <f>WEEKDAY(DateTable[[#This Row],[Date]])</f>
        <v>4</v>
      </c>
      <c r="I807" s="5">
        <f>INT(TEXT(DateTable[[#This Row],[Date]], "d"))</f>
        <v>16</v>
      </c>
      <c r="J807" s="5" t="str">
        <f>DateTable[[#This Row],[Year]] &amp;" " &amp; DateTable[[#This Row],[Quarter]]</f>
        <v>2022 Q1</v>
      </c>
      <c r="K807" s="5" t="str">
        <f>DateTable[[#This Row],[Year]] &amp;" " &amp; DateTable[[#This Row],[Month]]</f>
        <v>2022 Mar</v>
      </c>
      <c r="L807" s="8">
        <f>DateTable[[#This Row],[Year]] * 100  + DateTable[[#This Row],[Month Key]]</f>
        <v>202203</v>
      </c>
      <c r="M80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08" spans="1:13" ht="15">
      <c r="A808" s="11">
        <v>44637</v>
      </c>
      <c r="B808" s="15">
        <f>DateTable[[#This Row],[Year]]*10000 + DateTable[[#This Row],[Month Key]] * 100 +  DateTable[[#This Row],[Day Of Month]]</f>
        <v>20220317</v>
      </c>
      <c r="C808" s="5" t="str">
        <f>TEXT(DateTable[[#This Row],[Date]], "mmm")</f>
        <v>Mar</v>
      </c>
      <c r="D808" s="8">
        <f>INT(TEXT(DateTable[[#This Row],[Date]], "m"))</f>
        <v>3</v>
      </c>
      <c r="E808" s="6" t="str">
        <f xml:space="preserve"> "Q" &amp; ROUNDUP(DateTable[[#This Row],[Month Key]]/ 3, 0)</f>
        <v>Q1</v>
      </c>
      <c r="F808" s="5">
        <f>YEAR(DateTable[[#This Row],[Date]])</f>
        <v>2022</v>
      </c>
      <c r="G808" s="5" t="str">
        <f>TEXT(DateTable[[#This Row],[Date]], "ddd")</f>
        <v>Thu</v>
      </c>
      <c r="H808" s="8">
        <f>WEEKDAY(DateTable[[#This Row],[Date]])</f>
        <v>5</v>
      </c>
      <c r="I808" s="5">
        <f>INT(TEXT(DateTable[[#This Row],[Date]], "d"))</f>
        <v>17</v>
      </c>
      <c r="J808" s="5" t="str">
        <f>DateTable[[#This Row],[Year]] &amp;" " &amp; DateTable[[#This Row],[Quarter]]</f>
        <v>2022 Q1</v>
      </c>
      <c r="K808" s="5" t="str">
        <f>DateTable[[#This Row],[Year]] &amp;" " &amp; DateTable[[#This Row],[Month]]</f>
        <v>2022 Mar</v>
      </c>
      <c r="L808" s="8">
        <f>DateTable[[#This Row],[Year]] * 100  + DateTable[[#This Row],[Month Key]]</f>
        <v>202203</v>
      </c>
      <c r="M80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09" spans="1:13" ht="15">
      <c r="A809" s="12">
        <v>44638</v>
      </c>
      <c r="B809" s="15">
        <f>DateTable[[#This Row],[Year]]*10000 + DateTable[[#This Row],[Month Key]] * 100 +  DateTable[[#This Row],[Day Of Month]]</f>
        <v>20220318</v>
      </c>
      <c r="C809" s="5" t="str">
        <f>TEXT(DateTable[[#This Row],[Date]], "mmm")</f>
        <v>Mar</v>
      </c>
      <c r="D809" s="8">
        <f>INT(TEXT(DateTable[[#This Row],[Date]], "m"))</f>
        <v>3</v>
      </c>
      <c r="E809" s="6" t="str">
        <f xml:space="preserve"> "Q" &amp; ROUNDUP(DateTable[[#This Row],[Month Key]]/ 3, 0)</f>
        <v>Q1</v>
      </c>
      <c r="F809" s="5">
        <f>YEAR(DateTable[[#This Row],[Date]])</f>
        <v>2022</v>
      </c>
      <c r="G809" s="5" t="str">
        <f>TEXT(DateTable[[#This Row],[Date]], "ddd")</f>
        <v>Fri</v>
      </c>
      <c r="H809" s="8">
        <f>WEEKDAY(DateTable[[#This Row],[Date]])</f>
        <v>6</v>
      </c>
      <c r="I809" s="5">
        <f>INT(TEXT(DateTable[[#This Row],[Date]], "d"))</f>
        <v>18</v>
      </c>
      <c r="J809" s="5" t="str">
        <f>DateTable[[#This Row],[Year]] &amp;" " &amp; DateTable[[#This Row],[Quarter]]</f>
        <v>2022 Q1</v>
      </c>
      <c r="K809" s="5" t="str">
        <f>DateTable[[#This Row],[Year]] &amp;" " &amp; DateTable[[#This Row],[Month]]</f>
        <v>2022 Mar</v>
      </c>
      <c r="L809" s="8">
        <f>DateTable[[#This Row],[Year]] * 100  + DateTable[[#This Row],[Month Key]]</f>
        <v>202203</v>
      </c>
      <c r="M80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10" spans="1:13" ht="15">
      <c r="A810" s="11">
        <v>44639</v>
      </c>
      <c r="B810" s="15">
        <f>DateTable[[#This Row],[Year]]*10000 + DateTable[[#This Row],[Month Key]] * 100 +  DateTable[[#This Row],[Day Of Month]]</f>
        <v>20220319</v>
      </c>
      <c r="C810" s="5" t="str">
        <f>TEXT(DateTable[[#This Row],[Date]], "mmm")</f>
        <v>Mar</v>
      </c>
      <c r="D810" s="8">
        <f>INT(TEXT(DateTable[[#This Row],[Date]], "m"))</f>
        <v>3</v>
      </c>
      <c r="E810" s="6" t="str">
        <f xml:space="preserve"> "Q" &amp; ROUNDUP(DateTable[[#This Row],[Month Key]]/ 3, 0)</f>
        <v>Q1</v>
      </c>
      <c r="F810" s="5">
        <f>YEAR(DateTable[[#This Row],[Date]])</f>
        <v>2022</v>
      </c>
      <c r="G810" s="5" t="str">
        <f>TEXT(DateTable[[#This Row],[Date]], "ddd")</f>
        <v>Sat</v>
      </c>
      <c r="H810" s="8">
        <f>WEEKDAY(DateTable[[#This Row],[Date]])</f>
        <v>7</v>
      </c>
      <c r="I810" s="5">
        <f>INT(TEXT(DateTable[[#This Row],[Date]], "d"))</f>
        <v>19</v>
      </c>
      <c r="J810" s="5" t="str">
        <f>DateTable[[#This Row],[Year]] &amp;" " &amp; DateTable[[#This Row],[Quarter]]</f>
        <v>2022 Q1</v>
      </c>
      <c r="K810" s="5" t="str">
        <f>DateTable[[#This Row],[Year]] &amp;" " &amp; DateTable[[#This Row],[Month]]</f>
        <v>2022 Mar</v>
      </c>
      <c r="L810" s="8">
        <f>DateTable[[#This Row],[Year]] * 100  + DateTable[[#This Row],[Month Key]]</f>
        <v>202203</v>
      </c>
      <c r="M81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11" spans="1:13" ht="15">
      <c r="A811" s="12">
        <v>44640</v>
      </c>
      <c r="B811" s="15">
        <f>DateTable[[#This Row],[Year]]*10000 + DateTable[[#This Row],[Month Key]] * 100 +  DateTable[[#This Row],[Day Of Month]]</f>
        <v>20220320</v>
      </c>
      <c r="C811" s="5" t="str">
        <f>TEXT(DateTable[[#This Row],[Date]], "mmm")</f>
        <v>Mar</v>
      </c>
      <c r="D811" s="8">
        <f>INT(TEXT(DateTable[[#This Row],[Date]], "m"))</f>
        <v>3</v>
      </c>
      <c r="E811" s="6" t="str">
        <f xml:space="preserve"> "Q" &amp; ROUNDUP(DateTable[[#This Row],[Month Key]]/ 3, 0)</f>
        <v>Q1</v>
      </c>
      <c r="F811" s="5">
        <f>YEAR(DateTable[[#This Row],[Date]])</f>
        <v>2022</v>
      </c>
      <c r="G811" s="5" t="str">
        <f>TEXT(DateTable[[#This Row],[Date]], "ddd")</f>
        <v>Sun</v>
      </c>
      <c r="H811" s="8">
        <f>WEEKDAY(DateTable[[#This Row],[Date]])</f>
        <v>1</v>
      </c>
      <c r="I811" s="5">
        <f>INT(TEXT(DateTable[[#This Row],[Date]], "d"))</f>
        <v>20</v>
      </c>
      <c r="J811" s="5" t="str">
        <f>DateTable[[#This Row],[Year]] &amp;" " &amp; DateTable[[#This Row],[Quarter]]</f>
        <v>2022 Q1</v>
      </c>
      <c r="K811" s="5" t="str">
        <f>DateTable[[#This Row],[Year]] &amp;" " &amp; DateTable[[#This Row],[Month]]</f>
        <v>2022 Mar</v>
      </c>
      <c r="L811" s="8">
        <f>DateTable[[#This Row],[Year]] * 100  + DateTable[[#This Row],[Month Key]]</f>
        <v>202203</v>
      </c>
      <c r="M81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12" spans="1:13" ht="15">
      <c r="A812" s="11">
        <v>44641</v>
      </c>
      <c r="B812" s="15">
        <f>DateTable[[#This Row],[Year]]*10000 + DateTable[[#This Row],[Month Key]] * 100 +  DateTable[[#This Row],[Day Of Month]]</f>
        <v>20220321</v>
      </c>
      <c r="C812" s="5" t="str">
        <f>TEXT(DateTable[[#This Row],[Date]], "mmm")</f>
        <v>Mar</v>
      </c>
      <c r="D812" s="8">
        <f>INT(TEXT(DateTable[[#This Row],[Date]], "m"))</f>
        <v>3</v>
      </c>
      <c r="E812" s="6" t="str">
        <f xml:space="preserve"> "Q" &amp; ROUNDUP(DateTable[[#This Row],[Month Key]]/ 3, 0)</f>
        <v>Q1</v>
      </c>
      <c r="F812" s="5">
        <f>YEAR(DateTable[[#This Row],[Date]])</f>
        <v>2022</v>
      </c>
      <c r="G812" s="5" t="str">
        <f>TEXT(DateTable[[#This Row],[Date]], "ddd")</f>
        <v>Mon</v>
      </c>
      <c r="H812" s="8">
        <f>WEEKDAY(DateTable[[#This Row],[Date]])</f>
        <v>2</v>
      </c>
      <c r="I812" s="5">
        <f>INT(TEXT(DateTable[[#This Row],[Date]], "d"))</f>
        <v>21</v>
      </c>
      <c r="J812" s="5" t="str">
        <f>DateTable[[#This Row],[Year]] &amp;" " &amp; DateTable[[#This Row],[Quarter]]</f>
        <v>2022 Q1</v>
      </c>
      <c r="K812" s="5" t="str">
        <f>DateTable[[#This Row],[Year]] &amp;" " &amp; DateTable[[#This Row],[Month]]</f>
        <v>2022 Mar</v>
      </c>
      <c r="L812" s="8">
        <f>DateTable[[#This Row],[Year]] * 100  + DateTable[[#This Row],[Month Key]]</f>
        <v>202203</v>
      </c>
      <c r="M81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13" spans="1:13" ht="15">
      <c r="A813" s="12">
        <v>44642</v>
      </c>
      <c r="B813" s="15">
        <f>DateTable[[#This Row],[Year]]*10000 + DateTable[[#This Row],[Month Key]] * 100 +  DateTable[[#This Row],[Day Of Month]]</f>
        <v>20220322</v>
      </c>
      <c r="C813" s="5" t="str">
        <f>TEXT(DateTable[[#This Row],[Date]], "mmm")</f>
        <v>Mar</v>
      </c>
      <c r="D813" s="8">
        <f>INT(TEXT(DateTable[[#This Row],[Date]], "m"))</f>
        <v>3</v>
      </c>
      <c r="E813" s="6" t="str">
        <f xml:space="preserve"> "Q" &amp; ROUNDUP(DateTable[[#This Row],[Month Key]]/ 3, 0)</f>
        <v>Q1</v>
      </c>
      <c r="F813" s="5">
        <f>YEAR(DateTable[[#This Row],[Date]])</f>
        <v>2022</v>
      </c>
      <c r="G813" s="5" t="str">
        <f>TEXT(DateTable[[#This Row],[Date]], "ddd")</f>
        <v>Tue</v>
      </c>
      <c r="H813" s="8">
        <f>WEEKDAY(DateTable[[#This Row],[Date]])</f>
        <v>3</v>
      </c>
      <c r="I813" s="5">
        <f>INT(TEXT(DateTable[[#This Row],[Date]], "d"))</f>
        <v>22</v>
      </c>
      <c r="J813" s="5" t="str">
        <f>DateTable[[#This Row],[Year]] &amp;" " &amp; DateTable[[#This Row],[Quarter]]</f>
        <v>2022 Q1</v>
      </c>
      <c r="K813" s="5" t="str">
        <f>DateTable[[#This Row],[Year]] &amp;" " &amp; DateTable[[#This Row],[Month]]</f>
        <v>2022 Mar</v>
      </c>
      <c r="L813" s="8">
        <f>DateTable[[#This Row],[Year]] * 100  + DateTable[[#This Row],[Month Key]]</f>
        <v>202203</v>
      </c>
      <c r="M813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14" spans="1:13" ht="15">
      <c r="A814" s="11">
        <v>44643</v>
      </c>
      <c r="B814" s="15">
        <f>DateTable[[#This Row],[Year]]*10000 + DateTable[[#This Row],[Month Key]] * 100 +  DateTable[[#This Row],[Day Of Month]]</f>
        <v>20220323</v>
      </c>
      <c r="C814" s="5" t="str">
        <f>TEXT(DateTable[[#This Row],[Date]], "mmm")</f>
        <v>Mar</v>
      </c>
      <c r="D814" s="8">
        <f>INT(TEXT(DateTable[[#This Row],[Date]], "m"))</f>
        <v>3</v>
      </c>
      <c r="E814" s="6" t="str">
        <f xml:space="preserve"> "Q" &amp; ROUNDUP(DateTable[[#This Row],[Month Key]]/ 3, 0)</f>
        <v>Q1</v>
      </c>
      <c r="F814" s="5">
        <f>YEAR(DateTable[[#This Row],[Date]])</f>
        <v>2022</v>
      </c>
      <c r="G814" s="5" t="str">
        <f>TEXT(DateTable[[#This Row],[Date]], "ddd")</f>
        <v>Wed</v>
      </c>
      <c r="H814" s="8">
        <f>WEEKDAY(DateTable[[#This Row],[Date]])</f>
        <v>4</v>
      </c>
      <c r="I814" s="5">
        <f>INT(TEXT(DateTable[[#This Row],[Date]], "d"))</f>
        <v>23</v>
      </c>
      <c r="J814" s="5" t="str">
        <f>DateTable[[#This Row],[Year]] &amp;" " &amp; DateTable[[#This Row],[Quarter]]</f>
        <v>2022 Q1</v>
      </c>
      <c r="K814" s="5" t="str">
        <f>DateTable[[#This Row],[Year]] &amp;" " &amp; DateTable[[#This Row],[Month]]</f>
        <v>2022 Mar</v>
      </c>
      <c r="L814" s="8">
        <f>DateTable[[#This Row],[Year]] * 100  + DateTable[[#This Row],[Month Key]]</f>
        <v>202203</v>
      </c>
      <c r="M814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15" spans="1:13" ht="15">
      <c r="A815" s="12">
        <v>44644</v>
      </c>
      <c r="B815" s="15">
        <f>DateTable[[#This Row],[Year]]*10000 + DateTable[[#This Row],[Month Key]] * 100 +  DateTable[[#This Row],[Day Of Month]]</f>
        <v>20220324</v>
      </c>
      <c r="C815" s="5" t="str">
        <f>TEXT(DateTable[[#This Row],[Date]], "mmm")</f>
        <v>Mar</v>
      </c>
      <c r="D815" s="8">
        <f>INT(TEXT(DateTable[[#This Row],[Date]], "m"))</f>
        <v>3</v>
      </c>
      <c r="E815" s="6" t="str">
        <f xml:space="preserve"> "Q" &amp; ROUNDUP(DateTable[[#This Row],[Month Key]]/ 3, 0)</f>
        <v>Q1</v>
      </c>
      <c r="F815" s="5">
        <f>YEAR(DateTable[[#This Row],[Date]])</f>
        <v>2022</v>
      </c>
      <c r="G815" s="5" t="str">
        <f>TEXT(DateTable[[#This Row],[Date]], "ddd")</f>
        <v>Thu</v>
      </c>
      <c r="H815" s="8">
        <f>WEEKDAY(DateTable[[#This Row],[Date]])</f>
        <v>5</v>
      </c>
      <c r="I815" s="5">
        <f>INT(TEXT(DateTable[[#This Row],[Date]], "d"))</f>
        <v>24</v>
      </c>
      <c r="J815" s="5" t="str">
        <f>DateTable[[#This Row],[Year]] &amp;" " &amp; DateTable[[#This Row],[Quarter]]</f>
        <v>2022 Q1</v>
      </c>
      <c r="K815" s="5" t="str">
        <f>DateTable[[#This Row],[Year]] &amp;" " &amp; DateTable[[#This Row],[Month]]</f>
        <v>2022 Mar</v>
      </c>
      <c r="L815" s="8">
        <f>DateTable[[#This Row],[Year]] * 100  + DateTable[[#This Row],[Month Key]]</f>
        <v>202203</v>
      </c>
      <c r="M815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16" spans="1:13" ht="15">
      <c r="A816" s="11">
        <v>44645</v>
      </c>
      <c r="B816" s="15">
        <f>DateTable[[#This Row],[Year]]*10000 + DateTable[[#This Row],[Month Key]] * 100 +  DateTable[[#This Row],[Day Of Month]]</f>
        <v>20220325</v>
      </c>
      <c r="C816" s="5" t="str">
        <f>TEXT(DateTable[[#This Row],[Date]], "mmm")</f>
        <v>Mar</v>
      </c>
      <c r="D816" s="8">
        <f>INT(TEXT(DateTable[[#This Row],[Date]], "m"))</f>
        <v>3</v>
      </c>
      <c r="E816" s="6" t="str">
        <f xml:space="preserve"> "Q" &amp; ROUNDUP(DateTable[[#This Row],[Month Key]]/ 3, 0)</f>
        <v>Q1</v>
      </c>
      <c r="F816" s="5">
        <f>YEAR(DateTable[[#This Row],[Date]])</f>
        <v>2022</v>
      </c>
      <c r="G816" s="5" t="str">
        <f>TEXT(DateTable[[#This Row],[Date]], "ddd")</f>
        <v>Fri</v>
      </c>
      <c r="H816" s="8">
        <f>WEEKDAY(DateTable[[#This Row],[Date]])</f>
        <v>6</v>
      </c>
      <c r="I816" s="5">
        <f>INT(TEXT(DateTable[[#This Row],[Date]], "d"))</f>
        <v>25</v>
      </c>
      <c r="J816" s="5" t="str">
        <f>DateTable[[#This Row],[Year]] &amp;" " &amp; DateTable[[#This Row],[Quarter]]</f>
        <v>2022 Q1</v>
      </c>
      <c r="K816" s="5" t="str">
        <f>DateTable[[#This Row],[Year]] &amp;" " &amp; DateTable[[#This Row],[Month]]</f>
        <v>2022 Mar</v>
      </c>
      <c r="L816" s="8">
        <f>DateTable[[#This Row],[Year]] * 100  + DateTable[[#This Row],[Month Key]]</f>
        <v>202203</v>
      </c>
      <c r="M816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17" spans="1:13" ht="15">
      <c r="A817" s="12">
        <v>44646</v>
      </c>
      <c r="B817" s="15">
        <f>DateTable[[#This Row],[Year]]*10000 + DateTable[[#This Row],[Month Key]] * 100 +  DateTable[[#This Row],[Day Of Month]]</f>
        <v>20220326</v>
      </c>
      <c r="C817" s="5" t="str">
        <f>TEXT(DateTable[[#This Row],[Date]], "mmm")</f>
        <v>Mar</v>
      </c>
      <c r="D817" s="8">
        <f>INT(TEXT(DateTable[[#This Row],[Date]], "m"))</f>
        <v>3</v>
      </c>
      <c r="E817" s="6" t="str">
        <f xml:space="preserve"> "Q" &amp; ROUNDUP(DateTable[[#This Row],[Month Key]]/ 3, 0)</f>
        <v>Q1</v>
      </c>
      <c r="F817" s="5">
        <f>YEAR(DateTable[[#This Row],[Date]])</f>
        <v>2022</v>
      </c>
      <c r="G817" s="5" t="str">
        <f>TEXT(DateTable[[#This Row],[Date]], "ddd")</f>
        <v>Sat</v>
      </c>
      <c r="H817" s="8">
        <f>WEEKDAY(DateTable[[#This Row],[Date]])</f>
        <v>7</v>
      </c>
      <c r="I817" s="5">
        <f>INT(TEXT(DateTable[[#This Row],[Date]], "d"))</f>
        <v>26</v>
      </c>
      <c r="J817" s="5" t="str">
        <f>DateTable[[#This Row],[Year]] &amp;" " &amp; DateTable[[#This Row],[Quarter]]</f>
        <v>2022 Q1</v>
      </c>
      <c r="K817" s="5" t="str">
        <f>DateTable[[#This Row],[Year]] &amp;" " &amp; DateTable[[#This Row],[Month]]</f>
        <v>2022 Mar</v>
      </c>
      <c r="L817" s="8">
        <f>DateTable[[#This Row],[Year]] * 100  + DateTable[[#This Row],[Month Key]]</f>
        <v>202203</v>
      </c>
      <c r="M817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18" spans="1:13" ht="15">
      <c r="A818" s="11">
        <v>44647</v>
      </c>
      <c r="B818" s="15">
        <f>DateTable[[#This Row],[Year]]*10000 + DateTable[[#This Row],[Month Key]] * 100 +  DateTable[[#This Row],[Day Of Month]]</f>
        <v>20220327</v>
      </c>
      <c r="C818" s="5" t="str">
        <f>TEXT(DateTable[[#This Row],[Date]], "mmm")</f>
        <v>Mar</v>
      </c>
      <c r="D818" s="8">
        <f>INT(TEXT(DateTable[[#This Row],[Date]], "m"))</f>
        <v>3</v>
      </c>
      <c r="E818" s="6" t="str">
        <f xml:space="preserve"> "Q" &amp; ROUNDUP(DateTable[[#This Row],[Month Key]]/ 3, 0)</f>
        <v>Q1</v>
      </c>
      <c r="F818" s="5">
        <f>YEAR(DateTable[[#This Row],[Date]])</f>
        <v>2022</v>
      </c>
      <c r="G818" s="5" t="str">
        <f>TEXT(DateTable[[#This Row],[Date]], "ddd")</f>
        <v>Sun</v>
      </c>
      <c r="H818" s="8">
        <f>WEEKDAY(DateTable[[#This Row],[Date]])</f>
        <v>1</v>
      </c>
      <c r="I818" s="5">
        <f>INT(TEXT(DateTable[[#This Row],[Date]], "d"))</f>
        <v>27</v>
      </c>
      <c r="J818" s="5" t="str">
        <f>DateTable[[#This Row],[Year]] &amp;" " &amp; DateTable[[#This Row],[Quarter]]</f>
        <v>2022 Q1</v>
      </c>
      <c r="K818" s="5" t="str">
        <f>DateTable[[#This Row],[Year]] &amp;" " &amp; DateTable[[#This Row],[Month]]</f>
        <v>2022 Mar</v>
      </c>
      <c r="L818" s="8">
        <f>DateTable[[#This Row],[Year]] * 100  + DateTable[[#This Row],[Month Key]]</f>
        <v>202203</v>
      </c>
      <c r="M818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19" spans="1:13" ht="15">
      <c r="A819" s="12">
        <v>44648</v>
      </c>
      <c r="B819" s="15">
        <f>DateTable[[#This Row],[Year]]*10000 + DateTable[[#This Row],[Month Key]] * 100 +  DateTable[[#This Row],[Day Of Month]]</f>
        <v>20220328</v>
      </c>
      <c r="C819" s="5" t="str">
        <f>TEXT(DateTable[[#This Row],[Date]], "mmm")</f>
        <v>Mar</v>
      </c>
      <c r="D819" s="8">
        <f>INT(TEXT(DateTable[[#This Row],[Date]], "m"))</f>
        <v>3</v>
      </c>
      <c r="E819" s="6" t="str">
        <f xml:space="preserve"> "Q" &amp; ROUNDUP(DateTable[[#This Row],[Month Key]]/ 3, 0)</f>
        <v>Q1</v>
      </c>
      <c r="F819" s="5">
        <f>YEAR(DateTable[[#This Row],[Date]])</f>
        <v>2022</v>
      </c>
      <c r="G819" s="5" t="str">
        <f>TEXT(DateTable[[#This Row],[Date]], "ddd")</f>
        <v>Mon</v>
      </c>
      <c r="H819" s="8">
        <f>WEEKDAY(DateTable[[#This Row],[Date]])</f>
        <v>2</v>
      </c>
      <c r="I819" s="5">
        <f>INT(TEXT(DateTable[[#This Row],[Date]], "d"))</f>
        <v>28</v>
      </c>
      <c r="J819" s="5" t="str">
        <f>DateTable[[#This Row],[Year]] &amp;" " &amp; DateTable[[#This Row],[Quarter]]</f>
        <v>2022 Q1</v>
      </c>
      <c r="K819" s="5" t="str">
        <f>DateTable[[#This Row],[Year]] &amp;" " &amp; DateTable[[#This Row],[Month]]</f>
        <v>2022 Mar</v>
      </c>
      <c r="L819" s="8">
        <f>DateTable[[#This Row],[Year]] * 100  + DateTable[[#This Row],[Month Key]]</f>
        <v>202203</v>
      </c>
      <c r="M819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20" spans="1:13" ht="15">
      <c r="A820" s="11">
        <v>44649</v>
      </c>
      <c r="B820" s="15">
        <f>DateTable[[#This Row],[Year]]*10000 + DateTable[[#This Row],[Month Key]] * 100 +  DateTable[[#This Row],[Day Of Month]]</f>
        <v>20220329</v>
      </c>
      <c r="C820" s="5" t="str">
        <f>TEXT(DateTable[[#This Row],[Date]], "mmm")</f>
        <v>Mar</v>
      </c>
      <c r="D820" s="8">
        <f>INT(TEXT(DateTable[[#This Row],[Date]], "m"))</f>
        <v>3</v>
      </c>
      <c r="E820" s="6" t="str">
        <f xml:space="preserve"> "Q" &amp; ROUNDUP(DateTable[[#This Row],[Month Key]]/ 3, 0)</f>
        <v>Q1</v>
      </c>
      <c r="F820" s="5">
        <f>YEAR(DateTable[[#This Row],[Date]])</f>
        <v>2022</v>
      </c>
      <c r="G820" s="5" t="str">
        <f>TEXT(DateTable[[#This Row],[Date]], "ddd")</f>
        <v>Tue</v>
      </c>
      <c r="H820" s="8">
        <f>WEEKDAY(DateTable[[#This Row],[Date]])</f>
        <v>3</v>
      </c>
      <c r="I820" s="5">
        <f>INT(TEXT(DateTable[[#This Row],[Date]], "d"))</f>
        <v>29</v>
      </c>
      <c r="J820" s="5" t="str">
        <f>DateTable[[#This Row],[Year]] &amp;" " &amp; DateTable[[#This Row],[Quarter]]</f>
        <v>2022 Q1</v>
      </c>
      <c r="K820" s="5" t="str">
        <f>DateTable[[#This Row],[Year]] &amp;" " &amp; DateTable[[#This Row],[Month]]</f>
        <v>2022 Mar</v>
      </c>
      <c r="L820" s="8">
        <f>DateTable[[#This Row],[Year]] * 100  + DateTable[[#This Row],[Month Key]]</f>
        <v>202203</v>
      </c>
      <c r="M820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21" spans="1:13" ht="15">
      <c r="A821" s="12">
        <v>44650</v>
      </c>
      <c r="B821" s="15">
        <f>DateTable[[#This Row],[Year]]*10000 + DateTable[[#This Row],[Month Key]] * 100 +  DateTable[[#This Row],[Day Of Month]]</f>
        <v>20220330</v>
      </c>
      <c r="C821" s="5" t="str">
        <f>TEXT(DateTable[[#This Row],[Date]], "mmm")</f>
        <v>Mar</v>
      </c>
      <c r="D821" s="8">
        <f>INT(TEXT(DateTable[[#This Row],[Date]], "m"))</f>
        <v>3</v>
      </c>
      <c r="E821" s="6" t="str">
        <f xml:space="preserve"> "Q" &amp; ROUNDUP(DateTable[[#This Row],[Month Key]]/ 3, 0)</f>
        <v>Q1</v>
      </c>
      <c r="F821" s="5">
        <f>YEAR(DateTable[[#This Row],[Date]])</f>
        <v>2022</v>
      </c>
      <c r="G821" s="5" t="str">
        <f>TEXT(DateTable[[#This Row],[Date]], "ddd")</f>
        <v>Wed</v>
      </c>
      <c r="H821" s="8">
        <f>WEEKDAY(DateTable[[#This Row],[Date]])</f>
        <v>4</v>
      </c>
      <c r="I821" s="5">
        <f>INT(TEXT(DateTable[[#This Row],[Date]], "d"))</f>
        <v>30</v>
      </c>
      <c r="J821" s="5" t="str">
        <f>DateTable[[#This Row],[Year]] &amp;" " &amp; DateTable[[#This Row],[Quarter]]</f>
        <v>2022 Q1</v>
      </c>
      <c r="K821" s="5" t="str">
        <f>DateTable[[#This Row],[Year]] &amp;" " &amp; DateTable[[#This Row],[Month]]</f>
        <v>2022 Mar</v>
      </c>
      <c r="L821" s="8">
        <f>DateTable[[#This Row],[Year]] * 100  + DateTable[[#This Row],[Month Key]]</f>
        <v>202203</v>
      </c>
      <c r="M821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22" spans="1:13" ht="15">
      <c r="A822" s="11">
        <v>44651</v>
      </c>
      <c r="B822" s="15">
        <f>DateTable[[#This Row],[Year]]*10000 + DateTable[[#This Row],[Month Key]] * 100 +  DateTable[[#This Row],[Day Of Month]]</f>
        <v>20220331</v>
      </c>
      <c r="C822" s="5" t="str">
        <f>TEXT(DateTable[[#This Row],[Date]], "mmm")</f>
        <v>Mar</v>
      </c>
      <c r="D822" s="8">
        <f>INT(TEXT(DateTable[[#This Row],[Date]], "m"))</f>
        <v>3</v>
      </c>
      <c r="E822" s="6" t="str">
        <f xml:space="preserve"> "Q" &amp; ROUNDUP(DateTable[[#This Row],[Month Key]]/ 3, 0)</f>
        <v>Q1</v>
      </c>
      <c r="F822" s="5">
        <f>YEAR(DateTable[[#This Row],[Date]])</f>
        <v>2022</v>
      </c>
      <c r="G822" s="5" t="str">
        <f>TEXT(DateTable[[#This Row],[Date]], "ddd")</f>
        <v>Thu</v>
      </c>
      <c r="H822" s="8">
        <f>WEEKDAY(DateTable[[#This Row],[Date]])</f>
        <v>5</v>
      </c>
      <c r="I822" s="5">
        <f>INT(TEXT(DateTable[[#This Row],[Date]], "d"))</f>
        <v>31</v>
      </c>
      <c r="J822" s="5" t="str">
        <f>DateTable[[#This Row],[Year]] &amp;" " &amp; DateTable[[#This Row],[Quarter]]</f>
        <v>2022 Q1</v>
      </c>
      <c r="K822" s="5" t="str">
        <f>DateTable[[#This Row],[Year]] &amp;" " &amp; DateTable[[#This Row],[Month]]</f>
        <v>2022 Mar</v>
      </c>
      <c r="L822" s="8">
        <f>DateTable[[#This Row],[Year]] * 100  + DateTable[[#This Row],[Month Key]]</f>
        <v>202203</v>
      </c>
      <c r="M822" s="18" t="str">
        <f>IF(DateTable[[#This Row],[Month Key]]&lt;= 3, DateTable[[#This Row],[Year]]-1 &amp; "-" &amp; DateTable[[#This Row],[Year]],DateTable[[#This Row],[Year]] &amp; "-" &amp; DateTable[[#This Row],[Year]] + 1 )</f>
        <v>2021-2022</v>
      </c>
    </row>
    <row r="823" spans="1:13" ht="15">
      <c r="A823" s="12">
        <v>44652</v>
      </c>
      <c r="B823" s="15">
        <f>DateTable[[#This Row],[Year]]*10000 + DateTable[[#This Row],[Month Key]] * 100 +  DateTable[[#This Row],[Day Of Month]]</f>
        <v>20220401</v>
      </c>
      <c r="C823" s="5" t="str">
        <f>TEXT(DateTable[[#This Row],[Date]], "mmm")</f>
        <v>Apr</v>
      </c>
      <c r="D823" s="8">
        <f>INT(TEXT(DateTable[[#This Row],[Date]], "m"))</f>
        <v>4</v>
      </c>
      <c r="E823" s="6" t="str">
        <f xml:space="preserve"> "Q" &amp; ROUNDUP(DateTable[[#This Row],[Month Key]]/ 3, 0)</f>
        <v>Q2</v>
      </c>
      <c r="F823" s="5">
        <f>YEAR(DateTable[[#This Row],[Date]])</f>
        <v>2022</v>
      </c>
      <c r="G823" s="5" t="str">
        <f>TEXT(DateTable[[#This Row],[Date]], "ddd")</f>
        <v>Fri</v>
      </c>
      <c r="H823" s="8">
        <f>WEEKDAY(DateTable[[#This Row],[Date]])</f>
        <v>6</v>
      </c>
      <c r="I823" s="5">
        <f>INT(TEXT(DateTable[[#This Row],[Date]], "d"))</f>
        <v>1</v>
      </c>
      <c r="J823" s="5" t="str">
        <f>DateTable[[#This Row],[Year]] &amp;" " &amp; DateTable[[#This Row],[Quarter]]</f>
        <v>2022 Q2</v>
      </c>
      <c r="K823" s="5" t="str">
        <f>DateTable[[#This Row],[Year]] &amp;" " &amp; DateTable[[#This Row],[Month]]</f>
        <v>2022 Apr</v>
      </c>
      <c r="L823" s="8">
        <f>DateTable[[#This Row],[Year]] * 100  + DateTable[[#This Row],[Month Key]]</f>
        <v>202204</v>
      </c>
      <c r="M82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24" spans="1:13" ht="15">
      <c r="A824" s="11">
        <v>44653</v>
      </c>
      <c r="B824" s="15">
        <f>DateTable[[#This Row],[Year]]*10000 + DateTable[[#This Row],[Month Key]] * 100 +  DateTable[[#This Row],[Day Of Month]]</f>
        <v>20220402</v>
      </c>
      <c r="C824" s="5" t="str">
        <f>TEXT(DateTable[[#This Row],[Date]], "mmm")</f>
        <v>Apr</v>
      </c>
      <c r="D824" s="8">
        <f>INT(TEXT(DateTable[[#This Row],[Date]], "m"))</f>
        <v>4</v>
      </c>
      <c r="E824" s="6" t="str">
        <f xml:space="preserve"> "Q" &amp; ROUNDUP(DateTable[[#This Row],[Month Key]]/ 3, 0)</f>
        <v>Q2</v>
      </c>
      <c r="F824" s="5">
        <f>YEAR(DateTable[[#This Row],[Date]])</f>
        <v>2022</v>
      </c>
      <c r="G824" s="5" t="str">
        <f>TEXT(DateTable[[#This Row],[Date]], "ddd")</f>
        <v>Sat</v>
      </c>
      <c r="H824" s="8">
        <f>WEEKDAY(DateTable[[#This Row],[Date]])</f>
        <v>7</v>
      </c>
      <c r="I824" s="5">
        <f>INT(TEXT(DateTable[[#This Row],[Date]], "d"))</f>
        <v>2</v>
      </c>
      <c r="J824" s="5" t="str">
        <f>DateTable[[#This Row],[Year]] &amp;" " &amp; DateTable[[#This Row],[Quarter]]</f>
        <v>2022 Q2</v>
      </c>
      <c r="K824" s="5" t="str">
        <f>DateTable[[#This Row],[Year]] &amp;" " &amp; DateTable[[#This Row],[Month]]</f>
        <v>2022 Apr</v>
      </c>
      <c r="L824" s="8">
        <f>DateTable[[#This Row],[Year]] * 100  + DateTable[[#This Row],[Month Key]]</f>
        <v>202204</v>
      </c>
      <c r="M82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25" spans="1:13" ht="15">
      <c r="A825" s="12">
        <v>44654</v>
      </c>
      <c r="B825" s="15">
        <f>DateTable[[#This Row],[Year]]*10000 + DateTable[[#This Row],[Month Key]] * 100 +  DateTable[[#This Row],[Day Of Month]]</f>
        <v>20220403</v>
      </c>
      <c r="C825" s="5" t="str">
        <f>TEXT(DateTable[[#This Row],[Date]], "mmm")</f>
        <v>Apr</v>
      </c>
      <c r="D825" s="8">
        <f>INT(TEXT(DateTable[[#This Row],[Date]], "m"))</f>
        <v>4</v>
      </c>
      <c r="E825" s="6" t="str">
        <f xml:space="preserve"> "Q" &amp; ROUNDUP(DateTable[[#This Row],[Month Key]]/ 3, 0)</f>
        <v>Q2</v>
      </c>
      <c r="F825" s="5">
        <f>YEAR(DateTable[[#This Row],[Date]])</f>
        <v>2022</v>
      </c>
      <c r="G825" s="5" t="str">
        <f>TEXT(DateTable[[#This Row],[Date]], "ddd")</f>
        <v>Sun</v>
      </c>
      <c r="H825" s="8">
        <f>WEEKDAY(DateTable[[#This Row],[Date]])</f>
        <v>1</v>
      </c>
      <c r="I825" s="5">
        <f>INT(TEXT(DateTable[[#This Row],[Date]], "d"))</f>
        <v>3</v>
      </c>
      <c r="J825" s="5" t="str">
        <f>DateTable[[#This Row],[Year]] &amp;" " &amp; DateTable[[#This Row],[Quarter]]</f>
        <v>2022 Q2</v>
      </c>
      <c r="K825" s="5" t="str">
        <f>DateTable[[#This Row],[Year]] &amp;" " &amp; DateTable[[#This Row],[Month]]</f>
        <v>2022 Apr</v>
      </c>
      <c r="L825" s="8">
        <f>DateTable[[#This Row],[Year]] * 100  + DateTable[[#This Row],[Month Key]]</f>
        <v>202204</v>
      </c>
      <c r="M82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26" spans="1:13" ht="15">
      <c r="A826" s="11">
        <v>44655</v>
      </c>
      <c r="B826" s="15">
        <f>DateTable[[#This Row],[Year]]*10000 + DateTable[[#This Row],[Month Key]] * 100 +  DateTable[[#This Row],[Day Of Month]]</f>
        <v>20220404</v>
      </c>
      <c r="C826" s="5" t="str">
        <f>TEXT(DateTable[[#This Row],[Date]], "mmm")</f>
        <v>Apr</v>
      </c>
      <c r="D826" s="8">
        <f>INT(TEXT(DateTable[[#This Row],[Date]], "m"))</f>
        <v>4</v>
      </c>
      <c r="E826" s="6" t="str">
        <f xml:space="preserve"> "Q" &amp; ROUNDUP(DateTable[[#This Row],[Month Key]]/ 3, 0)</f>
        <v>Q2</v>
      </c>
      <c r="F826" s="5">
        <f>YEAR(DateTable[[#This Row],[Date]])</f>
        <v>2022</v>
      </c>
      <c r="G826" s="5" t="str">
        <f>TEXT(DateTable[[#This Row],[Date]], "ddd")</f>
        <v>Mon</v>
      </c>
      <c r="H826" s="8">
        <f>WEEKDAY(DateTable[[#This Row],[Date]])</f>
        <v>2</v>
      </c>
      <c r="I826" s="5">
        <f>INT(TEXT(DateTable[[#This Row],[Date]], "d"))</f>
        <v>4</v>
      </c>
      <c r="J826" s="5" t="str">
        <f>DateTable[[#This Row],[Year]] &amp;" " &amp; DateTable[[#This Row],[Quarter]]</f>
        <v>2022 Q2</v>
      </c>
      <c r="K826" s="5" t="str">
        <f>DateTable[[#This Row],[Year]] &amp;" " &amp; DateTable[[#This Row],[Month]]</f>
        <v>2022 Apr</v>
      </c>
      <c r="L826" s="8">
        <f>DateTable[[#This Row],[Year]] * 100  + DateTable[[#This Row],[Month Key]]</f>
        <v>202204</v>
      </c>
      <c r="M82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27" spans="1:13" ht="15">
      <c r="A827" s="12">
        <v>44656</v>
      </c>
      <c r="B827" s="15">
        <f>DateTable[[#This Row],[Year]]*10000 + DateTable[[#This Row],[Month Key]] * 100 +  DateTable[[#This Row],[Day Of Month]]</f>
        <v>20220405</v>
      </c>
      <c r="C827" s="5" t="str">
        <f>TEXT(DateTable[[#This Row],[Date]], "mmm")</f>
        <v>Apr</v>
      </c>
      <c r="D827" s="8">
        <f>INT(TEXT(DateTable[[#This Row],[Date]], "m"))</f>
        <v>4</v>
      </c>
      <c r="E827" s="6" t="str">
        <f xml:space="preserve"> "Q" &amp; ROUNDUP(DateTable[[#This Row],[Month Key]]/ 3, 0)</f>
        <v>Q2</v>
      </c>
      <c r="F827" s="5">
        <f>YEAR(DateTable[[#This Row],[Date]])</f>
        <v>2022</v>
      </c>
      <c r="G827" s="5" t="str">
        <f>TEXT(DateTable[[#This Row],[Date]], "ddd")</f>
        <v>Tue</v>
      </c>
      <c r="H827" s="8">
        <f>WEEKDAY(DateTable[[#This Row],[Date]])</f>
        <v>3</v>
      </c>
      <c r="I827" s="5">
        <f>INT(TEXT(DateTable[[#This Row],[Date]], "d"))</f>
        <v>5</v>
      </c>
      <c r="J827" s="5" t="str">
        <f>DateTable[[#This Row],[Year]] &amp;" " &amp; DateTable[[#This Row],[Quarter]]</f>
        <v>2022 Q2</v>
      </c>
      <c r="K827" s="5" t="str">
        <f>DateTable[[#This Row],[Year]] &amp;" " &amp; DateTable[[#This Row],[Month]]</f>
        <v>2022 Apr</v>
      </c>
      <c r="L827" s="8">
        <f>DateTable[[#This Row],[Year]] * 100  + DateTable[[#This Row],[Month Key]]</f>
        <v>202204</v>
      </c>
      <c r="M82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28" spans="1:13" ht="15">
      <c r="A828" s="11">
        <v>44657</v>
      </c>
      <c r="B828" s="15">
        <f>DateTable[[#This Row],[Year]]*10000 + DateTable[[#This Row],[Month Key]] * 100 +  DateTable[[#This Row],[Day Of Month]]</f>
        <v>20220406</v>
      </c>
      <c r="C828" s="5" t="str">
        <f>TEXT(DateTable[[#This Row],[Date]], "mmm")</f>
        <v>Apr</v>
      </c>
      <c r="D828" s="8">
        <f>INT(TEXT(DateTable[[#This Row],[Date]], "m"))</f>
        <v>4</v>
      </c>
      <c r="E828" s="6" t="str">
        <f xml:space="preserve"> "Q" &amp; ROUNDUP(DateTable[[#This Row],[Month Key]]/ 3, 0)</f>
        <v>Q2</v>
      </c>
      <c r="F828" s="5">
        <f>YEAR(DateTable[[#This Row],[Date]])</f>
        <v>2022</v>
      </c>
      <c r="G828" s="5" t="str">
        <f>TEXT(DateTable[[#This Row],[Date]], "ddd")</f>
        <v>Wed</v>
      </c>
      <c r="H828" s="8">
        <f>WEEKDAY(DateTable[[#This Row],[Date]])</f>
        <v>4</v>
      </c>
      <c r="I828" s="5">
        <f>INT(TEXT(DateTable[[#This Row],[Date]], "d"))</f>
        <v>6</v>
      </c>
      <c r="J828" s="5" t="str">
        <f>DateTable[[#This Row],[Year]] &amp;" " &amp; DateTable[[#This Row],[Quarter]]</f>
        <v>2022 Q2</v>
      </c>
      <c r="K828" s="5" t="str">
        <f>DateTable[[#This Row],[Year]] &amp;" " &amp; DateTable[[#This Row],[Month]]</f>
        <v>2022 Apr</v>
      </c>
      <c r="L828" s="8">
        <f>DateTable[[#This Row],[Year]] * 100  + DateTable[[#This Row],[Month Key]]</f>
        <v>202204</v>
      </c>
      <c r="M82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29" spans="1:13" ht="15">
      <c r="A829" s="12">
        <v>44658</v>
      </c>
      <c r="B829" s="15">
        <f>DateTable[[#This Row],[Year]]*10000 + DateTable[[#This Row],[Month Key]] * 100 +  DateTable[[#This Row],[Day Of Month]]</f>
        <v>20220407</v>
      </c>
      <c r="C829" s="5" t="str">
        <f>TEXT(DateTable[[#This Row],[Date]], "mmm")</f>
        <v>Apr</v>
      </c>
      <c r="D829" s="8">
        <f>INT(TEXT(DateTable[[#This Row],[Date]], "m"))</f>
        <v>4</v>
      </c>
      <c r="E829" s="6" t="str">
        <f xml:space="preserve"> "Q" &amp; ROUNDUP(DateTable[[#This Row],[Month Key]]/ 3, 0)</f>
        <v>Q2</v>
      </c>
      <c r="F829" s="5">
        <f>YEAR(DateTable[[#This Row],[Date]])</f>
        <v>2022</v>
      </c>
      <c r="G829" s="5" t="str">
        <f>TEXT(DateTable[[#This Row],[Date]], "ddd")</f>
        <v>Thu</v>
      </c>
      <c r="H829" s="8">
        <f>WEEKDAY(DateTable[[#This Row],[Date]])</f>
        <v>5</v>
      </c>
      <c r="I829" s="5">
        <f>INT(TEXT(DateTable[[#This Row],[Date]], "d"))</f>
        <v>7</v>
      </c>
      <c r="J829" s="5" t="str">
        <f>DateTable[[#This Row],[Year]] &amp;" " &amp; DateTable[[#This Row],[Quarter]]</f>
        <v>2022 Q2</v>
      </c>
      <c r="K829" s="5" t="str">
        <f>DateTable[[#This Row],[Year]] &amp;" " &amp; DateTable[[#This Row],[Month]]</f>
        <v>2022 Apr</v>
      </c>
      <c r="L829" s="8">
        <f>DateTable[[#This Row],[Year]] * 100  + DateTable[[#This Row],[Month Key]]</f>
        <v>202204</v>
      </c>
      <c r="M82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30" spans="1:13" ht="15">
      <c r="A830" s="11">
        <v>44659</v>
      </c>
      <c r="B830" s="15">
        <f>DateTable[[#This Row],[Year]]*10000 + DateTable[[#This Row],[Month Key]] * 100 +  DateTable[[#This Row],[Day Of Month]]</f>
        <v>20220408</v>
      </c>
      <c r="C830" s="5" t="str">
        <f>TEXT(DateTable[[#This Row],[Date]], "mmm")</f>
        <v>Apr</v>
      </c>
      <c r="D830" s="8">
        <f>INT(TEXT(DateTable[[#This Row],[Date]], "m"))</f>
        <v>4</v>
      </c>
      <c r="E830" s="6" t="str">
        <f xml:space="preserve"> "Q" &amp; ROUNDUP(DateTable[[#This Row],[Month Key]]/ 3, 0)</f>
        <v>Q2</v>
      </c>
      <c r="F830" s="5">
        <f>YEAR(DateTable[[#This Row],[Date]])</f>
        <v>2022</v>
      </c>
      <c r="G830" s="5" t="str">
        <f>TEXT(DateTable[[#This Row],[Date]], "ddd")</f>
        <v>Fri</v>
      </c>
      <c r="H830" s="8">
        <f>WEEKDAY(DateTable[[#This Row],[Date]])</f>
        <v>6</v>
      </c>
      <c r="I830" s="5">
        <f>INT(TEXT(DateTable[[#This Row],[Date]], "d"))</f>
        <v>8</v>
      </c>
      <c r="J830" s="5" t="str">
        <f>DateTable[[#This Row],[Year]] &amp;" " &amp; DateTable[[#This Row],[Quarter]]</f>
        <v>2022 Q2</v>
      </c>
      <c r="K830" s="5" t="str">
        <f>DateTable[[#This Row],[Year]] &amp;" " &amp; DateTable[[#This Row],[Month]]</f>
        <v>2022 Apr</v>
      </c>
      <c r="L830" s="8">
        <f>DateTable[[#This Row],[Year]] * 100  + DateTable[[#This Row],[Month Key]]</f>
        <v>202204</v>
      </c>
      <c r="M83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31" spans="1:13" ht="15">
      <c r="A831" s="12">
        <v>44660</v>
      </c>
      <c r="B831" s="15">
        <f>DateTable[[#This Row],[Year]]*10000 + DateTable[[#This Row],[Month Key]] * 100 +  DateTable[[#This Row],[Day Of Month]]</f>
        <v>20220409</v>
      </c>
      <c r="C831" s="5" t="str">
        <f>TEXT(DateTable[[#This Row],[Date]], "mmm")</f>
        <v>Apr</v>
      </c>
      <c r="D831" s="8">
        <f>INT(TEXT(DateTable[[#This Row],[Date]], "m"))</f>
        <v>4</v>
      </c>
      <c r="E831" s="6" t="str">
        <f xml:space="preserve"> "Q" &amp; ROUNDUP(DateTable[[#This Row],[Month Key]]/ 3, 0)</f>
        <v>Q2</v>
      </c>
      <c r="F831" s="5">
        <f>YEAR(DateTable[[#This Row],[Date]])</f>
        <v>2022</v>
      </c>
      <c r="G831" s="5" t="str">
        <f>TEXT(DateTable[[#This Row],[Date]], "ddd")</f>
        <v>Sat</v>
      </c>
      <c r="H831" s="8">
        <f>WEEKDAY(DateTable[[#This Row],[Date]])</f>
        <v>7</v>
      </c>
      <c r="I831" s="5">
        <f>INT(TEXT(DateTable[[#This Row],[Date]], "d"))</f>
        <v>9</v>
      </c>
      <c r="J831" s="5" t="str">
        <f>DateTable[[#This Row],[Year]] &amp;" " &amp; DateTable[[#This Row],[Quarter]]</f>
        <v>2022 Q2</v>
      </c>
      <c r="K831" s="5" t="str">
        <f>DateTable[[#This Row],[Year]] &amp;" " &amp; DateTable[[#This Row],[Month]]</f>
        <v>2022 Apr</v>
      </c>
      <c r="L831" s="8">
        <f>DateTable[[#This Row],[Year]] * 100  + DateTable[[#This Row],[Month Key]]</f>
        <v>202204</v>
      </c>
      <c r="M83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32" spans="1:13" ht="15">
      <c r="A832" s="11">
        <v>44661</v>
      </c>
      <c r="B832" s="15">
        <f>DateTable[[#This Row],[Year]]*10000 + DateTable[[#This Row],[Month Key]] * 100 +  DateTable[[#This Row],[Day Of Month]]</f>
        <v>20220410</v>
      </c>
      <c r="C832" s="5" t="str">
        <f>TEXT(DateTable[[#This Row],[Date]], "mmm")</f>
        <v>Apr</v>
      </c>
      <c r="D832" s="8">
        <f>INT(TEXT(DateTable[[#This Row],[Date]], "m"))</f>
        <v>4</v>
      </c>
      <c r="E832" s="6" t="str">
        <f xml:space="preserve"> "Q" &amp; ROUNDUP(DateTable[[#This Row],[Month Key]]/ 3, 0)</f>
        <v>Q2</v>
      </c>
      <c r="F832" s="5">
        <f>YEAR(DateTable[[#This Row],[Date]])</f>
        <v>2022</v>
      </c>
      <c r="G832" s="5" t="str">
        <f>TEXT(DateTable[[#This Row],[Date]], "ddd")</f>
        <v>Sun</v>
      </c>
      <c r="H832" s="8">
        <f>WEEKDAY(DateTable[[#This Row],[Date]])</f>
        <v>1</v>
      </c>
      <c r="I832" s="5">
        <f>INT(TEXT(DateTable[[#This Row],[Date]], "d"))</f>
        <v>10</v>
      </c>
      <c r="J832" s="5" t="str">
        <f>DateTable[[#This Row],[Year]] &amp;" " &amp; DateTable[[#This Row],[Quarter]]</f>
        <v>2022 Q2</v>
      </c>
      <c r="K832" s="5" t="str">
        <f>DateTable[[#This Row],[Year]] &amp;" " &amp; DateTable[[#This Row],[Month]]</f>
        <v>2022 Apr</v>
      </c>
      <c r="L832" s="8">
        <f>DateTable[[#This Row],[Year]] * 100  + DateTable[[#This Row],[Month Key]]</f>
        <v>202204</v>
      </c>
      <c r="M83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33" spans="1:13" ht="15">
      <c r="A833" s="12">
        <v>44662</v>
      </c>
      <c r="B833" s="15">
        <f>DateTable[[#This Row],[Year]]*10000 + DateTable[[#This Row],[Month Key]] * 100 +  DateTable[[#This Row],[Day Of Month]]</f>
        <v>20220411</v>
      </c>
      <c r="C833" s="5" t="str">
        <f>TEXT(DateTable[[#This Row],[Date]], "mmm")</f>
        <v>Apr</v>
      </c>
      <c r="D833" s="8">
        <f>INT(TEXT(DateTable[[#This Row],[Date]], "m"))</f>
        <v>4</v>
      </c>
      <c r="E833" s="6" t="str">
        <f xml:space="preserve"> "Q" &amp; ROUNDUP(DateTable[[#This Row],[Month Key]]/ 3, 0)</f>
        <v>Q2</v>
      </c>
      <c r="F833" s="5">
        <f>YEAR(DateTable[[#This Row],[Date]])</f>
        <v>2022</v>
      </c>
      <c r="G833" s="5" t="str">
        <f>TEXT(DateTable[[#This Row],[Date]], "ddd")</f>
        <v>Mon</v>
      </c>
      <c r="H833" s="8">
        <f>WEEKDAY(DateTable[[#This Row],[Date]])</f>
        <v>2</v>
      </c>
      <c r="I833" s="5">
        <f>INT(TEXT(DateTable[[#This Row],[Date]], "d"))</f>
        <v>11</v>
      </c>
      <c r="J833" s="5" t="str">
        <f>DateTable[[#This Row],[Year]] &amp;" " &amp; DateTable[[#This Row],[Quarter]]</f>
        <v>2022 Q2</v>
      </c>
      <c r="K833" s="5" t="str">
        <f>DateTable[[#This Row],[Year]] &amp;" " &amp; DateTable[[#This Row],[Month]]</f>
        <v>2022 Apr</v>
      </c>
      <c r="L833" s="8">
        <f>DateTable[[#This Row],[Year]] * 100  + DateTable[[#This Row],[Month Key]]</f>
        <v>202204</v>
      </c>
      <c r="M83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34" spans="1:13" ht="15">
      <c r="A834" s="11">
        <v>44663</v>
      </c>
      <c r="B834" s="15">
        <f>DateTable[[#This Row],[Year]]*10000 + DateTable[[#This Row],[Month Key]] * 100 +  DateTable[[#This Row],[Day Of Month]]</f>
        <v>20220412</v>
      </c>
      <c r="C834" s="5" t="str">
        <f>TEXT(DateTable[[#This Row],[Date]], "mmm")</f>
        <v>Apr</v>
      </c>
      <c r="D834" s="8">
        <f>INT(TEXT(DateTable[[#This Row],[Date]], "m"))</f>
        <v>4</v>
      </c>
      <c r="E834" s="6" t="str">
        <f xml:space="preserve"> "Q" &amp; ROUNDUP(DateTable[[#This Row],[Month Key]]/ 3, 0)</f>
        <v>Q2</v>
      </c>
      <c r="F834" s="5">
        <f>YEAR(DateTable[[#This Row],[Date]])</f>
        <v>2022</v>
      </c>
      <c r="G834" s="5" t="str">
        <f>TEXT(DateTable[[#This Row],[Date]], "ddd")</f>
        <v>Tue</v>
      </c>
      <c r="H834" s="8">
        <f>WEEKDAY(DateTable[[#This Row],[Date]])</f>
        <v>3</v>
      </c>
      <c r="I834" s="5">
        <f>INT(TEXT(DateTable[[#This Row],[Date]], "d"))</f>
        <v>12</v>
      </c>
      <c r="J834" s="5" t="str">
        <f>DateTable[[#This Row],[Year]] &amp;" " &amp; DateTable[[#This Row],[Quarter]]</f>
        <v>2022 Q2</v>
      </c>
      <c r="K834" s="5" t="str">
        <f>DateTable[[#This Row],[Year]] &amp;" " &amp; DateTable[[#This Row],[Month]]</f>
        <v>2022 Apr</v>
      </c>
      <c r="L834" s="8">
        <f>DateTable[[#This Row],[Year]] * 100  + DateTable[[#This Row],[Month Key]]</f>
        <v>202204</v>
      </c>
      <c r="M83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35" spans="1:13" ht="15">
      <c r="A835" s="12">
        <v>44664</v>
      </c>
      <c r="B835" s="15">
        <f>DateTable[[#This Row],[Year]]*10000 + DateTable[[#This Row],[Month Key]] * 100 +  DateTable[[#This Row],[Day Of Month]]</f>
        <v>20220413</v>
      </c>
      <c r="C835" s="5" t="str">
        <f>TEXT(DateTable[[#This Row],[Date]], "mmm")</f>
        <v>Apr</v>
      </c>
      <c r="D835" s="8">
        <f>INT(TEXT(DateTable[[#This Row],[Date]], "m"))</f>
        <v>4</v>
      </c>
      <c r="E835" s="6" t="str">
        <f xml:space="preserve"> "Q" &amp; ROUNDUP(DateTable[[#This Row],[Month Key]]/ 3, 0)</f>
        <v>Q2</v>
      </c>
      <c r="F835" s="5">
        <f>YEAR(DateTable[[#This Row],[Date]])</f>
        <v>2022</v>
      </c>
      <c r="G835" s="5" t="str">
        <f>TEXT(DateTable[[#This Row],[Date]], "ddd")</f>
        <v>Wed</v>
      </c>
      <c r="H835" s="8">
        <f>WEEKDAY(DateTable[[#This Row],[Date]])</f>
        <v>4</v>
      </c>
      <c r="I835" s="5">
        <f>INT(TEXT(DateTable[[#This Row],[Date]], "d"))</f>
        <v>13</v>
      </c>
      <c r="J835" s="5" t="str">
        <f>DateTable[[#This Row],[Year]] &amp;" " &amp; DateTable[[#This Row],[Quarter]]</f>
        <v>2022 Q2</v>
      </c>
      <c r="K835" s="5" t="str">
        <f>DateTable[[#This Row],[Year]] &amp;" " &amp; DateTable[[#This Row],[Month]]</f>
        <v>2022 Apr</v>
      </c>
      <c r="L835" s="8">
        <f>DateTable[[#This Row],[Year]] * 100  + DateTable[[#This Row],[Month Key]]</f>
        <v>202204</v>
      </c>
      <c r="M83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36" spans="1:13" ht="15">
      <c r="A836" s="11">
        <v>44665</v>
      </c>
      <c r="B836" s="15">
        <f>DateTable[[#This Row],[Year]]*10000 + DateTable[[#This Row],[Month Key]] * 100 +  DateTable[[#This Row],[Day Of Month]]</f>
        <v>20220414</v>
      </c>
      <c r="C836" s="5" t="str">
        <f>TEXT(DateTable[[#This Row],[Date]], "mmm")</f>
        <v>Apr</v>
      </c>
      <c r="D836" s="8">
        <f>INT(TEXT(DateTable[[#This Row],[Date]], "m"))</f>
        <v>4</v>
      </c>
      <c r="E836" s="6" t="str">
        <f xml:space="preserve"> "Q" &amp; ROUNDUP(DateTable[[#This Row],[Month Key]]/ 3, 0)</f>
        <v>Q2</v>
      </c>
      <c r="F836" s="5">
        <f>YEAR(DateTable[[#This Row],[Date]])</f>
        <v>2022</v>
      </c>
      <c r="G836" s="5" t="str">
        <f>TEXT(DateTable[[#This Row],[Date]], "ddd")</f>
        <v>Thu</v>
      </c>
      <c r="H836" s="8">
        <f>WEEKDAY(DateTable[[#This Row],[Date]])</f>
        <v>5</v>
      </c>
      <c r="I836" s="5">
        <f>INT(TEXT(DateTable[[#This Row],[Date]], "d"))</f>
        <v>14</v>
      </c>
      <c r="J836" s="5" t="str">
        <f>DateTable[[#This Row],[Year]] &amp;" " &amp; DateTable[[#This Row],[Quarter]]</f>
        <v>2022 Q2</v>
      </c>
      <c r="K836" s="5" t="str">
        <f>DateTable[[#This Row],[Year]] &amp;" " &amp; DateTable[[#This Row],[Month]]</f>
        <v>2022 Apr</v>
      </c>
      <c r="L836" s="8">
        <f>DateTable[[#This Row],[Year]] * 100  + DateTable[[#This Row],[Month Key]]</f>
        <v>202204</v>
      </c>
      <c r="M83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37" spans="1:13" ht="15">
      <c r="A837" s="12">
        <v>44666</v>
      </c>
      <c r="B837" s="15">
        <f>DateTable[[#This Row],[Year]]*10000 + DateTable[[#This Row],[Month Key]] * 100 +  DateTable[[#This Row],[Day Of Month]]</f>
        <v>20220415</v>
      </c>
      <c r="C837" s="5" t="str">
        <f>TEXT(DateTable[[#This Row],[Date]], "mmm")</f>
        <v>Apr</v>
      </c>
      <c r="D837" s="8">
        <f>INT(TEXT(DateTable[[#This Row],[Date]], "m"))</f>
        <v>4</v>
      </c>
      <c r="E837" s="6" t="str">
        <f xml:space="preserve"> "Q" &amp; ROUNDUP(DateTable[[#This Row],[Month Key]]/ 3, 0)</f>
        <v>Q2</v>
      </c>
      <c r="F837" s="5">
        <f>YEAR(DateTable[[#This Row],[Date]])</f>
        <v>2022</v>
      </c>
      <c r="G837" s="5" t="str">
        <f>TEXT(DateTable[[#This Row],[Date]], "ddd")</f>
        <v>Fri</v>
      </c>
      <c r="H837" s="8">
        <f>WEEKDAY(DateTable[[#This Row],[Date]])</f>
        <v>6</v>
      </c>
      <c r="I837" s="5">
        <f>INT(TEXT(DateTable[[#This Row],[Date]], "d"))</f>
        <v>15</v>
      </c>
      <c r="J837" s="5" t="str">
        <f>DateTable[[#This Row],[Year]] &amp;" " &amp; DateTable[[#This Row],[Quarter]]</f>
        <v>2022 Q2</v>
      </c>
      <c r="K837" s="5" t="str">
        <f>DateTable[[#This Row],[Year]] &amp;" " &amp; DateTable[[#This Row],[Month]]</f>
        <v>2022 Apr</v>
      </c>
      <c r="L837" s="8">
        <f>DateTable[[#This Row],[Year]] * 100  + DateTable[[#This Row],[Month Key]]</f>
        <v>202204</v>
      </c>
      <c r="M83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38" spans="1:13" ht="15">
      <c r="A838" s="11">
        <v>44667</v>
      </c>
      <c r="B838" s="15">
        <f>DateTable[[#This Row],[Year]]*10000 + DateTable[[#This Row],[Month Key]] * 100 +  DateTable[[#This Row],[Day Of Month]]</f>
        <v>20220416</v>
      </c>
      <c r="C838" s="5" t="str">
        <f>TEXT(DateTable[[#This Row],[Date]], "mmm")</f>
        <v>Apr</v>
      </c>
      <c r="D838" s="8">
        <f>INT(TEXT(DateTable[[#This Row],[Date]], "m"))</f>
        <v>4</v>
      </c>
      <c r="E838" s="6" t="str">
        <f xml:space="preserve"> "Q" &amp; ROUNDUP(DateTable[[#This Row],[Month Key]]/ 3, 0)</f>
        <v>Q2</v>
      </c>
      <c r="F838" s="5">
        <f>YEAR(DateTable[[#This Row],[Date]])</f>
        <v>2022</v>
      </c>
      <c r="G838" s="5" t="str">
        <f>TEXT(DateTable[[#This Row],[Date]], "ddd")</f>
        <v>Sat</v>
      </c>
      <c r="H838" s="8">
        <f>WEEKDAY(DateTable[[#This Row],[Date]])</f>
        <v>7</v>
      </c>
      <c r="I838" s="5">
        <f>INT(TEXT(DateTable[[#This Row],[Date]], "d"))</f>
        <v>16</v>
      </c>
      <c r="J838" s="5" t="str">
        <f>DateTable[[#This Row],[Year]] &amp;" " &amp; DateTable[[#This Row],[Quarter]]</f>
        <v>2022 Q2</v>
      </c>
      <c r="K838" s="5" t="str">
        <f>DateTable[[#This Row],[Year]] &amp;" " &amp; DateTable[[#This Row],[Month]]</f>
        <v>2022 Apr</v>
      </c>
      <c r="L838" s="8">
        <f>DateTable[[#This Row],[Year]] * 100  + DateTable[[#This Row],[Month Key]]</f>
        <v>202204</v>
      </c>
      <c r="M83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39" spans="1:13" ht="15">
      <c r="A839" s="12">
        <v>44668</v>
      </c>
      <c r="B839" s="15">
        <f>DateTable[[#This Row],[Year]]*10000 + DateTable[[#This Row],[Month Key]] * 100 +  DateTable[[#This Row],[Day Of Month]]</f>
        <v>20220417</v>
      </c>
      <c r="C839" s="5" t="str">
        <f>TEXT(DateTable[[#This Row],[Date]], "mmm")</f>
        <v>Apr</v>
      </c>
      <c r="D839" s="8">
        <f>INT(TEXT(DateTable[[#This Row],[Date]], "m"))</f>
        <v>4</v>
      </c>
      <c r="E839" s="6" t="str">
        <f xml:space="preserve"> "Q" &amp; ROUNDUP(DateTable[[#This Row],[Month Key]]/ 3, 0)</f>
        <v>Q2</v>
      </c>
      <c r="F839" s="5">
        <f>YEAR(DateTable[[#This Row],[Date]])</f>
        <v>2022</v>
      </c>
      <c r="G839" s="5" t="str">
        <f>TEXT(DateTable[[#This Row],[Date]], "ddd")</f>
        <v>Sun</v>
      </c>
      <c r="H839" s="8">
        <f>WEEKDAY(DateTable[[#This Row],[Date]])</f>
        <v>1</v>
      </c>
      <c r="I839" s="5">
        <f>INT(TEXT(DateTable[[#This Row],[Date]], "d"))</f>
        <v>17</v>
      </c>
      <c r="J839" s="5" t="str">
        <f>DateTable[[#This Row],[Year]] &amp;" " &amp; DateTable[[#This Row],[Quarter]]</f>
        <v>2022 Q2</v>
      </c>
      <c r="K839" s="5" t="str">
        <f>DateTable[[#This Row],[Year]] &amp;" " &amp; DateTable[[#This Row],[Month]]</f>
        <v>2022 Apr</v>
      </c>
      <c r="L839" s="8">
        <f>DateTable[[#This Row],[Year]] * 100  + DateTable[[#This Row],[Month Key]]</f>
        <v>202204</v>
      </c>
      <c r="M83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40" spans="1:13" ht="15">
      <c r="A840" s="11">
        <v>44669</v>
      </c>
      <c r="B840" s="15">
        <f>DateTable[[#This Row],[Year]]*10000 + DateTable[[#This Row],[Month Key]] * 100 +  DateTable[[#This Row],[Day Of Month]]</f>
        <v>20220418</v>
      </c>
      <c r="C840" s="5" t="str">
        <f>TEXT(DateTable[[#This Row],[Date]], "mmm")</f>
        <v>Apr</v>
      </c>
      <c r="D840" s="8">
        <f>INT(TEXT(DateTable[[#This Row],[Date]], "m"))</f>
        <v>4</v>
      </c>
      <c r="E840" s="6" t="str">
        <f xml:space="preserve"> "Q" &amp; ROUNDUP(DateTable[[#This Row],[Month Key]]/ 3, 0)</f>
        <v>Q2</v>
      </c>
      <c r="F840" s="5">
        <f>YEAR(DateTable[[#This Row],[Date]])</f>
        <v>2022</v>
      </c>
      <c r="G840" s="5" t="str">
        <f>TEXT(DateTable[[#This Row],[Date]], "ddd")</f>
        <v>Mon</v>
      </c>
      <c r="H840" s="8">
        <f>WEEKDAY(DateTable[[#This Row],[Date]])</f>
        <v>2</v>
      </c>
      <c r="I840" s="5">
        <f>INT(TEXT(DateTable[[#This Row],[Date]], "d"))</f>
        <v>18</v>
      </c>
      <c r="J840" s="5" t="str">
        <f>DateTable[[#This Row],[Year]] &amp;" " &amp; DateTable[[#This Row],[Quarter]]</f>
        <v>2022 Q2</v>
      </c>
      <c r="K840" s="5" t="str">
        <f>DateTable[[#This Row],[Year]] &amp;" " &amp; DateTable[[#This Row],[Month]]</f>
        <v>2022 Apr</v>
      </c>
      <c r="L840" s="8">
        <f>DateTable[[#This Row],[Year]] * 100  + DateTable[[#This Row],[Month Key]]</f>
        <v>202204</v>
      </c>
      <c r="M84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41" spans="1:13" ht="15">
      <c r="A841" s="12">
        <v>44670</v>
      </c>
      <c r="B841" s="15">
        <f>DateTable[[#This Row],[Year]]*10000 + DateTable[[#This Row],[Month Key]] * 100 +  DateTable[[#This Row],[Day Of Month]]</f>
        <v>20220419</v>
      </c>
      <c r="C841" s="5" t="str">
        <f>TEXT(DateTable[[#This Row],[Date]], "mmm")</f>
        <v>Apr</v>
      </c>
      <c r="D841" s="8">
        <f>INT(TEXT(DateTable[[#This Row],[Date]], "m"))</f>
        <v>4</v>
      </c>
      <c r="E841" s="6" t="str">
        <f xml:space="preserve"> "Q" &amp; ROUNDUP(DateTable[[#This Row],[Month Key]]/ 3, 0)</f>
        <v>Q2</v>
      </c>
      <c r="F841" s="5">
        <f>YEAR(DateTable[[#This Row],[Date]])</f>
        <v>2022</v>
      </c>
      <c r="G841" s="5" t="str">
        <f>TEXT(DateTable[[#This Row],[Date]], "ddd")</f>
        <v>Tue</v>
      </c>
      <c r="H841" s="8">
        <f>WEEKDAY(DateTable[[#This Row],[Date]])</f>
        <v>3</v>
      </c>
      <c r="I841" s="5">
        <f>INT(TEXT(DateTable[[#This Row],[Date]], "d"))</f>
        <v>19</v>
      </c>
      <c r="J841" s="5" t="str">
        <f>DateTable[[#This Row],[Year]] &amp;" " &amp; DateTable[[#This Row],[Quarter]]</f>
        <v>2022 Q2</v>
      </c>
      <c r="K841" s="5" t="str">
        <f>DateTable[[#This Row],[Year]] &amp;" " &amp; DateTable[[#This Row],[Month]]</f>
        <v>2022 Apr</v>
      </c>
      <c r="L841" s="8">
        <f>DateTable[[#This Row],[Year]] * 100  + DateTable[[#This Row],[Month Key]]</f>
        <v>202204</v>
      </c>
      <c r="M84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42" spans="1:13" ht="15">
      <c r="A842" s="11">
        <v>44671</v>
      </c>
      <c r="B842" s="15">
        <f>DateTable[[#This Row],[Year]]*10000 + DateTable[[#This Row],[Month Key]] * 100 +  DateTable[[#This Row],[Day Of Month]]</f>
        <v>20220420</v>
      </c>
      <c r="C842" s="5" t="str">
        <f>TEXT(DateTable[[#This Row],[Date]], "mmm")</f>
        <v>Apr</v>
      </c>
      <c r="D842" s="8">
        <f>INT(TEXT(DateTable[[#This Row],[Date]], "m"))</f>
        <v>4</v>
      </c>
      <c r="E842" s="6" t="str">
        <f xml:space="preserve"> "Q" &amp; ROUNDUP(DateTable[[#This Row],[Month Key]]/ 3, 0)</f>
        <v>Q2</v>
      </c>
      <c r="F842" s="5">
        <f>YEAR(DateTable[[#This Row],[Date]])</f>
        <v>2022</v>
      </c>
      <c r="G842" s="5" t="str">
        <f>TEXT(DateTable[[#This Row],[Date]], "ddd")</f>
        <v>Wed</v>
      </c>
      <c r="H842" s="8">
        <f>WEEKDAY(DateTable[[#This Row],[Date]])</f>
        <v>4</v>
      </c>
      <c r="I842" s="5">
        <f>INT(TEXT(DateTable[[#This Row],[Date]], "d"))</f>
        <v>20</v>
      </c>
      <c r="J842" s="5" t="str">
        <f>DateTable[[#This Row],[Year]] &amp;" " &amp; DateTable[[#This Row],[Quarter]]</f>
        <v>2022 Q2</v>
      </c>
      <c r="K842" s="5" t="str">
        <f>DateTable[[#This Row],[Year]] &amp;" " &amp; DateTable[[#This Row],[Month]]</f>
        <v>2022 Apr</v>
      </c>
      <c r="L842" s="8">
        <f>DateTable[[#This Row],[Year]] * 100  + DateTable[[#This Row],[Month Key]]</f>
        <v>202204</v>
      </c>
      <c r="M84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43" spans="1:13" ht="15">
      <c r="A843" s="12">
        <v>44672</v>
      </c>
      <c r="B843" s="15">
        <f>DateTable[[#This Row],[Year]]*10000 + DateTable[[#This Row],[Month Key]] * 100 +  DateTable[[#This Row],[Day Of Month]]</f>
        <v>20220421</v>
      </c>
      <c r="C843" s="5" t="str">
        <f>TEXT(DateTable[[#This Row],[Date]], "mmm")</f>
        <v>Apr</v>
      </c>
      <c r="D843" s="8">
        <f>INT(TEXT(DateTable[[#This Row],[Date]], "m"))</f>
        <v>4</v>
      </c>
      <c r="E843" s="6" t="str">
        <f xml:space="preserve"> "Q" &amp; ROUNDUP(DateTable[[#This Row],[Month Key]]/ 3, 0)</f>
        <v>Q2</v>
      </c>
      <c r="F843" s="5">
        <f>YEAR(DateTable[[#This Row],[Date]])</f>
        <v>2022</v>
      </c>
      <c r="G843" s="5" t="str">
        <f>TEXT(DateTable[[#This Row],[Date]], "ddd")</f>
        <v>Thu</v>
      </c>
      <c r="H843" s="8">
        <f>WEEKDAY(DateTable[[#This Row],[Date]])</f>
        <v>5</v>
      </c>
      <c r="I843" s="5">
        <f>INT(TEXT(DateTable[[#This Row],[Date]], "d"))</f>
        <v>21</v>
      </c>
      <c r="J843" s="5" t="str">
        <f>DateTable[[#This Row],[Year]] &amp;" " &amp; DateTable[[#This Row],[Quarter]]</f>
        <v>2022 Q2</v>
      </c>
      <c r="K843" s="5" t="str">
        <f>DateTable[[#This Row],[Year]] &amp;" " &amp; DateTable[[#This Row],[Month]]</f>
        <v>2022 Apr</v>
      </c>
      <c r="L843" s="8">
        <f>DateTable[[#This Row],[Year]] * 100  + DateTable[[#This Row],[Month Key]]</f>
        <v>202204</v>
      </c>
      <c r="M84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44" spans="1:13" ht="15">
      <c r="A844" s="11">
        <v>44673</v>
      </c>
      <c r="B844" s="15">
        <f>DateTable[[#This Row],[Year]]*10000 + DateTable[[#This Row],[Month Key]] * 100 +  DateTable[[#This Row],[Day Of Month]]</f>
        <v>20220422</v>
      </c>
      <c r="C844" s="5" t="str">
        <f>TEXT(DateTable[[#This Row],[Date]], "mmm")</f>
        <v>Apr</v>
      </c>
      <c r="D844" s="8">
        <f>INT(TEXT(DateTable[[#This Row],[Date]], "m"))</f>
        <v>4</v>
      </c>
      <c r="E844" s="6" t="str">
        <f xml:space="preserve"> "Q" &amp; ROUNDUP(DateTable[[#This Row],[Month Key]]/ 3, 0)</f>
        <v>Q2</v>
      </c>
      <c r="F844" s="5">
        <f>YEAR(DateTable[[#This Row],[Date]])</f>
        <v>2022</v>
      </c>
      <c r="G844" s="5" t="str">
        <f>TEXT(DateTable[[#This Row],[Date]], "ddd")</f>
        <v>Fri</v>
      </c>
      <c r="H844" s="8">
        <f>WEEKDAY(DateTable[[#This Row],[Date]])</f>
        <v>6</v>
      </c>
      <c r="I844" s="5">
        <f>INT(TEXT(DateTable[[#This Row],[Date]], "d"))</f>
        <v>22</v>
      </c>
      <c r="J844" s="5" t="str">
        <f>DateTable[[#This Row],[Year]] &amp;" " &amp; DateTable[[#This Row],[Quarter]]</f>
        <v>2022 Q2</v>
      </c>
      <c r="K844" s="5" t="str">
        <f>DateTable[[#This Row],[Year]] &amp;" " &amp; DateTable[[#This Row],[Month]]</f>
        <v>2022 Apr</v>
      </c>
      <c r="L844" s="8">
        <f>DateTable[[#This Row],[Year]] * 100  + DateTable[[#This Row],[Month Key]]</f>
        <v>202204</v>
      </c>
      <c r="M84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45" spans="1:13" ht="15">
      <c r="A845" s="12">
        <v>44674</v>
      </c>
      <c r="B845" s="15">
        <f>DateTable[[#This Row],[Year]]*10000 + DateTable[[#This Row],[Month Key]] * 100 +  DateTable[[#This Row],[Day Of Month]]</f>
        <v>20220423</v>
      </c>
      <c r="C845" s="5" t="str">
        <f>TEXT(DateTable[[#This Row],[Date]], "mmm")</f>
        <v>Apr</v>
      </c>
      <c r="D845" s="8">
        <f>INT(TEXT(DateTable[[#This Row],[Date]], "m"))</f>
        <v>4</v>
      </c>
      <c r="E845" s="6" t="str">
        <f xml:space="preserve"> "Q" &amp; ROUNDUP(DateTable[[#This Row],[Month Key]]/ 3, 0)</f>
        <v>Q2</v>
      </c>
      <c r="F845" s="5">
        <f>YEAR(DateTable[[#This Row],[Date]])</f>
        <v>2022</v>
      </c>
      <c r="G845" s="5" t="str">
        <f>TEXT(DateTable[[#This Row],[Date]], "ddd")</f>
        <v>Sat</v>
      </c>
      <c r="H845" s="8">
        <f>WEEKDAY(DateTable[[#This Row],[Date]])</f>
        <v>7</v>
      </c>
      <c r="I845" s="5">
        <f>INT(TEXT(DateTable[[#This Row],[Date]], "d"))</f>
        <v>23</v>
      </c>
      <c r="J845" s="5" t="str">
        <f>DateTable[[#This Row],[Year]] &amp;" " &amp; DateTable[[#This Row],[Quarter]]</f>
        <v>2022 Q2</v>
      </c>
      <c r="K845" s="5" t="str">
        <f>DateTable[[#This Row],[Year]] &amp;" " &amp; DateTable[[#This Row],[Month]]</f>
        <v>2022 Apr</v>
      </c>
      <c r="L845" s="8">
        <f>DateTable[[#This Row],[Year]] * 100  + DateTable[[#This Row],[Month Key]]</f>
        <v>202204</v>
      </c>
      <c r="M84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46" spans="1:13" ht="15">
      <c r="A846" s="11">
        <v>44675</v>
      </c>
      <c r="B846" s="15">
        <f>DateTable[[#This Row],[Year]]*10000 + DateTable[[#This Row],[Month Key]] * 100 +  DateTable[[#This Row],[Day Of Month]]</f>
        <v>20220424</v>
      </c>
      <c r="C846" s="5" t="str">
        <f>TEXT(DateTable[[#This Row],[Date]], "mmm")</f>
        <v>Apr</v>
      </c>
      <c r="D846" s="8">
        <f>INT(TEXT(DateTable[[#This Row],[Date]], "m"))</f>
        <v>4</v>
      </c>
      <c r="E846" s="6" t="str">
        <f xml:space="preserve"> "Q" &amp; ROUNDUP(DateTable[[#This Row],[Month Key]]/ 3, 0)</f>
        <v>Q2</v>
      </c>
      <c r="F846" s="5">
        <f>YEAR(DateTable[[#This Row],[Date]])</f>
        <v>2022</v>
      </c>
      <c r="G846" s="5" t="str">
        <f>TEXT(DateTable[[#This Row],[Date]], "ddd")</f>
        <v>Sun</v>
      </c>
      <c r="H846" s="8">
        <f>WEEKDAY(DateTable[[#This Row],[Date]])</f>
        <v>1</v>
      </c>
      <c r="I846" s="5">
        <f>INT(TEXT(DateTable[[#This Row],[Date]], "d"))</f>
        <v>24</v>
      </c>
      <c r="J846" s="5" t="str">
        <f>DateTable[[#This Row],[Year]] &amp;" " &amp; DateTable[[#This Row],[Quarter]]</f>
        <v>2022 Q2</v>
      </c>
      <c r="K846" s="5" t="str">
        <f>DateTable[[#This Row],[Year]] &amp;" " &amp; DateTable[[#This Row],[Month]]</f>
        <v>2022 Apr</v>
      </c>
      <c r="L846" s="8">
        <f>DateTable[[#This Row],[Year]] * 100  + DateTable[[#This Row],[Month Key]]</f>
        <v>202204</v>
      </c>
      <c r="M84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47" spans="1:13" ht="15">
      <c r="A847" s="12">
        <v>44676</v>
      </c>
      <c r="B847" s="15">
        <f>DateTable[[#This Row],[Year]]*10000 + DateTable[[#This Row],[Month Key]] * 100 +  DateTable[[#This Row],[Day Of Month]]</f>
        <v>20220425</v>
      </c>
      <c r="C847" s="5" t="str">
        <f>TEXT(DateTable[[#This Row],[Date]], "mmm")</f>
        <v>Apr</v>
      </c>
      <c r="D847" s="8">
        <f>INT(TEXT(DateTable[[#This Row],[Date]], "m"))</f>
        <v>4</v>
      </c>
      <c r="E847" s="6" t="str">
        <f xml:space="preserve"> "Q" &amp; ROUNDUP(DateTable[[#This Row],[Month Key]]/ 3, 0)</f>
        <v>Q2</v>
      </c>
      <c r="F847" s="5">
        <f>YEAR(DateTable[[#This Row],[Date]])</f>
        <v>2022</v>
      </c>
      <c r="G847" s="5" t="str">
        <f>TEXT(DateTable[[#This Row],[Date]], "ddd")</f>
        <v>Mon</v>
      </c>
      <c r="H847" s="8">
        <f>WEEKDAY(DateTable[[#This Row],[Date]])</f>
        <v>2</v>
      </c>
      <c r="I847" s="5">
        <f>INT(TEXT(DateTable[[#This Row],[Date]], "d"))</f>
        <v>25</v>
      </c>
      <c r="J847" s="5" t="str">
        <f>DateTable[[#This Row],[Year]] &amp;" " &amp; DateTable[[#This Row],[Quarter]]</f>
        <v>2022 Q2</v>
      </c>
      <c r="K847" s="5" t="str">
        <f>DateTable[[#This Row],[Year]] &amp;" " &amp; DateTable[[#This Row],[Month]]</f>
        <v>2022 Apr</v>
      </c>
      <c r="L847" s="8">
        <f>DateTable[[#This Row],[Year]] * 100  + DateTable[[#This Row],[Month Key]]</f>
        <v>202204</v>
      </c>
      <c r="M84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48" spans="1:13" ht="15">
      <c r="A848" s="11">
        <v>44677</v>
      </c>
      <c r="B848" s="15">
        <f>DateTable[[#This Row],[Year]]*10000 + DateTable[[#This Row],[Month Key]] * 100 +  DateTable[[#This Row],[Day Of Month]]</f>
        <v>20220426</v>
      </c>
      <c r="C848" s="5" t="str">
        <f>TEXT(DateTable[[#This Row],[Date]], "mmm")</f>
        <v>Apr</v>
      </c>
      <c r="D848" s="8">
        <f>INT(TEXT(DateTable[[#This Row],[Date]], "m"))</f>
        <v>4</v>
      </c>
      <c r="E848" s="6" t="str">
        <f xml:space="preserve"> "Q" &amp; ROUNDUP(DateTable[[#This Row],[Month Key]]/ 3, 0)</f>
        <v>Q2</v>
      </c>
      <c r="F848" s="5">
        <f>YEAR(DateTable[[#This Row],[Date]])</f>
        <v>2022</v>
      </c>
      <c r="G848" s="5" t="str">
        <f>TEXT(DateTable[[#This Row],[Date]], "ddd")</f>
        <v>Tue</v>
      </c>
      <c r="H848" s="8">
        <f>WEEKDAY(DateTable[[#This Row],[Date]])</f>
        <v>3</v>
      </c>
      <c r="I848" s="5">
        <f>INT(TEXT(DateTable[[#This Row],[Date]], "d"))</f>
        <v>26</v>
      </c>
      <c r="J848" s="5" t="str">
        <f>DateTable[[#This Row],[Year]] &amp;" " &amp; DateTable[[#This Row],[Quarter]]</f>
        <v>2022 Q2</v>
      </c>
      <c r="K848" s="5" t="str">
        <f>DateTable[[#This Row],[Year]] &amp;" " &amp; DateTable[[#This Row],[Month]]</f>
        <v>2022 Apr</v>
      </c>
      <c r="L848" s="8">
        <f>DateTable[[#This Row],[Year]] * 100  + DateTable[[#This Row],[Month Key]]</f>
        <v>202204</v>
      </c>
      <c r="M84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49" spans="1:13" ht="15">
      <c r="A849" s="12">
        <v>44678</v>
      </c>
      <c r="B849" s="15">
        <f>DateTable[[#This Row],[Year]]*10000 + DateTable[[#This Row],[Month Key]] * 100 +  DateTable[[#This Row],[Day Of Month]]</f>
        <v>20220427</v>
      </c>
      <c r="C849" s="5" t="str">
        <f>TEXT(DateTable[[#This Row],[Date]], "mmm")</f>
        <v>Apr</v>
      </c>
      <c r="D849" s="8">
        <f>INT(TEXT(DateTable[[#This Row],[Date]], "m"))</f>
        <v>4</v>
      </c>
      <c r="E849" s="6" t="str">
        <f xml:space="preserve"> "Q" &amp; ROUNDUP(DateTable[[#This Row],[Month Key]]/ 3, 0)</f>
        <v>Q2</v>
      </c>
      <c r="F849" s="5">
        <f>YEAR(DateTable[[#This Row],[Date]])</f>
        <v>2022</v>
      </c>
      <c r="G849" s="5" t="str">
        <f>TEXT(DateTable[[#This Row],[Date]], "ddd")</f>
        <v>Wed</v>
      </c>
      <c r="H849" s="8">
        <f>WEEKDAY(DateTable[[#This Row],[Date]])</f>
        <v>4</v>
      </c>
      <c r="I849" s="5">
        <f>INT(TEXT(DateTable[[#This Row],[Date]], "d"))</f>
        <v>27</v>
      </c>
      <c r="J849" s="5" t="str">
        <f>DateTable[[#This Row],[Year]] &amp;" " &amp; DateTable[[#This Row],[Quarter]]</f>
        <v>2022 Q2</v>
      </c>
      <c r="K849" s="5" t="str">
        <f>DateTable[[#This Row],[Year]] &amp;" " &amp; DateTable[[#This Row],[Month]]</f>
        <v>2022 Apr</v>
      </c>
      <c r="L849" s="8">
        <f>DateTable[[#This Row],[Year]] * 100  + DateTable[[#This Row],[Month Key]]</f>
        <v>202204</v>
      </c>
      <c r="M84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50" spans="1:13" ht="15">
      <c r="A850" s="11">
        <v>44679</v>
      </c>
      <c r="B850" s="15">
        <f>DateTable[[#This Row],[Year]]*10000 + DateTable[[#This Row],[Month Key]] * 100 +  DateTable[[#This Row],[Day Of Month]]</f>
        <v>20220428</v>
      </c>
      <c r="C850" s="5" t="str">
        <f>TEXT(DateTable[[#This Row],[Date]], "mmm")</f>
        <v>Apr</v>
      </c>
      <c r="D850" s="8">
        <f>INT(TEXT(DateTable[[#This Row],[Date]], "m"))</f>
        <v>4</v>
      </c>
      <c r="E850" s="6" t="str">
        <f xml:space="preserve"> "Q" &amp; ROUNDUP(DateTable[[#This Row],[Month Key]]/ 3, 0)</f>
        <v>Q2</v>
      </c>
      <c r="F850" s="5">
        <f>YEAR(DateTable[[#This Row],[Date]])</f>
        <v>2022</v>
      </c>
      <c r="G850" s="5" t="str">
        <f>TEXT(DateTable[[#This Row],[Date]], "ddd")</f>
        <v>Thu</v>
      </c>
      <c r="H850" s="8">
        <f>WEEKDAY(DateTable[[#This Row],[Date]])</f>
        <v>5</v>
      </c>
      <c r="I850" s="5">
        <f>INT(TEXT(DateTable[[#This Row],[Date]], "d"))</f>
        <v>28</v>
      </c>
      <c r="J850" s="5" t="str">
        <f>DateTable[[#This Row],[Year]] &amp;" " &amp; DateTable[[#This Row],[Quarter]]</f>
        <v>2022 Q2</v>
      </c>
      <c r="K850" s="5" t="str">
        <f>DateTable[[#This Row],[Year]] &amp;" " &amp; DateTable[[#This Row],[Month]]</f>
        <v>2022 Apr</v>
      </c>
      <c r="L850" s="8">
        <f>DateTable[[#This Row],[Year]] * 100  + DateTable[[#This Row],[Month Key]]</f>
        <v>202204</v>
      </c>
      <c r="M85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51" spans="1:13" ht="15">
      <c r="A851" s="12">
        <v>44680</v>
      </c>
      <c r="B851" s="15">
        <f>DateTable[[#This Row],[Year]]*10000 + DateTable[[#This Row],[Month Key]] * 100 +  DateTable[[#This Row],[Day Of Month]]</f>
        <v>20220429</v>
      </c>
      <c r="C851" s="5" t="str">
        <f>TEXT(DateTable[[#This Row],[Date]], "mmm")</f>
        <v>Apr</v>
      </c>
      <c r="D851" s="8">
        <f>INT(TEXT(DateTable[[#This Row],[Date]], "m"))</f>
        <v>4</v>
      </c>
      <c r="E851" s="6" t="str">
        <f xml:space="preserve"> "Q" &amp; ROUNDUP(DateTable[[#This Row],[Month Key]]/ 3, 0)</f>
        <v>Q2</v>
      </c>
      <c r="F851" s="5">
        <f>YEAR(DateTable[[#This Row],[Date]])</f>
        <v>2022</v>
      </c>
      <c r="G851" s="5" t="str">
        <f>TEXT(DateTable[[#This Row],[Date]], "ddd")</f>
        <v>Fri</v>
      </c>
      <c r="H851" s="8">
        <f>WEEKDAY(DateTable[[#This Row],[Date]])</f>
        <v>6</v>
      </c>
      <c r="I851" s="5">
        <f>INT(TEXT(DateTable[[#This Row],[Date]], "d"))</f>
        <v>29</v>
      </c>
      <c r="J851" s="5" t="str">
        <f>DateTable[[#This Row],[Year]] &amp;" " &amp; DateTable[[#This Row],[Quarter]]</f>
        <v>2022 Q2</v>
      </c>
      <c r="K851" s="5" t="str">
        <f>DateTable[[#This Row],[Year]] &amp;" " &amp; DateTable[[#This Row],[Month]]</f>
        <v>2022 Apr</v>
      </c>
      <c r="L851" s="8">
        <f>DateTable[[#This Row],[Year]] * 100  + DateTable[[#This Row],[Month Key]]</f>
        <v>202204</v>
      </c>
      <c r="M85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52" spans="1:13" ht="15">
      <c r="A852" s="11">
        <v>44681</v>
      </c>
      <c r="B852" s="15">
        <f>DateTable[[#This Row],[Year]]*10000 + DateTable[[#This Row],[Month Key]] * 100 +  DateTable[[#This Row],[Day Of Month]]</f>
        <v>20220430</v>
      </c>
      <c r="C852" s="5" t="str">
        <f>TEXT(DateTable[[#This Row],[Date]], "mmm")</f>
        <v>Apr</v>
      </c>
      <c r="D852" s="8">
        <f>INT(TEXT(DateTable[[#This Row],[Date]], "m"))</f>
        <v>4</v>
      </c>
      <c r="E852" s="6" t="str">
        <f xml:space="preserve"> "Q" &amp; ROUNDUP(DateTable[[#This Row],[Month Key]]/ 3, 0)</f>
        <v>Q2</v>
      </c>
      <c r="F852" s="5">
        <f>YEAR(DateTable[[#This Row],[Date]])</f>
        <v>2022</v>
      </c>
      <c r="G852" s="5" t="str">
        <f>TEXT(DateTable[[#This Row],[Date]], "ddd")</f>
        <v>Sat</v>
      </c>
      <c r="H852" s="8">
        <f>WEEKDAY(DateTable[[#This Row],[Date]])</f>
        <v>7</v>
      </c>
      <c r="I852" s="5">
        <f>INT(TEXT(DateTable[[#This Row],[Date]], "d"))</f>
        <v>30</v>
      </c>
      <c r="J852" s="5" t="str">
        <f>DateTable[[#This Row],[Year]] &amp;" " &amp; DateTable[[#This Row],[Quarter]]</f>
        <v>2022 Q2</v>
      </c>
      <c r="K852" s="5" t="str">
        <f>DateTable[[#This Row],[Year]] &amp;" " &amp; DateTable[[#This Row],[Month]]</f>
        <v>2022 Apr</v>
      </c>
      <c r="L852" s="8">
        <f>DateTable[[#This Row],[Year]] * 100  + DateTable[[#This Row],[Month Key]]</f>
        <v>202204</v>
      </c>
      <c r="M85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53" spans="1:13" ht="15">
      <c r="A853" s="12">
        <v>44682</v>
      </c>
      <c r="B853" s="15">
        <f>DateTable[[#This Row],[Year]]*10000 + DateTable[[#This Row],[Month Key]] * 100 +  DateTable[[#This Row],[Day Of Month]]</f>
        <v>20220501</v>
      </c>
      <c r="C853" s="5" t="str">
        <f>TEXT(DateTable[[#This Row],[Date]], "mmm")</f>
        <v>May</v>
      </c>
      <c r="D853" s="8">
        <f>INT(TEXT(DateTable[[#This Row],[Date]], "m"))</f>
        <v>5</v>
      </c>
      <c r="E853" s="6" t="str">
        <f xml:space="preserve"> "Q" &amp; ROUNDUP(DateTable[[#This Row],[Month Key]]/ 3, 0)</f>
        <v>Q2</v>
      </c>
      <c r="F853" s="5">
        <f>YEAR(DateTable[[#This Row],[Date]])</f>
        <v>2022</v>
      </c>
      <c r="G853" s="5" t="str">
        <f>TEXT(DateTable[[#This Row],[Date]], "ddd")</f>
        <v>Sun</v>
      </c>
      <c r="H853" s="8">
        <f>WEEKDAY(DateTable[[#This Row],[Date]])</f>
        <v>1</v>
      </c>
      <c r="I853" s="5">
        <f>INT(TEXT(DateTable[[#This Row],[Date]], "d"))</f>
        <v>1</v>
      </c>
      <c r="J853" s="5" t="str">
        <f>DateTable[[#This Row],[Year]] &amp;" " &amp; DateTable[[#This Row],[Quarter]]</f>
        <v>2022 Q2</v>
      </c>
      <c r="K853" s="5" t="str">
        <f>DateTable[[#This Row],[Year]] &amp;" " &amp; DateTable[[#This Row],[Month]]</f>
        <v>2022 May</v>
      </c>
      <c r="L853" s="8">
        <f>DateTable[[#This Row],[Year]] * 100  + DateTable[[#This Row],[Month Key]]</f>
        <v>202205</v>
      </c>
      <c r="M85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54" spans="1:13" ht="15">
      <c r="A854" s="11">
        <v>44683</v>
      </c>
      <c r="B854" s="15">
        <f>DateTable[[#This Row],[Year]]*10000 + DateTable[[#This Row],[Month Key]] * 100 +  DateTable[[#This Row],[Day Of Month]]</f>
        <v>20220502</v>
      </c>
      <c r="C854" s="5" t="str">
        <f>TEXT(DateTable[[#This Row],[Date]], "mmm")</f>
        <v>May</v>
      </c>
      <c r="D854" s="8">
        <f>INT(TEXT(DateTable[[#This Row],[Date]], "m"))</f>
        <v>5</v>
      </c>
      <c r="E854" s="6" t="str">
        <f xml:space="preserve"> "Q" &amp; ROUNDUP(DateTable[[#This Row],[Month Key]]/ 3, 0)</f>
        <v>Q2</v>
      </c>
      <c r="F854" s="5">
        <f>YEAR(DateTable[[#This Row],[Date]])</f>
        <v>2022</v>
      </c>
      <c r="G854" s="5" t="str">
        <f>TEXT(DateTable[[#This Row],[Date]], "ddd")</f>
        <v>Mon</v>
      </c>
      <c r="H854" s="8">
        <f>WEEKDAY(DateTable[[#This Row],[Date]])</f>
        <v>2</v>
      </c>
      <c r="I854" s="5">
        <f>INT(TEXT(DateTable[[#This Row],[Date]], "d"))</f>
        <v>2</v>
      </c>
      <c r="J854" s="5" t="str">
        <f>DateTable[[#This Row],[Year]] &amp;" " &amp; DateTable[[#This Row],[Quarter]]</f>
        <v>2022 Q2</v>
      </c>
      <c r="K854" s="5" t="str">
        <f>DateTable[[#This Row],[Year]] &amp;" " &amp; DateTable[[#This Row],[Month]]</f>
        <v>2022 May</v>
      </c>
      <c r="L854" s="8">
        <f>DateTable[[#This Row],[Year]] * 100  + DateTable[[#This Row],[Month Key]]</f>
        <v>202205</v>
      </c>
      <c r="M85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55" spans="1:13" ht="15">
      <c r="A855" s="12">
        <v>44684</v>
      </c>
      <c r="B855" s="15">
        <f>DateTable[[#This Row],[Year]]*10000 + DateTable[[#This Row],[Month Key]] * 100 +  DateTable[[#This Row],[Day Of Month]]</f>
        <v>20220503</v>
      </c>
      <c r="C855" s="5" t="str">
        <f>TEXT(DateTable[[#This Row],[Date]], "mmm")</f>
        <v>May</v>
      </c>
      <c r="D855" s="8">
        <f>INT(TEXT(DateTable[[#This Row],[Date]], "m"))</f>
        <v>5</v>
      </c>
      <c r="E855" s="6" t="str">
        <f xml:space="preserve"> "Q" &amp; ROUNDUP(DateTable[[#This Row],[Month Key]]/ 3, 0)</f>
        <v>Q2</v>
      </c>
      <c r="F855" s="5">
        <f>YEAR(DateTable[[#This Row],[Date]])</f>
        <v>2022</v>
      </c>
      <c r="G855" s="5" t="str">
        <f>TEXT(DateTable[[#This Row],[Date]], "ddd")</f>
        <v>Tue</v>
      </c>
      <c r="H855" s="8">
        <f>WEEKDAY(DateTable[[#This Row],[Date]])</f>
        <v>3</v>
      </c>
      <c r="I855" s="5">
        <f>INT(TEXT(DateTable[[#This Row],[Date]], "d"))</f>
        <v>3</v>
      </c>
      <c r="J855" s="5" t="str">
        <f>DateTable[[#This Row],[Year]] &amp;" " &amp; DateTable[[#This Row],[Quarter]]</f>
        <v>2022 Q2</v>
      </c>
      <c r="K855" s="5" t="str">
        <f>DateTable[[#This Row],[Year]] &amp;" " &amp; DateTable[[#This Row],[Month]]</f>
        <v>2022 May</v>
      </c>
      <c r="L855" s="8">
        <f>DateTable[[#This Row],[Year]] * 100  + DateTable[[#This Row],[Month Key]]</f>
        <v>202205</v>
      </c>
      <c r="M85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56" spans="1:13" ht="15">
      <c r="A856" s="11">
        <v>44685</v>
      </c>
      <c r="B856" s="15">
        <f>DateTable[[#This Row],[Year]]*10000 + DateTable[[#This Row],[Month Key]] * 100 +  DateTable[[#This Row],[Day Of Month]]</f>
        <v>20220504</v>
      </c>
      <c r="C856" s="5" t="str">
        <f>TEXT(DateTable[[#This Row],[Date]], "mmm")</f>
        <v>May</v>
      </c>
      <c r="D856" s="8">
        <f>INT(TEXT(DateTable[[#This Row],[Date]], "m"))</f>
        <v>5</v>
      </c>
      <c r="E856" s="6" t="str">
        <f xml:space="preserve"> "Q" &amp; ROUNDUP(DateTable[[#This Row],[Month Key]]/ 3, 0)</f>
        <v>Q2</v>
      </c>
      <c r="F856" s="5">
        <f>YEAR(DateTable[[#This Row],[Date]])</f>
        <v>2022</v>
      </c>
      <c r="G856" s="5" t="str">
        <f>TEXT(DateTable[[#This Row],[Date]], "ddd")</f>
        <v>Wed</v>
      </c>
      <c r="H856" s="8">
        <f>WEEKDAY(DateTable[[#This Row],[Date]])</f>
        <v>4</v>
      </c>
      <c r="I856" s="5">
        <f>INT(TEXT(DateTable[[#This Row],[Date]], "d"))</f>
        <v>4</v>
      </c>
      <c r="J856" s="5" t="str">
        <f>DateTable[[#This Row],[Year]] &amp;" " &amp; DateTable[[#This Row],[Quarter]]</f>
        <v>2022 Q2</v>
      </c>
      <c r="K856" s="5" t="str">
        <f>DateTable[[#This Row],[Year]] &amp;" " &amp; DateTable[[#This Row],[Month]]</f>
        <v>2022 May</v>
      </c>
      <c r="L856" s="8">
        <f>DateTable[[#This Row],[Year]] * 100  + DateTable[[#This Row],[Month Key]]</f>
        <v>202205</v>
      </c>
      <c r="M85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57" spans="1:13" ht="15">
      <c r="A857" s="12">
        <v>44686</v>
      </c>
      <c r="B857" s="15">
        <f>DateTable[[#This Row],[Year]]*10000 + DateTable[[#This Row],[Month Key]] * 100 +  DateTable[[#This Row],[Day Of Month]]</f>
        <v>20220505</v>
      </c>
      <c r="C857" s="5" t="str">
        <f>TEXT(DateTable[[#This Row],[Date]], "mmm")</f>
        <v>May</v>
      </c>
      <c r="D857" s="8">
        <f>INT(TEXT(DateTable[[#This Row],[Date]], "m"))</f>
        <v>5</v>
      </c>
      <c r="E857" s="6" t="str">
        <f xml:space="preserve"> "Q" &amp; ROUNDUP(DateTable[[#This Row],[Month Key]]/ 3, 0)</f>
        <v>Q2</v>
      </c>
      <c r="F857" s="5">
        <f>YEAR(DateTable[[#This Row],[Date]])</f>
        <v>2022</v>
      </c>
      <c r="G857" s="5" t="str">
        <f>TEXT(DateTable[[#This Row],[Date]], "ddd")</f>
        <v>Thu</v>
      </c>
      <c r="H857" s="8">
        <f>WEEKDAY(DateTable[[#This Row],[Date]])</f>
        <v>5</v>
      </c>
      <c r="I857" s="5">
        <f>INT(TEXT(DateTable[[#This Row],[Date]], "d"))</f>
        <v>5</v>
      </c>
      <c r="J857" s="5" t="str">
        <f>DateTable[[#This Row],[Year]] &amp;" " &amp; DateTable[[#This Row],[Quarter]]</f>
        <v>2022 Q2</v>
      </c>
      <c r="K857" s="5" t="str">
        <f>DateTable[[#This Row],[Year]] &amp;" " &amp; DateTable[[#This Row],[Month]]</f>
        <v>2022 May</v>
      </c>
      <c r="L857" s="8">
        <f>DateTable[[#This Row],[Year]] * 100  + DateTable[[#This Row],[Month Key]]</f>
        <v>202205</v>
      </c>
      <c r="M85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58" spans="1:13" ht="15">
      <c r="A858" s="11">
        <v>44687</v>
      </c>
      <c r="B858" s="15">
        <f>DateTable[[#This Row],[Year]]*10000 + DateTable[[#This Row],[Month Key]] * 100 +  DateTable[[#This Row],[Day Of Month]]</f>
        <v>20220506</v>
      </c>
      <c r="C858" s="5" t="str">
        <f>TEXT(DateTable[[#This Row],[Date]], "mmm")</f>
        <v>May</v>
      </c>
      <c r="D858" s="8">
        <f>INT(TEXT(DateTable[[#This Row],[Date]], "m"))</f>
        <v>5</v>
      </c>
      <c r="E858" s="6" t="str">
        <f xml:space="preserve"> "Q" &amp; ROUNDUP(DateTable[[#This Row],[Month Key]]/ 3, 0)</f>
        <v>Q2</v>
      </c>
      <c r="F858" s="5">
        <f>YEAR(DateTable[[#This Row],[Date]])</f>
        <v>2022</v>
      </c>
      <c r="G858" s="5" t="str">
        <f>TEXT(DateTable[[#This Row],[Date]], "ddd")</f>
        <v>Fri</v>
      </c>
      <c r="H858" s="8">
        <f>WEEKDAY(DateTable[[#This Row],[Date]])</f>
        <v>6</v>
      </c>
      <c r="I858" s="5">
        <f>INT(TEXT(DateTable[[#This Row],[Date]], "d"))</f>
        <v>6</v>
      </c>
      <c r="J858" s="5" t="str">
        <f>DateTable[[#This Row],[Year]] &amp;" " &amp; DateTable[[#This Row],[Quarter]]</f>
        <v>2022 Q2</v>
      </c>
      <c r="K858" s="5" t="str">
        <f>DateTable[[#This Row],[Year]] &amp;" " &amp; DateTable[[#This Row],[Month]]</f>
        <v>2022 May</v>
      </c>
      <c r="L858" s="8">
        <f>DateTable[[#This Row],[Year]] * 100  + DateTable[[#This Row],[Month Key]]</f>
        <v>202205</v>
      </c>
      <c r="M85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59" spans="1:13" ht="15">
      <c r="A859" s="12">
        <v>44688</v>
      </c>
      <c r="B859" s="15">
        <f>DateTable[[#This Row],[Year]]*10000 + DateTable[[#This Row],[Month Key]] * 100 +  DateTable[[#This Row],[Day Of Month]]</f>
        <v>20220507</v>
      </c>
      <c r="C859" s="5" t="str">
        <f>TEXT(DateTable[[#This Row],[Date]], "mmm")</f>
        <v>May</v>
      </c>
      <c r="D859" s="8">
        <f>INT(TEXT(DateTable[[#This Row],[Date]], "m"))</f>
        <v>5</v>
      </c>
      <c r="E859" s="6" t="str">
        <f xml:space="preserve"> "Q" &amp; ROUNDUP(DateTable[[#This Row],[Month Key]]/ 3, 0)</f>
        <v>Q2</v>
      </c>
      <c r="F859" s="5">
        <f>YEAR(DateTable[[#This Row],[Date]])</f>
        <v>2022</v>
      </c>
      <c r="G859" s="5" t="str">
        <f>TEXT(DateTable[[#This Row],[Date]], "ddd")</f>
        <v>Sat</v>
      </c>
      <c r="H859" s="8">
        <f>WEEKDAY(DateTable[[#This Row],[Date]])</f>
        <v>7</v>
      </c>
      <c r="I859" s="5">
        <f>INT(TEXT(DateTable[[#This Row],[Date]], "d"))</f>
        <v>7</v>
      </c>
      <c r="J859" s="5" t="str">
        <f>DateTable[[#This Row],[Year]] &amp;" " &amp; DateTable[[#This Row],[Quarter]]</f>
        <v>2022 Q2</v>
      </c>
      <c r="K859" s="5" t="str">
        <f>DateTable[[#This Row],[Year]] &amp;" " &amp; DateTable[[#This Row],[Month]]</f>
        <v>2022 May</v>
      </c>
      <c r="L859" s="8">
        <f>DateTable[[#This Row],[Year]] * 100  + DateTable[[#This Row],[Month Key]]</f>
        <v>202205</v>
      </c>
      <c r="M85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60" spans="1:13" ht="15">
      <c r="A860" s="11">
        <v>44689</v>
      </c>
      <c r="B860" s="15">
        <f>DateTable[[#This Row],[Year]]*10000 + DateTable[[#This Row],[Month Key]] * 100 +  DateTable[[#This Row],[Day Of Month]]</f>
        <v>20220508</v>
      </c>
      <c r="C860" s="5" t="str">
        <f>TEXT(DateTable[[#This Row],[Date]], "mmm")</f>
        <v>May</v>
      </c>
      <c r="D860" s="8">
        <f>INT(TEXT(DateTable[[#This Row],[Date]], "m"))</f>
        <v>5</v>
      </c>
      <c r="E860" s="6" t="str">
        <f xml:space="preserve"> "Q" &amp; ROUNDUP(DateTable[[#This Row],[Month Key]]/ 3, 0)</f>
        <v>Q2</v>
      </c>
      <c r="F860" s="5">
        <f>YEAR(DateTable[[#This Row],[Date]])</f>
        <v>2022</v>
      </c>
      <c r="G860" s="5" t="str">
        <f>TEXT(DateTable[[#This Row],[Date]], "ddd")</f>
        <v>Sun</v>
      </c>
      <c r="H860" s="8">
        <f>WEEKDAY(DateTable[[#This Row],[Date]])</f>
        <v>1</v>
      </c>
      <c r="I860" s="5">
        <f>INT(TEXT(DateTable[[#This Row],[Date]], "d"))</f>
        <v>8</v>
      </c>
      <c r="J860" s="5" t="str">
        <f>DateTable[[#This Row],[Year]] &amp;" " &amp; DateTable[[#This Row],[Quarter]]</f>
        <v>2022 Q2</v>
      </c>
      <c r="K860" s="5" t="str">
        <f>DateTable[[#This Row],[Year]] &amp;" " &amp; DateTable[[#This Row],[Month]]</f>
        <v>2022 May</v>
      </c>
      <c r="L860" s="8">
        <f>DateTable[[#This Row],[Year]] * 100  + DateTable[[#This Row],[Month Key]]</f>
        <v>202205</v>
      </c>
      <c r="M86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61" spans="1:13" ht="15">
      <c r="A861" s="12">
        <v>44690</v>
      </c>
      <c r="B861" s="15">
        <f>DateTable[[#This Row],[Year]]*10000 + DateTable[[#This Row],[Month Key]] * 100 +  DateTable[[#This Row],[Day Of Month]]</f>
        <v>20220509</v>
      </c>
      <c r="C861" s="5" t="str">
        <f>TEXT(DateTable[[#This Row],[Date]], "mmm")</f>
        <v>May</v>
      </c>
      <c r="D861" s="8">
        <f>INT(TEXT(DateTable[[#This Row],[Date]], "m"))</f>
        <v>5</v>
      </c>
      <c r="E861" s="6" t="str">
        <f xml:space="preserve"> "Q" &amp; ROUNDUP(DateTable[[#This Row],[Month Key]]/ 3, 0)</f>
        <v>Q2</v>
      </c>
      <c r="F861" s="5">
        <f>YEAR(DateTable[[#This Row],[Date]])</f>
        <v>2022</v>
      </c>
      <c r="G861" s="5" t="str">
        <f>TEXT(DateTable[[#This Row],[Date]], "ddd")</f>
        <v>Mon</v>
      </c>
      <c r="H861" s="8">
        <f>WEEKDAY(DateTable[[#This Row],[Date]])</f>
        <v>2</v>
      </c>
      <c r="I861" s="5">
        <f>INT(TEXT(DateTable[[#This Row],[Date]], "d"))</f>
        <v>9</v>
      </c>
      <c r="J861" s="5" t="str">
        <f>DateTable[[#This Row],[Year]] &amp;" " &amp; DateTable[[#This Row],[Quarter]]</f>
        <v>2022 Q2</v>
      </c>
      <c r="K861" s="5" t="str">
        <f>DateTable[[#This Row],[Year]] &amp;" " &amp; DateTable[[#This Row],[Month]]</f>
        <v>2022 May</v>
      </c>
      <c r="L861" s="8">
        <f>DateTable[[#This Row],[Year]] * 100  + DateTable[[#This Row],[Month Key]]</f>
        <v>202205</v>
      </c>
      <c r="M86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62" spans="1:13" ht="15">
      <c r="A862" s="11">
        <v>44691</v>
      </c>
      <c r="B862" s="15">
        <f>DateTable[[#This Row],[Year]]*10000 + DateTable[[#This Row],[Month Key]] * 100 +  DateTable[[#This Row],[Day Of Month]]</f>
        <v>20220510</v>
      </c>
      <c r="C862" s="5" t="str">
        <f>TEXT(DateTable[[#This Row],[Date]], "mmm")</f>
        <v>May</v>
      </c>
      <c r="D862" s="8">
        <f>INT(TEXT(DateTable[[#This Row],[Date]], "m"))</f>
        <v>5</v>
      </c>
      <c r="E862" s="6" t="str">
        <f xml:space="preserve"> "Q" &amp; ROUNDUP(DateTable[[#This Row],[Month Key]]/ 3, 0)</f>
        <v>Q2</v>
      </c>
      <c r="F862" s="5">
        <f>YEAR(DateTable[[#This Row],[Date]])</f>
        <v>2022</v>
      </c>
      <c r="G862" s="5" t="str">
        <f>TEXT(DateTable[[#This Row],[Date]], "ddd")</f>
        <v>Tue</v>
      </c>
      <c r="H862" s="8">
        <f>WEEKDAY(DateTable[[#This Row],[Date]])</f>
        <v>3</v>
      </c>
      <c r="I862" s="5">
        <f>INT(TEXT(DateTable[[#This Row],[Date]], "d"))</f>
        <v>10</v>
      </c>
      <c r="J862" s="5" t="str">
        <f>DateTable[[#This Row],[Year]] &amp;" " &amp; DateTable[[#This Row],[Quarter]]</f>
        <v>2022 Q2</v>
      </c>
      <c r="K862" s="5" t="str">
        <f>DateTable[[#This Row],[Year]] &amp;" " &amp; DateTable[[#This Row],[Month]]</f>
        <v>2022 May</v>
      </c>
      <c r="L862" s="8">
        <f>DateTable[[#This Row],[Year]] * 100  + DateTable[[#This Row],[Month Key]]</f>
        <v>202205</v>
      </c>
      <c r="M86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63" spans="1:13" ht="15">
      <c r="A863" s="12">
        <v>44692</v>
      </c>
      <c r="B863" s="15">
        <f>DateTable[[#This Row],[Year]]*10000 + DateTable[[#This Row],[Month Key]] * 100 +  DateTable[[#This Row],[Day Of Month]]</f>
        <v>20220511</v>
      </c>
      <c r="C863" s="5" t="str">
        <f>TEXT(DateTable[[#This Row],[Date]], "mmm")</f>
        <v>May</v>
      </c>
      <c r="D863" s="8">
        <f>INT(TEXT(DateTable[[#This Row],[Date]], "m"))</f>
        <v>5</v>
      </c>
      <c r="E863" s="6" t="str">
        <f xml:space="preserve"> "Q" &amp; ROUNDUP(DateTable[[#This Row],[Month Key]]/ 3, 0)</f>
        <v>Q2</v>
      </c>
      <c r="F863" s="5">
        <f>YEAR(DateTable[[#This Row],[Date]])</f>
        <v>2022</v>
      </c>
      <c r="G863" s="5" t="str">
        <f>TEXT(DateTable[[#This Row],[Date]], "ddd")</f>
        <v>Wed</v>
      </c>
      <c r="H863" s="8">
        <f>WEEKDAY(DateTable[[#This Row],[Date]])</f>
        <v>4</v>
      </c>
      <c r="I863" s="5">
        <f>INT(TEXT(DateTable[[#This Row],[Date]], "d"))</f>
        <v>11</v>
      </c>
      <c r="J863" s="5" t="str">
        <f>DateTable[[#This Row],[Year]] &amp;" " &amp; DateTable[[#This Row],[Quarter]]</f>
        <v>2022 Q2</v>
      </c>
      <c r="K863" s="5" t="str">
        <f>DateTable[[#This Row],[Year]] &amp;" " &amp; DateTable[[#This Row],[Month]]</f>
        <v>2022 May</v>
      </c>
      <c r="L863" s="8">
        <f>DateTable[[#This Row],[Year]] * 100  + DateTable[[#This Row],[Month Key]]</f>
        <v>202205</v>
      </c>
      <c r="M86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64" spans="1:13" ht="15">
      <c r="A864" s="11">
        <v>44693</v>
      </c>
      <c r="B864" s="15">
        <f>DateTable[[#This Row],[Year]]*10000 + DateTable[[#This Row],[Month Key]] * 100 +  DateTable[[#This Row],[Day Of Month]]</f>
        <v>20220512</v>
      </c>
      <c r="C864" s="5" t="str">
        <f>TEXT(DateTable[[#This Row],[Date]], "mmm")</f>
        <v>May</v>
      </c>
      <c r="D864" s="8">
        <f>INT(TEXT(DateTable[[#This Row],[Date]], "m"))</f>
        <v>5</v>
      </c>
      <c r="E864" s="6" t="str">
        <f xml:space="preserve"> "Q" &amp; ROUNDUP(DateTable[[#This Row],[Month Key]]/ 3, 0)</f>
        <v>Q2</v>
      </c>
      <c r="F864" s="5">
        <f>YEAR(DateTable[[#This Row],[Date]])</f>
        <v>2022</v>
      </c>
      <c r="G864" s="5" t="str">
        <f>TEXT(DateTable[[#This Row],[Date]], "ddd")</f>
        <v>Thu</v>
      </c>
      <c r="H864" s="8">
        <f>WEEKDAY(DateTable[[#This Row],[Date]])</f>
        <v>5</v>
      </c>
      <c r="I864" s="5">
        <f>INT(TEXT(DateTable[[#This Row],[Date]], "d"))</f>
        <v>12</v>
      </c>
      <c r="J864" s="5" t="str">
        <f>DateTable[[#This Row],[Year]] &amp;" " &amp; DateTable[[#This Row],[Quarter]]</f>
        <v>2022 Q2</v>
      </c>
      <c r="K864" s="5" t="str">
        <f>DateTable[[#This Row],[Year]] &amp;" " &amp; DateTable[[#This Row],[Month]]</f>
        <v>2022 May</v>
      </c>
      <c r="L864" s="8">
        <f>DateTable[[#This Row],[Year]] * 100  + DateTable[[#This Row],[Month Key]]</f>
        <v>202205</v>
      </c>
      <c r="M86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65" spans="1:13" ht="15">
      <c r="A865" s="12">
        <v>44694</v>
      </c>
      <c r="B865" s="15">
        <f>DateTable[[#This Row],[Year]]*10000 + DateTable[[#This Row],[Month Key]] * 100 +  DateTable[[#This Row],[Day Of Month]]</f>
        <v>20220513</v>
      </c>
      <c r="C865" s="5" t="str">
        <f>TEXT(DateTable[[#This Row],[Date]], "mmm")</f>
        <v>May</v>
      </c>
      <c r="D865" s="8">
        <f>INT(TEXT(DateTable[[#This Row],[Date]], "m"))</f>
        <v>5</v>
      </c>
      <c r="E865" s="6" t="str">
        <f xml:space="preserve"> "Q" &amp; ROUNDUP(DateTable[[#This Row],[Month Key]]/ 3, 0)</f>
        <v>Q2</v>
      </c>
      <c r="F865" s="5">
        <f>YEAR(DateTable[[#This Row],[Date]])</f>
        <v>2022</v>
      </c>
      <c r="G865" s="5" t="str">
        <f>TEXT(DateTable[[#This Row],[Date]], "ddd")</f>
        <v>Fri</v>
      </c>
      <c r="H865" s="8">
        <f>WEEKDAY(DateTable[[#This Row],[Date]])</f>
        <v>6</v>
      </c>
      <c r="I865" s="5">
        <f>INT(TEXT(DateTable[[#This Row],[Date]], "d"))</f>
        <v>13</v>
      </c>
      <c r="J865" s="5" t="str">
        <f>DateTable[[#This Row],[Year]] &amp;" " &amp; DateTable[[#This Row],[Quarter]]</f>
        <v>2022 Q2</v>
      </c>
      <c r="K865" s="5" t="str">
        <f>DateTable[[#This Row],[Year]] &amp;" " &amp; DateTable[[#This Row],[Month]]</f>
        <v>2022 May</v>
      </c>
      <c r="L865" s="8">
        <f>DateTable[[#This Row],[Year]] * 100  + DateTable[[#This Row],[Month Key]]</f>
        <v>202205</v>
      </c>
      <c r="M86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66" spans="1:13" ht="15">
      <c r="A866" s="11">
        <v>44695</v>
      </c>
      <c r="B866" s="15">
        <f>DateTable[[#This Row],[Year]]*10000 + DateTable[[#This Row],[Month Key]] * 100 +  DateTable[[#This Row],[Day Of Month]]</f>
        <v>20220514</v>
      </c>
      <c r="C866" s="5" t="str">
        <f>TEXT(DateTable[[#This Row],[Date]], "mmm")</f>
        <v>May</v>
      </c>
      <c r="D866" s="8">
        <f>INT(TEXT(DateTable[[#This Row],[Date]], "m"))</f>
        <v>5</v>
      </c>
      <c r="E866" s="6" t="str">
        <f xml:space="preserve"> "Q" &amp; ROUNDUP(DateTable[[#This Row],[Month Key]]/ 3, 0)</f>
        <v>Q2</v>
      </c>
      <c r="F866" s="5">
        <f>YEAR(DateTable[[#This Row],[Date]])</f>
        <v>2022</v>
      </c>
      <c r="G866" s="5" t="str">
        <f>TEXT(DateTable[[#This Row],[Date]], "ddd")</f>
        <v>Sat</v>
      </c>
      <c r="H866" s="8">
        <f>WEEKDAY(DateTable[[#This Row],[Date]])</f>
        <v>7</v>
      </c>
      <c r="I866" s="5">
        <f>INT(TEXT(DateTable[[#This Row],[Date]], "d"))</f>
        <v>14</v>
      </c>
      <c r="J866" s="5" t="str">
        <f>DateTable[[#This Row],[Year]] &amp;" " &amp; DateTable[[#This Row],[Quarter]]</f>
        <v>2022 Q2</v>
      </c>
      <c r="K866" s="5" t="str">
        <f>DateTable[[#This Row],[Year]] &amp;" " &amp; DateTable[[#This Row],[Month]]</f>
        <v>2022 May</v>
      </c>
      <c r="L866" s="8">
        <f>DateTable[[#This Row],[Year]] * 100  + DateTable[[#This Row],[Month Key]]</f>
        <v>202205</v>
      </c>
      <c r="M86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67" spans="1:13" ht="15">
      <c r="A867" s="12">
        <v>44696</v>
      </c>
      <c r="B867" s="15">
        <f>DateTable[[#This Row],[Year]]*10000 + DateTable[[#This Row],[Month Key]] * 100 +  DateTable[[#This Row],[Day Of Month]]</f>
        <v>20220515</v>
      </c>
      <c r="C867" s="5" t="str">
        <f>TEXT(DateTable[[#This Row],[Date]], "mmm")</f>
        <v>May</v>
      </c>
      <c r="D867" s="8">
        <f>INT(TEXT(DateTable[[#This Row],[Date]], "m"))</f>
        <v>5</v>
      </c>
      <c r="E867" s="6" t="str">
        <f xml:space="preserve"> "Q" &amp; ROUNDUP(DateTable[[#This Row],[Month Key]]/ 3, 0)</f>
        <v>Q2</v>
      </c>
      <c r="F867" s="5">
        <f>YEAR(DateTable[[#This Row],[Date]])</f>
        <v>2022</v>
      </c>
      <c r="G867" s="5" t="str">
        <f>TEXT(DateTable[[#This Row],[Date]], "ddd")</f>
        <v>Sun</v>
      </c>
      <c r="H867" s="8">
        <f>WEEKDAY(DateTable[[#This Row],[Date]])</f>
        <v>1</v>
      </c>
      <c r="I867" s="5">
        <f>INT(TEXT(DateTable[[#This Row],[Date]], "d"))</f>
        <v>15</v>
      </c>
      <c r="J867" s="5" t="str">
        <f>DateTable[[#This Row],[Year]] &amp;" " &amp; DateTable[[#This Row],[Quarter]]</f>
        <v>2022 Q2</v>
      </c>
      <c r="K867" s="5" t="str">
        <f>DateTable[[#This Row],[Year]] &amp;" " &amp; DateTable[[#This Row],[Month]]</f>
        <v>2022 May</v>
      </c>
      <c r="L867" s="8">
        <f>DateTable[[#This Row],[Year]] * 100  + DateTable[[#This Row],[Month Key]]</f>
        <v>202205</v>
      </c>
      <c r="M86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68" spans="1:13" ht="15">
      <c r="A868" s="11">
        <v>44697</v>
      </c>
      <c r="B868" s="15">
        <f>DateTable[[#This Row],[Year]]*10000 + DateTable[[#This Row],[Month Key]] * 100 +  DateTable[[#This Row],[Day Of Month]]</f>
        <v>20220516</v>
      </c>
      <c r="C868" s="5" t="str">
        <f>TEXT(DateTable[[#This Row],[Date]], "mmm")</f>
        <v>May</v>
      </c>
      <c r="D868" s="8">
        <f>INT(TEXT(DateTable[[#This Row],[Date]], "m"))</f>
        <v>5</v>
      </c>
      <c r="E868" s="6" t="str">
        <f xml:space="preserve"> "Q" &amp; ROUNDUP(DateTable[[#This Row],[Month Key]]/ 3, 0)</f>
        <v>Q2</v>
      </c>
      <c r="F868" s="5">
        <f>YEAR(DateTable[[#This Row],[Date]])</f>
        <v>2022</v>
      </c>
      <c r="G868" s="5" t="str">
        <f>TEXT(DateTable[[#This Row],[Date]], "ddd")</f>
        <v>Mon</v>
      </c>
      <c r="H868" s="8">
        <f>WEEKDAY(DateTable[[#This Row],[Date]])</f>
        <v>2</v>
      </c>
      <c r="I868" s="5">
        <f>INT(TEXT(DateTable[[#This Row],[Date]], "d"))</f>
        <v>16</v>
      </c>
      <c r="J868" s="5" t="str">
        <f>DateTable[[#This Row],[Year]] &amp;" " &amp; DateTable[[#This Row],[Quarter]]</f>
        <v>2022 Q2</v>
      </c>
      <c r="K868" s="5" t="str">
        <f>DateTable[[#This Row],[Year]] &amp;" " &amp; DateTable[[#This Row],[Month]]</f>
        <v>2022 May</v>
      </c>
      <c r="L868" s="8">
        <f>DateTable[[#This Row],[Year]] * 100  + DateTable[[#This Row],[Month Key]]</f>
        <v>202205</v>
      </c>
      <c r="M86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69" spans="1:13" ht="15">
      <c r="A869" s="12">
        <v>44698</v>
      </c>
      <c r="B869" s="15">
        <f>DateTable[[#This Row],[Year]]*10000 + DateTable[[#This Row],[Month Key]] * 100 +  DateTable[[#This Row],[Day Of Month]]</f>
        <v>20220517</v>
      </c>
      <c r="C869" s="5" t="str">
        <f>TEXT(DateTable[[#This Row],[Date]], "mmm")</f>
        <v>May</v>
      </c>
      <c r="D869" s="8">
        <f>INT(TEXT(DateTable[[#This Row],[Date]], "m"))</f>
        <v>5</v>
      </c>
      <c r="E869" s="6" t="str">
        <f xml:space="preserve"> "Q" &amp; ROUNDUP(DateTable[[#This Row],[Month Key]]/ 3, 0)</f>
        <v>Q2</v>
      </c>
      <c r="F869" s="5">
        <f>YEAR(DateTable[[#This Row],[Date]])</f>
        <v>2022</v>
      </c>
      <c r="G869" s="5" t="str">
        <f>TEXT(DateTable[[#This Row],[Date]], "ddd")</f>
        <v>Tue</v>
      </c>
      <c r="H869" s="8">
        <f>WEEKDAY(DateTable[[#This Row],[Date]])</f>
        <v>3</v>
      </c>
      <c r="I869" s="5">
        <f>INT(TEXT(DateTable[[#This Row],[Date]], "d"))</f>
        <v>17</v>
      </c>
      <c r="J869" s="5" t="str">
        <f>DateTable[[#This Row],[Year]] &amp;" " &amp; DateTable[[#This Row],[Quarter]]</f>
        <v>2022 Q2</v>
      </c>
      <c r="K869" s="5" t="str">
        <f>DateTable[[#This Row],[Year]] &amp;" " &amp; DateTable[[#This Row],[Month]]</f>
        <v>2022 May</v>
      </c>
      <c r="L869" s="8">
        <f>DateTable[[#This Row],[Year]] * 100  + DateTable[[#This Row],[Month Key]]</f>
        <v>202205</v>
      </c>
      <c r="M86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70" spans="1:13" ht="15">
      <c r="A870" s="11">
        <v>44699</v>
      </c>
      <c r="B870" s="15">
        <f>DateTable[[#This Row],[Year]]*10000 + DateTable[[#This Row],[Month Key]] * 100 +  DateTable[[#This Row],[Day Of Month]]</f>
        <v>20220518</v>
      </c>
      <c r="C870" s="5" t="str">
        <f>TEXT(DateTable[[#This Row],[Date]], "mmm")</f>
        <v>May</v>
      </c>
      <c r="D870" s="8">
        <f>INT(TEXT(DateTable[[#This Row],[Date]], "m"))</f>
        <v>5</v>
      </c>
      <c r="E870" s="6" t="str">
        <f xml:space="preserve"> "Q" &amp; ROUNDUP(DateTable[[#This Row],[Month Key]]/ 3, 0)</f>
        <v>Q2</v>
      </c>
      <c r="F870" s="5">
        <f>YEAR(DateTable[[#This Row],[Date]])</f>
        <v>2022</v>
      </c>
      <c r="G870" s="5" t="str">
        <f>TEXT(DateTable[[#This Row],[Date]], "ddd")</f>
        <v>Wed</v>
      </c>
      <c r="H870" s="8">
        <f>WEEKDAY(DateTable[[#This Row],[Date]])</f>
        <v>4</v>
      </c>
      <c r="I870" s="5">
        <f>INT(TEXT(DateTable[[#This Row],[Date]], "d"))</f>
        <v>18</v>
      </c>
      <c r="J870" s="5" t="str">
        <f>DateTable[[#This Row],[Year]] &amp;" " &amp; DateTable[[#This Row],[Quarter]]</f>
        <v>2022 Q2</v>
      </c>
      <c r="K870" s="5" t="str">
        <f>DateTable[[#This Row],[Year]] &amp;" " &amp; DateTable[[#This Row],[Month]]</f>
        <v>2022 May</v>
      </c>
      <c r="L870" s="8">
        <f>DateTable[[#This Row],[Year]] * 100  + DateTable[[#This Row],[Month Key]]</f>
        <v>202205</v>
      </c>
      <c r="M87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71" spans="1:13" ht="15">
      <c r="A871" s="12">
        <v>44700</v>
      </c>
      <c r="B871" s="15">
        <f>DateTable[[#This Row],[Year]]*10000 + DateTable[[#This Row],[Month Key]] * 100 +  DateTable[[#This Row],[Day Of Month]]</f>
        <v>20220519</v>
      </c>
      <c r="C871" s="5" t="str">
        <f>TEXT(DateTable[[#This Row],[Date]], "mmm")</f>
        <v>May</v>
      </c>
      <c r="D871" s="8">
        <f>INT(TEXT(DateTable[[#This Row],[Date]], "m"))</f>
        <v>5</v>
      </c>
      <c r="E871" s="6" t="str">
        <f xml:space="preserve"> "Q" &amp; ROUNDUP(DateTable[[#This Row],[Month Key]]/ 3, 0)</f>
        <v>Q2</v>
      </c>
      <c r="F871" s="5">
        <f>YEAR(DateTable[[#This Row],[Date]])</f>
        <v>2022</v>
      </c>
      <c r="G871" s="5" t="str">
        <f>TEXT(DateTable[[#This Row],[Date]], "ddd")</f>
        <v>Thu</v>
      </c>
      <c r="H871" s="8">
        <f>WEEKDAY(DateTable[[#This Row],[Date]])</f>
        <v>5</v>
      </c>
      <c r="I871" s="5">
        <f>INT(TEXT(DateTable[[#This Row],[Date]], "d"))</f>
        <v>19</v>
      </c>
      <c r="J871" s="5" t="str">
        <f>DateTable[[#This Row],[Year]] &amp;" " &amp; DateTable[[#This Row],[Quarter]]</f>
        <v>2022 Q2</v>
      </c>
      <c r="K871" s="5" t="str">
        <f>DateTable[[#This Row],[Year]] &amp;" " &amp; DateTable[[#This Row],[Month]]</f>
        <v>2022 May</v>
      </c>
      <c r="L871" s="8">
        <f>DateTable[[#This Row],[Year]] * 100  + DateTable[[#This Row],[Month Key]]</f>
        <v>202205</v>
      </c>
      <c r="M87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72" spans="1:13" ht="15">
      <c r="A872" s="11">
        <v>44701</v>
      </c>
      <c r="B872" s="15">
        <f>DateTable[[#This Row],[Year]]*10000 + DateTable[[#This Row],[Month Key]] * 100 +  DateTable[[#This Row],[Day Of Month]]</f>
        <v>20220520</v>
      </c>
      <c r="C872" s="5" t="str">
        <f>TEXT(DateTable[[#This Row],[Date]], "mmm")</f>
        <v>May</v>
      </c>
      <c r="D872" s="8">
        <f>INT(TEXT(DateTable[[#This Row],[Date]], "m"))</f>
        <v>5</v>
      </c>
      <c r="E872" s="6" t="str">
        <f xml:space="preserve"> "Q" &amp; ROUNDUP(DateTable[[#This Row],[Month Key]]/ 3, 0)</f>
        <v>Q2</v>
      </c>
      <c r="F872" s="5">
        <f>YEAR(DateTable[[#This Row],[Date]])</f>
        <v>2022</v>
      </c>
      <c r="G872" s="5" t="str">
        <f>TEXT(DateTable[[#This Row],[Date]], "ddd")</f>
        <v>Fri</v>
      </c>
      <c r="H872" s="8">
        <f>WEEKDAY(DateTable[[#This Row],[Date]])</f>
        <v>6</v>
      </c>
      <c r="I872" s="5">
        <f>INT(TEXT(DateTable[[#This Row],[Date]], "d"))</f>
        <v>20</v>
      </c>
      <c r="J872" s="5" t="str">
        <f>DateTable[[#This Row],[Year]] &amp;" " &amp; DateTable[[#This Row],[Quarter]]</f>
        <v>2022 Q2</v>
      </c>
      <c r="K872" s="5" t="str">
        <f>DateTable[[#This Row],[Year]] &amp;" " &amp; DateTable[[#This Row],[Month]]</f>
        <v>2022 May</v>
      </c>
      <c r="L872" s="8">
        <f>DateTable[[#This Row],[Year]] * 100  + DateTable[[#This Row],[Month Key]]</f>
        <v>202205</v>
      </c>
      <c r="M87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73" spans="1:13" ht="15">
      <c r="A873" s="12">
        <v>44702</v>
      </c>
      <c r="B873" s="15">
        <f>DateTable[[#This Row],[Year]]*10000 + DateTable[[#This Row],[Month Key]] * 100 +  DateTable[[#This Row],[Day Of Month]]</f>
        <v>20220521</v>
      </c>
      <c r="C873" s="5" t="str">
        <f>TEXT(DateTable[[#This Row],[Date]], "mmm")</f>
        <v>May</v>
      </c>
      <c r="D873" s="8">
        <f>INT(TEXT(DateTable[[#This Row],[Date]], "m"))</f>
        <v>5</v>
      </c>
      <c r="E873" s="6" t="str">
        <f xml:space="preserve"> "Q" &amp; ROUNDUP(DateTable[[#This Row],[Month Key]]/ 3, 0)</f>
        <v>Q2</v>
      </c>
      <c r="F873" s="5">
        <f>YEAR(DateTable[[#This Row],[Date]])</f>
        <v>2022</v>
      </c>
      <c r="G873" s="5" t="str">
        <f>TEXT(DateTable[[#This Row],[Date]], "ddd")</f>
        <v>Sat</v>
      </c>
      <c r="H873" s="8">
        <f>WEEKDAY(DateTable[[#This Row],[Date]])</f>
        <v>7</v>
      </c>
      <c r="I873" s="5">
        <f>INT(TEXT(DateTable[[#This Row],[Date]], "d"))</f>
        <v>21</v>
      </c>
      <c r="J873" s="5" t="str">
        <f>DateTable[[#This Row],[Year]] &amp;" " &amp; DateTable[[#This Row],[Quarter]]</f>
        <v>2022 Q2</v>
      </c>
      <c r="K873" s="5" t="str">
        <f>DateTable[[#This Row],[Year]] &amp;" " &amp; DateTable[[#This Row],[Month]]</f>
        <v>2022 May</v>
      </c>
      <c r="L873" s="8">
        <f>DateTable[[#This Row],[Year]] * 100  + DateTable[[#This Row],[Month Key]]</f>
        <v>202205</v>
      </c>
      <c r="M87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74" spans="1:13" ht="15">
      <c r="A874" s="11">
        <v>44703</v>
      </c>
      <c r="B874" s="15">
        <f>DateTable[[#This Row],[Year]]*10000 + DateTable[[#This Row],[Month Key]] * 100 +  DateTable[[#This Row],[Day Of Month]]</f>
        <v>20220522</v>
      </c>
      <c r="C874" s="5" t="str">
        <f>TEXT(DateTable[[#This Row],[Date]], "mmm")</f>
        <v>May</v>
      </c>
      <c r="D874" s="8">
        <f>INT(TEXT(DateTable[[#This Row],[Date]], "m"))</f>
        <v>5</v>
      </c>
      <c r="E874" s="6" t="str">
        <f xml:space="preserve"> "Q" &amp; ROUNDUP(DateTable[[#This Row],[Month Key]]/ 3, 0)</f>
        <v>Q2</v>
      </c>
      <c r="F874" s="5">
        <f>YEAR(DateTable[[#This Row],[Date]])</f>
        <v>2022</v>
      </c>
      <c r="G874" s="5" t="str">
        <f>TEXT(DateTable[[#This Row],[Date]], "ddd")</f>
        <v>Sun</v>
      </c>
      <c r="H874" s="8">
        <f>WEEKDAY(DateTable[[#This Row],[Date]])</f>
        <v>1</v>
      </c>
      <c r="I874" s="5">
        <f>INT(TEXT(DateTable[[#This Row],[Date]], "d"))</f>
        <v>22</v>
      </c>
      <c r="J874" s="5" t="str">
        <f>DateTable[[#This Row],[Year]] &amp;" " &amp; DateTable[[#This Row],[Quarter]]</f>
        <v>2022 Q2</v>
      </c>
      <c r="K874" s="5" t="str">
        <f>DateTable[[#This Row],[Year]] &amp;" " &amp; DateTable[[#This Row],[Month]]</f>
        <v>2022 May</v>
      </c>
      <c r="L874" s="8">
        <f>DateTable[[#This Row],[Year]] * 100  + DateTable[[#This Row],[Month Key]]</f>
        <v>202205</v>
      </c>
      <c r="M87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75" spans="1:13" ht="15">
      <c r="A875" s="12">
        <v>44704</v>
      </c>
      <c r="B875" s="15">
        <f>DateTable[[#This Row],[Year]]*10000 + DateTable[[#This Row],[Month Key]] * 100 +  DateTable[[#This Row],[Day Of Month]]</f>
        <v>20220523</v>
      </c>
      <c r="C875" s="5" t="str">
        <f>TEXT(DateTable[[#This Row],[Date]], "mmm")</f>
        <v>May</v>
      </c>
      <c r="D875" s="8">
        <f>INT(TEXT(DateTable[[#This Row],[Date]], "m"))</f>
        <v>5</v>
      </c>
      <c r="E875" s="6" t="str">
        <f xml:space="preserve"> "Q" &amp; ROUNDUP(DateTable[[#This Row],[Month Key]]/ 3, 0)</f>
        <v>Q2</v>
      </c>
      <c r="F875" s="5">
        <f>YEAR(DateTable[[#This Row],[Date]])</f>
        <v>2022</v>
      </c>
      <c r="G875" s="5" t="str">
        <f>TEXT(DateTable[[#This Row],[Date]], "ddd")</f>
        <v>Mon</v>
      </c>
      <c r="H875" s="8">
        <f>WEEKDAY(DateTable[[#This Row],[Date]])</f>
        <v>2</v>
      </c>
      <c r="I875" s="5">
        <f>INT(TEXT(DateTable[[#This Row],[Date]], "d"))</f>
        <v>23</v>
      </c>
      <c r="J875" s="5" t="str">
        <f>DateTable[[#This Row],[Year]] &amp;" " &amp; DateTable[[#This Row],[Quarter]]</f>
        <v>2022 Q2</v>
      </c>
      <c r="K875" s="5" t="str">
        <f>DateTable[[#This Row],[Year]] &amp;" " &amp; DateTable[[#This Row],[Month]]</f>
        <v>2022 May</v>
      </c>
      <c r="L875" s="8">
        <f>DateTable[[#This Row],[Year]] * 100  + DateTable[[#This Row],[Month Key]]</f>
        <v>202205</v>
      </c>
      <c r="M87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76" spans="1:13" ht="15">
      <c r="A876" s="11">
        <v>44705</v>
      </c>
      <c r="B876" s="15">
        <f>DateTable[[#This Row],[Year]]*10000 + DateTable[[#This Row],[Month Key]] * 100 +  DateTable[[#This Row],[Day Of Month]]</f>
        <v>20220524</v>
      </c>
      <c r="C876" s="5" t="str">
        <f>TEXT(DateTable[[#This Row],[Date]], "mmm")</f>
        <v>May</v>
      </c>
      <c r="D876" s="8">
        <f>INT(TEXT(DateTable[[#This Row],[Date]], "m"))</f>
        <v>5</v>
      </c>
      <c r="E876" s="6" t="str">
        <f xml:space="preserve"> "Q" &amp; ROUNDUP(DateTable[[#This Row],[Month Key]]/ 3, 0)</f>
        <v>Q2</v>
      </c>
      <c r="F876" s="5">
        <f>YEAR(DateTable[[#This Row],[Date]])</f>
        <v>2022</v>
      </c>
      <c r="G876" s="5" t="str">
        <f>TEXT(DateTable[[#This Row],[Date]], "ddd")</f>
        <v>Tue</v>
      </c>
      <c r="H876" s="8">
        <f>WEEKDAY(DateTable[[#This Row],[Date]])</f>
        <v>3</v>
      </c>
      <c r="I876" s="5">
        <f>INT(TEXT(DateTable[[#This Row],[Date]], "d"))</f>
        <v>24</v>
      </c>
      <c r="J876" s="5" t="str">
        <f>DateTable[[#This Row],[Year]] &amp;" " &amp; DateTable[[#This Row],[Quarter]]</f>
        <v>2022 Q2</v>
      </c>
      <c r="K876" s="5" t="str">
        <f>DateTable[[#This Row],[Year]] &amp;" " &amp; DateTable[[#This Row],[Month]]</f>
        <v>2022 May</v>
      </c>
      <c r="L876" s="8">
        <f>DateTable[[#This Row],[Year]] * 100  + DateTable[[#This Row],[Month Key]]</f>
        <v>202205</v>
      </c>
      <c r="M87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77" spans="1:13" ht="15">
      <c r="A877" s="12">
        <v>44706</v>
      </c>
      <c r="B877" s="15">
        <f>DateTable[[#This Row],[Year]]*10000 + DateTable[[#This Row],[Month Key]] * 100 +  DateTable[[#This Row],[Day Of Month]]</f>
        <v>20220525</v>
      </c>
      <c r="C877" s="5" t="str">
        <f>TEXT(DateTable[[#This Row],[Date]], "mmm")</f>
        <v>May</v>
      </c>
      <c r="D877" s="8">
        <f>INT(TEXT(DateTable[[#This Row],[Date]], "m"))</f>
        <v>5</v>
      </c>
      <c r="E877" s="6" t="str">
        <f xml:space="preserve"> "Q" &amp; ROUNDUP(DateTable[[#This Row],[Month Key]]/ 3, 0)</f>
        <v>Q2</v>
      </c>
      <c r="F877" s="5">
        <f>YEAR(DateTable[[#This Row],[Date]])</f>
        <v>2022</v>
      </c>
      <c r="G877" s="5" t="str">
        <f>TEXT(DateTable[[#This Row],[Date]], "ddd")</f>
        <v>Wed</v>
      </c>
      <c r="H877" s="8">
        <f>WEEKDAY(DateTable[[#This Row],[Date]])</f>
        <v>4</v>
      </c>
      <c r="I877" s="5">
        <f>INT(TEXT(DateTable[[#This Row],[Date]], "d"))</f>
        <v>25</v>
      </c>
      <c r="J877" s="5" t="str">
        <f>DateTable[[#This Row],[Year]] &amp;" " &amp; DateTable[[#This Row],[Quarter]]</f>
        <v>2022 Q2</v>
      </c>
      <c r="K877" s="5" t="str">
        <f>DateTable[[#This Row],[Year]] &amp;" " &amp; DateTable[[#This Row],[Month]]</f>
        <v>2022 May</v>
      </c>
      <c r="L877" s="8">
        <f>DateTable[[#This Row],[Year]] * 100  + DateTable[[#This Row],[Month Key]]</f>
        <v>202205</v>
      </c>
      <c r="M87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78" spans="1:13" ht="15">
      <c r="A878" s="11">
        <v>44707</v>
      </c>
      <c r="B878" s="15">
        <f>DateTable[[#This Row],[Year]]*10000 + DateTable[[#This Row],[Month Key]] * 100 +  DateTable[[#This Row],[Day Of Month]]</f>
        <v>20220526</v>
      </c>
      <c r="C878" s="5" t="str">
        <f>TEXT(DateTable[[#This Row],[Date]], "mmm")</f>
        <v>May</v>
      </c>
      <c r="D878" s="8">
        <f>INT(TEXT(DateTable[[#This Row],[Date]], "m"))</f>
        <v>5</v>
      </c>
      <c r="E878" s="6" t="str">
        <f xml:space="preserve"> "Q" &amp; ROUNDUP(DateTable[[#This Row],[Month Key]]/ 3, 0)</f>
        <v>Q2</v>
      </c>
      <c r="F878" s="5">
        <f>YEAR(DateTable[[#This Row],[Date]])</f>
        <v>2022</v>
      </c>
      <c r="G878" s="5" t="str">
        <f>TEXT(DateTable[[#This Row],[Date]], "ddd")</f>
        <v>Thu</v>
      </c>
      <c r="H878" s="8">
        <f>WEEKDAY(DateTable[[#This Row],[Date]])</f>
        <v>5</v>
      </c>
      <c r="I878" s="5">
        <f>INT(TEXT(DateTable[[#This Row],[Date]], "d"))</f>
        <v>26</v>
      </c>
      <c r="J878" s="5" t="str">
        <f>DateTable[[#This Row],[Year]] &amp;" " &amp; DateTable[[#This Row],[Quarter]]</f>
        <v>2022 Q2</v>
      </c>
      <c r="K878" s="5" t="str">
        <f>DateTable[[#This Row],[Year]] &amp;" " &amp; DateTable[[#This Row],[Month]]</f>
        <v>2022 May</v>
      </c>
      <c r="L878" s="8">
        <f>DateTable[[#This Row],[Year]] * 100  + DateTable[[#This Row],[Month Key]]</f>
        <v>202205</v>
      </c>
      <c r="M87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79" spans="1:13" ht="15">
      <c r="A879" s="12">
        <v>44708</v>
      </c>
      <c r="B879" s="15">
        <f>DateTable[[#This Row],[Year]]*10000 + DateTable[[#This Row],[Month Key]] * 100 +  DateTable[[#This Row],[Day Of Month]]</f>
        <v>20220527</v>
      </c>
      <c r="C879" s="5" t="str">
        <f>TEXT(DateTable[[#This Row],[Date]], "mmm")</f>
        <v>May</v>
      </c>
      <c r="D879" s="8">
        <f>INT(TEXT(DateTable[[#This Row],[Date]], "m"))</f>
        <v>5</v>
      </c>
      <c r="E879" s="6" t="str">
        <f xml:space="preserve"> "Q" &amp; ROUNDUP(DateTable[[#This Row],[Month Key]]/ 3, 0)</f>
        <v>Q2</v>
      </c>
      <c r="F879" s="5">
        <f>YEAR(DateTable[[#This Row],[Date]])</f>
        <v>2022</v>
      </c>
      <c r="G879" s="5" t="str">
        <f>TEXT(DateTable[[#This Row],[Date]], "ddd")</f>
        <v>Fri</v>
      </c>
      <c r="H879" s="8">
        <f>WEEKDAY(DateTable[[#This Row],[Date]])</f>
        <v>6</v>
      </c>
      <c r="I879" s="5">
        <f>INT(TEXT(DateTable[[#This Row],[Date]], "d"))</f>
        <v>27</v>
      </c>
      <c r="J879" s="5" t="str">
        <f>DateTable[[#This Row],[Year]] &amp;" " &amp; DateTable[[#This Row],[Quarter]]</f>
        <v>2022 Q2</v>
      </c>
      <c r="K879" s="5" t="str">
        <f>DateTable[[#This Row],[Year]] &amp;" " &amp; DateTable[[#This Row],[Month]]</f>
        <v>2022 May</v>
      </c>
      <c r="L879" s="8">
        <f>DateTable[[#This Row],[Year]] * 100  + DateTable[[#This Row],[Month Key]]</f>
        <v>202205</v>
      </c>
      <c r="M87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80" spans="1:13" ht="15">
      <c r="A880" s="11">
        <v>44709</v>
      </c>
      <c r="B880" s="15">
        <f>DateTable[[#This Row],[Year]]*10000 + DateTable[[#This Row],[Month Key]] * 100 +  DateTable[[#This Row],[Day Of Month]]</f>
        <v>20220528</v>
      </c>
      <c r="C880" s="5" t="str">
        <f>TEXT(DateTable[[#This Row],[Date]], "mmm")</f>
        <v>May</v>
      </c>
      <c r="D880" s="8">
        <f>INT(TEXT(DateTable[[#This Row],[Date]], "m"))</f>
        <v>5</v>
      </c>
      <c r="E880" s="6" t="str">
        <f xml:space="preserve"> "Q" &amp; ROUNDUP(DateTable[[#This Row],[Month Key]]/ 3, 0)</f>
        <v>Q2</v>
      </c>
      <c r="F880" s="5">
        <f>YEAR(DateTable[[#This Row],[Date]])</f>
        <v>2022</v>
      </c>
      <c r="G880" s="5" t="str">
        <f>TEXT(DateTable[[#This Row],[Date]], "ddd")</f>
        <v>Sat</v>
      </c>
      <c r="H880" s="8">
        <f>WEEKDAY(DateTable[[#This Row],[Date]])</f>
        <v>7</v>
      </c>
      <c r="I880" s="5">
        <f>INT(TEXT(DateTable[[#This Row],[Date]], "d"))</f>
        <v>28</v>
      </c>
      <c r="J880" s="5" t="str">
        <f>DateTable[[#This Row],[Year]] &amp;" " &amp; DateTable[[#This Row],[Quarter]]</f>
        <v>2022 Q2</v>
      </c>
      <c r="K880" s="5" t="str">
        <f>DateTable[[#This Row],[Year]] &amp;" " &amp; DateTable[[#This Row],[Month]]</f>
        <v>2022 May</v>
      </c>
      <c r="L880" s="8">
        <f>DateTable[[#This Row],[Year]] * 100  + DateTable[[#This Row],[Month Key]]</f>
        <v>202205</v>
      </c>
      <c r="M88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81" spans="1:13" ht="15">
      <c r="A881" s="12">
        <v>44710</v>
      </c>
      <c r="B881" s="15">
        <f>DateTable[[#This Row],[Year]]*10000 + DateTable[[#This Row],[Month Key]] * 100 +  DateTable[[#This Row],[Day Of Month]]</f>
        <v>20220529</v>
      </c>
      <c r="C881" s="5" t="str">
        <f>TEXT(DateTable[[#This Row],[Date]], "mmm")</f>
        <v>May</v>
      </c>
      <c r="D881" s="8">
        <f>INT(TEXT(DateTable[[#This Row],[Date]], "m"))</f>
        <v>5</v>
      </c>
      <c r="E881" s="6" t="str">
        <f xml:space="preserve"> "Q" &amp; ROUNDUP(DateTable[[#This Row],[Month Key]]/ 3, 0)</f>
        <v>Q2</v>
      </c>
      <c r="F881" s="5">
        <f>YEAR(DateTable[[#This Row],[Date]])</f>
        <v>2022</v>
      </c>
      <c r="G881" s="5" t="str">
        <f>TEXT(DateTable[[#This Row],[Date]], "ddd")</f>
        <v>Sun</v>
      </c>
      <c r="H881" s="8">
        <f>WEEKDAY(DateTable[[#This Row],[Date]])</f>
        <v>1</v>
      </c>
      <c r="I881" s="5">
        <f>INT(TEXT(DateTable[[#This Row],[Date]], "d"))</f>
        <v>29</v>
      </c>
      <c r="J881" s="5" t="str">
        <f>DateTable[[#This Row],[Year]] &amp;" " &amp; DateTable[[#This Row],[Quarter]]</f>
        <v>2022 Q2</v>
      </c>
      <c r="K881" s="5" t="str">
        <f>DateTable[[#This Row],[Year]] &amp;" " &amp; DateTable[[#This Row],[Month]]</f>
        <v>2022 May</v>
      </c>
      <c r="L881" s="8">
        <f>DateTable[[#This Row],[Year]] * 100  + DateTable[[#This Row],[Month Key]]</f>
        <v>202205</v>
      </c>
      <c r="M88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82" spans="1:13" ht="15">
      <c r="A882" s="11">
        <v>44711</v>
      </c>
      <c r="B882" s="15">
        <f>DateTable[[#This Row],[Year]]*10000 + DateTable[[#This Row],[Month Key]] * 100 +  DateTable[[#This Row],[Day Of Month]]</f>
        <v>20220530</v>
      </c>
      <c r="C882" s="5" t="str">
        <f>TEXT(DateTable[[#This Row],[Date]], "mmm")</f>
        <v>May</v>
      </c>
      <c r="D882" s="8">
        <f>INT(TEXT(DateTable[[#This Row],[Date]], "m"))</f>
        <v>5</v>
      </c>
      <c r="E882" s="6" t="str">
        <f xml:space="preserve"> "Q" &amp; ROUNDUP(DateTable[[#This Row],[Month Key]]/ 3, 0)</f>
        <v>Q2</v>
      </c>
      <c r="F882" s="5">
        <f>YEAR(DateTable[[#This Row],[Date]])</f>
        <v>2022</v>
      </c>
      <c r="G882" s="5" t="str">
        <f>TEXT(DateTable[[#This Row],[Date]], "ddd")</f>
        <v>Mon</v>
      </c>
      <c r="H882" s="8">
        <f>WEEKDAY(DateTable[[#This Row],[Date]])</f>
        <v>2</v>
      </c>
      <c r="I882" s="5">
        <f>INT(TEXT(DateTable[[#This Row],[Date]], "d"))</f>
        <v>30</v>
      </c>
      <c r="J882" s="5" t="str">
        <f>DateTable[[#This Row],[Year]] &amp;" " &amp; DateTable[[#This Row],[Quarter]]</f>
        <v>2022 Q2</v>
      </c>
      <c r="K882" s="5" t="str">
        <f>DateTable[[#This Row],[Year]] &amp;" " &amp; DateTable[[#This Row],[Month]]</f>
        <v>2022 May</v>
      </c>
      <c r="L882" s="8">
        <f>DateTable[[#This Row],[Year]] * 100  + DateTable[[#This Row],[Month Key]]</f>
        <v>202205</v>
      </c>
      <c r="M88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83" spans="1:13" ht="15">
      <c r="A883" s="12">
        <v>44712</v>
      </c>
      <c r="B883" s="15">
        <f>DateTable[[#This Row],[Year]]*10000 + DateTable[[#This Row],[Month Key]] * 100 +  DateTable[[#This Row],[Day Of Month]]</f>
        <v>20220531</v>
      </c>
      <c r="C883" s="5" t="str">
        <f>TEXT(DateTable[[#This Row],[Date]], "mmm")</f>
        <v>May</v>
      </c>
      <c r="D883" s="8">
        <f>INT(TEXT(DateTable[[#This Row],[Date]], "m"))</f>
        <v>5</v>
      </c>
      <c r="E883" s="6" t="str">
        <f xml:space="preserve"> "Q" &amp; ROUNDUP(DateTable[[#This Row],[Month Key]]/ 3, 0)</f>
        <v>Q2</v>
      </c>
      <c r="F883" s="5">
        <f>YEAR(DateTable[[#This Row],[Date]])</f>
        <v>2022</v>
      </c>
      <c r="G883" s="5" t="str">
        <f>TEXT(DateTable[[#This Row],[Date]], "ddd")</f>
        <v>Tue</v>
      </c>
      <c r="H883" s="8">
        <f>WEEKDAY(DateTable[[#This Row],[Date]])</f>
        <v>3</v>
      </c>
      <c r="I883" s="5">
        <f>INT(TEXT(DateTable[[#This Row],[Date]], "d"))</f>
        <v>31</v>
      </c>
      <c r="J883" s="5" t="str">
        <f>DateTable[[#This Row],[Year]] &amp;" " &amp; DateTable[[#This Row],[Quarter]]</f>
        <v>2022 Q2</v>
      </c>
      <c r="K883" s="5" t="str">
        <f>DateTable[[#This Row],[Year]] &amp;" " &amp; DateTable[[#This Row],[Month]]</f>
        <v>2022 May</v>
      </c>
      <c r="L883" s="8">
        <f>DateTable[[#This Row],[Year]] * 100  + DateTable[[#This Row],[Month Key]]</f>
        <v>202205</v>
      </c>
      <c r="M88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84" spans="1:13" ht="15">
      <c r="A884" s="11">
        <v>44713</v>
      </c>
      <c r="B884" s="15">
        <f>DateTable[[#This Row],[Year]]*10000 + DateTable[[#This Row],[Month Key]] * 100 +  DateTable[[#This Row],[Day Of Month]]</f>
        <v>20220601</v>
      </c>
      <c r="C884" s="5" t="str">
        <f>TEXT(DateTable[[#This Row],[Date]], "mmm")</f>
        <v>Jun</v>
      </c>
      <c r="D884" s="8">
        <f>INT(TEXT(DateTable[[#This Row],[Date]], "m"))</f>
        <v>6</v>
      </c>
      <c r="E884" s="6" t="str">
        <f xml:space="preserve"> "Q" &amp; ROUNDUP(DateTable[[#This Row],[Month Key]]/ 3, 0)</f>
        <v>Q2</v>
      </c>
      <c r="F884" s="5">
        <f>YEAR(DateTable[[#This Row],[Date]])</f>
        <v>2022</v>
      </c>
      <c r="G884" s="5" t="str">
        <f>TEXT(DateTable[[#This Row],[Date]], "ddd")</f>
        <v>Wed</v>
      </c>
      <c r="H884" s="8">
        <f>WEEKDAY(DateTable[[#This Row],[Date]])</f>
        <v>4</v>
      </c>
      <c r="I884" s="5">
        <f>INT(TEXT(DateTable[[#This Row],[Date]], "d"))</f>
        <v>1</v>
      </c>
      <c r="J884" s="5" t="str">
        <f>DateTable[[#This Row],[Year]] &amp;" " &amp; DateTable[[#This Row],[Quarter]]</f>
        <v>2022 Q2</v>
      </c>
      <c r="K884" s="5" t="str">
        <f>DateTable[[#This Row],[Year]] &amp;" " &amp; DateTable[[#This Row],[Month]]</f>
        <v>2022 Jun</v>
      </c>
      <c r="L884" s="8">
        <f>DateTable[[#This Row],[Year]] * 100  + DateTable[[#This Row],[Month Key]]</f>
        <v>202206</v>
      </c>
      <c r="M88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85" spans="1:13" ht="15">
      <c r="A885" s="12">
        <v>44714</v>
      </c>
      <c r="B885" s="15">
        <f>DateTable[[#This Row],[Year]]*10000 + DateTable[[#This Row],[Month Key]] * 100 +  DateTable[[#This Row],[Day Of Month]]</f>
        <v>20220602</v>
      </c>
      <c r="C885" s="5" t="str">
        <f>TEXT(DateTable[[#This Row],[Date]], "mmm")</f>
        <v>Jun</v>
      </c>
      <c r="D885" s="8">
        <f>INT(TEXT(DateTable[[#This Row],[Date]], "m"))</f>
        <v>6</v>
      </c>
      <c r="E885" s="6" t="str">
        <f xml:space="preserve"> "Q" &amp; ROUNDUP(DateTable[[#This Row],[Month Key]]/ 3, 0)</f>
        <v>Q2</v>
      </c>
      <c r="F885" s="5">
        <f>YEAR(DateTable[[#This Row],[Date]])</f>
        <v>2022</v>
      </c>
      <c r="G885" s="5" t="str">
        <f>TEXT(DateTable[[#This Row],[Date]], "ddd")</f>
        <v>Thu</v>
      </c>
      <c r="H885" s="8">
        <f>WEEKDAY(DateTable[[#This Row],[Date]])</f>
        <v>5</v>
      </c>
      <c r="I885" s="5">
        <f>INT(TEXT(DateTable[[#This Row],[Date]], "d"))</f>
        <v>2</v>
      </c>
      <c r="J885" s="5" t="str">
        <f>DateTable[[#This Row],[Year]] &amp;" " &amp; DateTable[[#This Row],[Quarter]]</f>
        <v>2022 Q2</v>
      </c>
      <c r="K885" s="5" t="str">
        <f>DateTable[[#This Row],[Year]] &amp;" " &amp; DateTable[[#This Row],[Month]]</f>
        <v>2022 Jun</v>
      </c>
      <c r="L885" s="8">
        <f>DateTable[[#This Row],[Year]] * 100  + DateTable[[#This Row],[Month Key]]</f>
        <v>202206</v>
      </c>
      <c r="M88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86" spans="1:13" ht="15">
      <c r="A886" s="11">
        <v>44715</v>
      </c>
      <c r="B886" s="15">
        <f>DateTable[[#This Row],[Year]]*10000 + DateTable[[#This Row],[Month Key]] * 100 +  DateTable[[#This Row],[Day Of Month]]</f>
        <v>20220603</v>
      </c>
      <c r="C886" s="5" t="str">
        <f>TEXT(DateTable[[#This Row],[Date]], "mmm")</f>
        <v>Jun</v>
      </c>
      <c r="D886" s="8">
        <f>INT(TEXT(DateTable[[#This Row],[Date]], "m"))</f>
        <v>6</v>
      </c>
      <c r="E886" s="6" t="str">
        <f xml:space="preserve"> "Q" &amp; ROUNDUP(DateTable[[#This Row],[Month Key]]/ 3, 0)</f>
        <v>Q2</v>
      </c>
      <c r="F886" s="5">
        <f>YEAR(DateTable[[#This Row],[Date]])</f>
        <v>2022</v>
      </c>
      <c r="G886" s="5" t="str">
        <f>TEXT(DateTable[[#This Row],[Date]], "ddd")</f>
        <v>Fri</v>
      </c>
      <c r="H886" s="8">
        <f>WEEKDAY(DateTable[[#This Row],[Date]])</f>
        <v>6</v>
      </c>
      <c r="I886" s="5">
        <f>INT(TEXT(DateTable[[#This Row],[Date]], "d"))</f>
        <v>3</v>
      </c>
      <c r="J886" s="5" t="str">
        <f>DateTable[[#This Row],[Year]] &amp;" " &amp; DateTable[[#This Row],[Quarter]]</f>
        <v>2022 Q2</v>
      </c>
      <c r="K886" s="5" t="str">
        <f>DateTable[[#This Row],[Year]] &amp;" " &amp; DateTable[[#This Row],[Month]]</f>
        <v>2022 Jun</v>
      </c>
      <c r="L886" s="8">
        <f>DateTable[[#This Row],[Year]] * 100  + DateTable[[#This Row],[Month Key]]</f>
        <v>202206</v>
      </c>
      <c r="M88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87" spans="1:13" ht="15">
      <c r="A887" s="12">
        <v>44716</v>
      </c>
      <c r="B887" s="15">
        <f>DateTable[[#This Row],[Year]]*10000 + DateTable[[#This Row],[Month Key]] * 100 +  DateTable[[#This Row],[Day Of Month]]</f>
        <v>20220604</v>
      </c>
      <c r="C887" s="5" t="str">
        <f>TEXT(DateTable[[#This Row],[Date]], "mmm")</f>
        <v>Jun</v>
      </c>
      <c r="D887" s="8">
        <f>INT(TEXT(DateTable[[#This Row],[Date]], "m"))</f>
        <v>6</v>
      </c>
      <c r="E887" s="6" t="str">
        <f xml:space="preserve"> "Q" &amp; ROUNDUP(DateTable[[#This Row],[Month Key]]/ 3, 0)</f>
        <v>Q2</v>
      </c>
      <c r="F887" s="5">
        <f>YEAR(DateTable[[#This Row],[Date]])</f>
        <v>2022</v>
      </c>
      <c r="G887" s="5" t="str">
        <f>TEXT(DateTable[[#This Row],[Date]], "ddd")</f>
        <v>Sat</v>
      </c>
      <c r="H887" s="8">
        <f>WEEKDAY(DateTable[[#This Row],[Date]])</f>
        <v>7</v>
      </c>
      <c r="I887" s="5">
        <f>INT(TEXT(DateTable[[#This Row],[Date]], "d"))</f>
        <v>4</v>
      </c>
      <c r="J887" s="5" t="str">
        <f>DateTable[[#This Row],[Year]] &amp;" " &amp; DateTable[[#This Row],[Quarter]]</f>
        <v>2022 Q2</v>
      </c>
      <c r="K887" s="5" t="str">
        <f>DateTable[[#This Row],[Year]] &amp;" " &amp; DateTable[[#This Row],[Month]]</f>
        <v>2022 Jun</v>
      </c>
      <c r="L887" s="8">
        <f>DateTable[[#This Row],[Year]] * 100  + DateTable[[#This Row],[Month Key]]</f>
        <v>202206</v>
      </c>
      <c r="M88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88" spans="1:13" ht="15">
      <c r="A888" s="11">
        <v>44717</v>
      </c>
      <c r="B888" s="15">
        <f>DateTable[[#This Row],[Year]]*10000 + DateTable[[#This Row],[Month Key]] * 100 +  DateTable[[#This Row],[Day Of Month]]</f>
        <v>20220605</v>
      </c>
      <c r="C888" s="5" t="str">
        <f>TEXT(DateTable[[#This Row],[Date]], "mmm")</f>
        <v>Jun</v>
      </c>
      <c r="D888" s="8">
        <f>INT(TEXT(DateTable[[#This Row],[Date]], "m"))</f>
        <v>6</v>
      </c>
      <c r="E888" s="6" t="str">
        <f xml:space="preserve"> "Q" &amp; ROUNDUP(DateTable[[#This Row],[Month Key]]/ 3, 0)</f>
        <v>Q2</v>
      </c>
      <c r="F888" s="5">
        <f>YEAR(DateTable[[#This Row],[Date]])</f>
        <v>2022</v>
      </c>
      <c r="G888" s="5" t="str">
        <f>TEXT(DateTable[[#This Row],[Date]], "ddd")</f>
        <v>Sun</v>
      </c>
      <c r="H888" s="8">
        <f>WEEKDAY(DateTable[[#This Row],[Date]])</f>
        <v>1</v>
      </c>
      <c r="I888" s="5">
        <f>INT(TEXT(DateTable[[#This Row],[Date]], "d"))</f>
        <v>5</v>
      </c>
      <c r="J888" s="5" t="str">
        <f>DateTable[[#This Row],[Year]] &amp;" " &amp; DateTable[[#This Row],[Quarter]]</f>
        <v>2022 Q2</v>
      </c>
      <c r="K888" s="5" t="str">
        <f>DateTable[[#This Row],[Year]] &amp;" " &amp; DateTable[[#This Row],[Month]]</f>
        <v>2022 Jun</v>
      </c>
      <c r="L888" s="8">
        <f>DateTable[[#This Row],[Year]] * 100  + DateTable[[#This Row],[Month Key]]</f>
        <v>202206</v>
      </c>
      <c r="M88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89" spans="1:13" ht="15">
      <c r="A889" s="12">
        <v>44718</v>
      </c>
      <c r="B889" s="15">
        <f>DateTable[[#This Row],[Year]]*10000 + DateTable[[#This Row],[Month Key]] * 100 +  DateTable[[#This Row],[Day Of Month]]</f>
        <v>20220606</v>
      </c>
      <c r="C889" s="5" t="str">
        <f>TEXT(DateTable[[#This Row],[Date]], "mmm")</f>
        <v>Jun</v>
      </c>
      <c r="D889" s="8">
        <f>INT(TEXT(DateTable[[#This Row],[Date]], "m"))</f>
        <v>6</v>
      </c>
      <c r="E889" s="6" t="str">
        <f xml:space="preserve"> "Q" &amp; ROUNDUP(DateTable[[#This Row],[Month Key]]/ 3, 0)</f>
        <v>Q2</v>
      </c>
      <c r="F889" s="5">
        <f>YEAR(DateTable[[#This Row],[Date]])</f>
        <v>2022</v>
      </c>
      <c r="G889" s="5" t="str">
        <f>TEXT(DateTable[[#This Row],[Date]], "ddd")</f>
        <v>Mon</v>
      </c>
      <c r="H889" s="8">
        <f>WEEKDAY(DateTable[[#This Row],[Date]])</f>
        <v>2</v>
      </c>
      <c r="I889" s="5">
        <f>INT(TEXT(DateTable[[#This Row],[Date]], "d"))</f>
        <v>6</v>
      </c>
      <c r="J889" s="5" t="str">
        <f>DateTable[[#This Row],[Year]] &amp;" " &amp; DateTable[[#This Row],[Quarter]]</f>
        <v>2022 Q2</v>
      </c>
      <c r="K889" s="5" t="str">
        <f>DateTable[[#This Row],[Year]] &amp;" " &amp; DateTable[[#This Row],[Month]]</f>
        <v>2022 Jun</v>
      </c>
      <c r="L889" s="8">
        <f>DateTable[[#This Row],[Year]] * 100  + DateTable[[#This Row],[Month Key]]</f>
        <v>202206</v>
      </c>
      <c r="M88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90" spans="1:13" ht="15">
      <c r="A890" s="11">
        <v>44719</v>
      </c>
      <c r="B890" s="15">
        <f>DateTable[[#This Row],[Year]]*10000 + DateTable[[#This Row],[Month Key]] * 100 +  DateTable[[#This Row],[Day Of Month]]</f>
        <v>20220607</v>
      </c>
      <c r="C890" s="5" t="str">
        <f>TEXT(DateTable[[#This Row],[Date]], "mmm")</f>
        <v>Jun</v>
      </c>
      <c r="D890" s="8">
        <f>INT(TEXT(DateTable[[#This Row],[Date]], "m"))</f>
        <v>6</v>
      </c>
      <c r="E890" s="6" t="str">
        <f xml:space="preserve"> "Q" &amp; ROUNDUP(DateTable[[#This Row],[Month Key]]/ 3, 0)</f>
        <v>Q2</v>
      </c>
      <c r="F890" s="5">
        <f>YEAR(DateTable[[#This Row],[Date]])</f>
        <v>2022</v>
      </c>
      <c r="G890" s="5" t="str">
        <f>TEXT(DateTable[[#This Row],[Date]], "ddd")</f>
        <v>Tue</v>
      </c>
      <c r="H890" s="8">
        <f>WEEKDAY(DateTable[[#This Row],[Date]])</f>
        <v>3</v>
      </c>
      <c r="I890" s="5">
        <f>INT(TEXT(DateTable[[#This Row],[Date]], "d"))</f>
        <v>7</v>
      </c>
      <c r="J890" s="5" t="str">
        <f>DateTable[[#This Row],[Year]] &amp;" " &amp; DateTable[[#This Row],[Quarter]]</f>
        <v>2022 Q2</v>
      </c>
      <c r="K890" s="5" t="str">
        <f>DateTable[[#This Row],[Year]] &amp;" " &amp; DateTable[[#This Row],[Month]]</f>
        <v>2022 Jun</v>
      </c>
      <c r="L890" s="8">
        <f>DateTable[[#This Row],[Year]] * 100  + DateTable[[#This Row],[Month Key]]</f>
        <v>202206</v>
      </c>
      <c r="M89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91" spans="1:13" ht="15">
      <c r="A891" s="12">
        <v>44720</v>
      </c>
      <c r="B891" s="15">
        <f>DateTable[[#This Row],[Year]]*10000 + DateTable[[#This Row],[Month Key]] * 100 +  DateTable[[#This Row],[Day Of Month]]</f>
        <v>20220608</v>
      </c>
      <c r="C891" s="5" t="str">
        <f>TEXT(DateTable[[#This Row],[Date]], "mmm")</f>
        <v>Jun</v>
      </c>
      <c r="D891" s="8">
        <f>INT(TEXT(DateTable[[#This Row],[Date]], "m"))</f>
        <v>6</v>
      </c>
      <c r="E891" s="6" t="str">
        <f xml:space="preserve"> "Q" &amp; ROUNDUP(DateTable[[#This Row],[Month Key]]/ 3, 0)</f>
        <v>Q2</v>
      </c>
      <c r="F891" s="5">
        <f>YEAR(DateTable[[#This Row],[Date]])</f>
        <v>2022</v>
      </c>
      <c r="G891" s="5" t="str">
        <f>TEXT(DateTable[[#This Row],[Date]], "ddd")</f>
        <v>Wed</v>
      </c>
      <c r="H891" s="8">
        <f>WEEKDAY(DateTable[[#This Row],[Date]])</f>
        <v>4</v>
      </c>
      <c r="I891" s="5">
        <f>INT(TEXT(DateTable[[#This Row],[Date]], "d"))</f>
        <v>8</v>
      </c>
      <c r="J891" s="5" t="str">
        <f>DateTable[[#This Row],[Year]] &amp;" " &amp; DateTable[[#This Row],[Quarter]]</f>
        <v>2022 Q2</v>
      </c>
      <c r="K891" s="5" t="str">
        <f>DateTable[[#This Row],[Year]] &amp;" " &amp; DateTable[[#This Row],[Month]]</f>
        <v>2022 Jun</v>
      </c>
      <c r="L891" s="8">
        <f>DateTable[[#This Row],[Year]] * 100  + DateTable[[#This Row],[Month Key]]</f>
        <v>202206</v>
      </c>
      <c r="M89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92" spans="1:13" ht="15">
      <c r="A892" s="11">
        <v>44721</v>
      </c>
      <c r="B892" s="15">
        <f>DateTable[[#This Row],[Year]]*10000 + DateTable[[#This Row],[Month Key]] * 100 +  DateTable[[#This Row],[Day Of Month]]</f>
        <v>20220609</v>
      </c>
      <c r="C892" s="5" t="str">
        <f>TEXT(DateTable[[#This Row],[Date]], "mmm")</f>
        <v>Jun</v>
      </c>
      <c r="D892" s="8">
        <f>INT(TEXT(DateTable[[#This Row],[Date]], "m"))</f>
        <v>6</v>
      </c>
      <c r="E892" s="6" t="str">
        <f xml:space="preserve"> "Q" &amp; ROUNDUP(DateTable[[#This Row],[Month Key]]/ 3, 0)</f>
        <v>Q2</v>
      </c>
      <c r="F892" s="5">
        <f>YEAR(DateTable[[#This Row],[Date]])</f>
        <v>2022</v>
      </c>
      <c r="G892" s="5" t="str">
        <f>TEXT(DateTable[[#This Row],[Date]], "ddd")</f>
        <v>Thu</v>
      </c>
      <c r="H892" s="8">
        <f>WEEKDAY(DateTable[[#This Row],[Date]])</f>
        <v>5</v>
      </c>
      <c r="I892" s="5">
        <f>INT(TEXT(DateTable[[#This Row],[Date]], "d"))</f>
        <v>9</v>
      </c>
      <c r="J892" s="5" t="str">
        <f>DateTable[[#This Row],[Year]] &amp;" " &amp; DateTable[[#This Row],[Quarter]]</f>
        <v>2022 Q2</v>
      </c>
      <c r="K892" s="5" t="str">
        <f>DateTable[[#This Row],[Year]] &amp;" " &amp; DateTable[[#This Row],[Month]]</f>
        <v>2022 Jun</v>
      </c>
      <c r="L892" s="8">
        <f>DateTable[[#This Row],[Year]] * 100  + DateTable[[#This Row],[Month Key]]</f>
        <v>202206</v>
      </c>
      <c r="M89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93" spans="1:13" ht="15">
      <c r="A893" s="12">
        <v>44722</v>
      </c>
      <c r="B893" s="15">
        <f>DateTable[[#This Row],[Year]]*10000 + DateTable[[#This Row],[Month Key]] * 100 +  DateTable[[#This Row],[Day Of Month]]</f>
        <v>20220610</v>
      </c>
      <c r="C893" s="5" t="str">
        <f>TEXT(DateTable[[#This Row],[Date]], "mmm")</f>
        <v>Jun</v>
      </c>
      <c r="D893" s="8">
        <f>INT(TEXT(DateTable[[#This Row],[Date]], "m"))</f>
        <v>6</v>
      </c>
      <c r="E893" s="6" t="str">
        <f xml:space="preserve"> "Q" &amp; ROUNDUP(DateTable[[#This Row],[Month Key]]/ 3, 0)</f>
        <v>Q2</v>
      </c>
      <c r="F893" s="5">
        <f>YEAR(DateTable[[#This Row],[Date]])</f>
        <v>2022</v>
      </c>
      <c r="G893" s="5" t="str">
        <f>TEXT(DateTable[[#This Row],[Date]], "ddd")</f>
        <v>Fri</v>
      </c>
      <c r="H893" s="8">
        <f>WEEKDAY(DateTable[[#This Row],[Date]])</f>
        <v>6</v>
      </c>
      <c r="I893" s="5">
        <f>INT(TEXT(DateTable[[#This Row],[Date]], "d"))</f>
        <v>10</v>
      </c>
      <c r="J893" s="5" t="str">
        <f>DateTable[[#This Row],[Year]] &amp;" " &amp; DateTable[[#This Row],[Quarter]]</f>
        <v>2022 Q2</v>
      </c>
      <c r="K893" s="5" t="str">
        <f>DateTable[[#This Row],[Year]] &amp;" " &amp; DateTable[[#This Row],[Month]]</f>
        <v>2022 Jun</v>
      </c>
      <c r="L893" s="8">
        <f>DateTable[[#This Row],[Year]] * 100  + DateTable[[#This Row],[Month Key]]</f>
        <v>202206</v>
      </c>
      <c r="M89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94" spans="1:13" ht="15">
      <c r="A894" s="11">
        <v>44723</v>
      </c>
      <c r="B894" s="15">
        <f>DateTable[[#This Row],[Year]]*10000 + DateTable[[#This Row],[Month Key]] * 100 +  DateTable[[#This Row],[Day Of Month]]</f>
        <v>20220611</v>
      </c>
      <c r="C894" s="5" t="str">
        <f>TEXT(DateTable[[#This Row],[Date]], "mmm")</f>
        <v>Jun</v>
      </c>
      <c r="D894" s="8">
        <f>INT(TEXT(DateTable[[#This Row],[Date]], "m"))</f>
        <v>6</v>
      </c>
      <c r="E894" s="6" t="str">
        <f xml:space="preserve"> "Q" &amp; ROUNDUP(DateTable[[#This Row],[Month Key]]/ 3, 0)</f>
        <v>Q2</v>
      </c>
      <c r="F894" s="5">
        <f>YEAR(DateTable[[#This Row],[Date]])</f>
        <v>2022</v>
      </c>
      <c r="G894" s="5" t="str">
        <f>TEXT(DateTable[[#This Row],[Date]], "ddd")</f>
        <v>Sat</v>
      </c>
      <c r="H894" s="8">
        <f>WEEKDAY(DateTable[[#This Row],[Date]])</f>
        <v>7</v>
      </c>
      <c r="I894" s="5">
        <f>INT(TEXT(DateTable[[#This Row],[Date]], "d"))</f>
        <v>11</v>
      </c>
      <c r="J894" s="5" t="str">
        <f>DateTable[[#This Row],[Year]] &amp;" " &amp; DateTable[[#This Row],[Quarter]]</f>
        <v>2022 Q2</v>
      </c>
      <c r="K894" s="5" t="str">
        <f>DateTable[[#This Row],[Year]] &amp;" " &amp; DateTable[[#This Row],[Month]]</f>
        <v>2022 Jun</v>
      </c>
      <c r="L894" s="8">
        <f>DateTable[[#This Row],[Year]] * 100  + DateTable[[#This Row],[Month Key]]</f>
        <v>202206</v>
      </c>
      <c r="M89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95" spans="1:13" ht="15">
      <c r="A895" s="12">
        <v>44724</v>
      </c>
      <c r="B895" s="15">
        <f>DateTable[[#This Row],[Year]]*10000 + DateTable[[#This Row],[Month Key]] * 100 +  DateTable[[#This Row],[Day Of Month]]</f>
        <v>20220612</v>
      </c>
      <c r="C895" s="5" t="str">
        <f>TEXT(DateTable[[#This Row],[Date]], "mmm")</f>
        <v>Jun</v>
      </c>
      <c r="D895" s="8">
        <f>INT(TEXT(DateTable[[#This Row],[Date]], "m"))</f>
        <v>6</v>
      </c>
      <c r="E895" s="6" t="str">
        <f xml:space="preserve"> "Q" &amp; ROUNDUP(DateTable[[#This Row],[Month Key]]/ 3, 0)</f>
        <v>Q2</v>
      </c>
      <c r="F895" s="5">
        <f>YEAR(DateTable[[#This Row],[Date]])</f>
        <v>2022</v>
      </c>
      <c r="G895" s="5" t="str">
        <f>TEXT(DateTable[[#This Row],[Date]], "ddd")</f>
        <v>Sun</v>
      </c>
      <c r="H895" s="8">
        <f>WEEKDAY(DateTable[[#This Row],[Date]])</f>
        <v>1</v>
      </c>
      <c r="I895" s="5">
        <f>INT(TEXT(DateTable[[#This Row],[Date]], "d"))</f>
        <v>12</v>
      </c>
      <c r="J895" s="5" t="str">
        <f>DateTable[[#This Row],[Year]] &amp;" " &amp; DateTable[[#This Row],[Quarter]]</f>
        <v>2022 Q2</v>
      </c>
      <c r="K895" s="5" t="str">
        <f>DateTable[[#This Row],[Year]] &amp;" " &amp; DateTable[[#This Row],[Month]]</f>
        <v>2022 Jun</v>
      </c>
      <c r="L895" s="8">
        <f>DateTable[[#This Row],[Year]] * 100  + DateTable[[#This Row],[Month Key]]</f>
        <v>202206</v>
      </c>
      <c r="M89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96" spans="1:13" ht="15">
      <c r="A896" s="11">
        <v>44725</v>
      </c>
      <c r="B896" s="15">
        <f>DateTable[[#This Row],[Year]]*10000 + DateTable[[#This Row],[Month Key]] * 100 +  DateTable[[#This Row],[Day Of Month]]</f>
        <v>20220613</v>
      </c>
      <c r="C896" s="5" t="str">
        <f>TEXT(DateTable[[#This Row],[Date]], "mmm")</f>
        <v>Jun</v>
      </c>
      <c r="D896" s="8">
        <f>INT(TEXT(DateTable[[#This Row],[Date]], "m"))</f>
        <v>6</v>
      </c>
      <c r="E896" s="6" t="str">
        <f xml:space="preserve"> "Q" &amp; ROUNDUP(DateTable[[#This Row],[Month Key]]/ 3, 0)</f>
        <v>Q2</v>
      </c>
      <c r="F896" s="5">
        <f>YEAR(DateTable[[#This Row],[Date]])</f>
        <v>2022</v>
      </c>
      <c r="G896" s="5" t="str">
        <f>TEXT(DateTable[[#This Row],[Date]], "ddd")</f>
        <v>Mon</v>
      </c>
      <c r="H896" s="8">
        <f>WEEKDAY(DateTable[[#This Row],[Date]])</f>
        <v>2</v>
      </c>
      <c r="I896" s="5">
        <f>INT(TEXT(DateTable[[#This Row],[Date]], "d"))</f>
        <v>13</v>
      </c>
      <c r="J896" s="5" t="str">
        <f>DateTable[[#This Row],[Year]] &amp;" " &amp; DateTable[[#This Row],[Quarter]]</f>
        <v>2022 Q2</v>
      </c>
      <c r="K896" s="5" t="str">
        <f>DateTable[[#This Row],[Year]] &amp;" " &amp; DateTable[[#This Row],[Month]]</f>
        <v>2022 Jun</v>
      </c>
      <c r="L896" s="8">
        <f>DateTable[[#This Row],[Year]] * 100  + DateTable[[#This Row],[Month Key]]</f>
        <v>202206</v>
      </c>
      <c r="M89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97" spans="1:13" ht="15">
      <c r="A897" s="12">
        <v>44726</v>
      </c>
      <c r="B897" s="15">
        <f>DateTable[[#This Row],[Year]]*10000 + DateTable[[#This Row],[Month Key]] * 100 +  DateTable[[#This Row],[Day Of Month]]</f>
        <v>20220614</v>
      </c>
      <c r="C897" s="5" t="str">
        <f>TEXT(DateTable[[#This Row],[Date]], "mmm")</f>
        <v>Jun</v>
      </c>
      <c r="D897" s="8">
        <f>INT(TEXT(DateTable[[#This Row],[Date]], "m"))</f>
        <v>6</v>
      </c>
      <c r="E897" s="6" t="str">
        <f xml:space="preserve"> "Q" &amp; ROUNDUP(DateTable[[#This Row],[Month Key]]/ 3, 0)</f>
        <v>Q2</v>
      </c>
      <c r="F897" s="5">
        <f>YEAR(DateTable[[#This Row],[Date]])</f>
        <v>2022</v>
      </c>
      <c r="G897" s="5" t="str">
        <f>TEXT(DateTable[[#This Row],[Date]], "ddd")</f>
        <v>Tue</v>
      </c>
      <c r="H897" s="8">
        <f>WEEKDAY(DateTable[[#This Row],[Date]])</f>
        <v>3</v>
      </c>
      <c r="I897" s="5">
        <f>INT(TEXT(DateTable[[#This Row],[Date]], "d"))</f>
        <v>14</v>
      </c>
      <c r="J897" s="5" t="str">
        <f>DateTable[[#This Row],[Year]] &amp;" " &amp; DateTable[[#This Row],[Quarter]]</f>
        <v>2022 Q2</v>
      </c>
      <c r="K897" s="5" t="str">
        <f>DateTable[[#This Row],[Year]] &amp;" " &amp; DateTable[[#This Row],[Month]]</f>
        <v>2022 Jun</v>
      </c>
      <c r="L897" s="8">
        <f>DateTable[[#This Row],[Year]] * 100  + DateTable[[#This Row],[Month Key]]</f>
        <v>202206</v>
      </c>
      <c r="M89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98" spans="1:13" ht="15">
      <c r="A898" s="11">
        <v>44727</v>
      </c>
      <c r="B898" s="15">
        <f>DateTable[[#This Row],[Year]]*10000 + DateTable[[#This Row],[Month Key]] * 100 +  DateTable[[#This Row],[Day Of Month]]</f>
        <v>20220615</v>
      </c>
      <c r="C898" s="5" t="str">
        <f>TEXT(DateTable[[#This Row],[Date]], "mmm")</f>
        <v>Jun</v>
      </c>
      <c r="D898" s="8">
        <f>INT(TEXT(DateTable[[#This Row],[Date]], "m"))</f>
        <v>6</v>
      </c>
      <c r="E898" s="6" t="str">
        <f xml:space="preserve"> "Q" &amp; ROUNDUP(DateTable[[#This Row],[Month Key]]/ 3, 0)</f>
        <v>Q2</v>
      </c>
      <c r="F898" s="5">
        <f>YEAR(DateTable[[#This Row],[Date]])</f>
        <v>2022</v>
      </c>
      <c r="G898" s="5" t="str">
        <f>TEXT(DateTable[[#This Row],[Date]], "ddd")</f>
        <v>Wed</v>
      </c>
      <c r="H898" s="8">
        <f>WEEKDAY(DateTable[[#This Row],[Date]])</f>
        <v>4</v>
      </c>
      <c r="I898" s="5">
        <f>INT(TEXT(DateTable[[#This Row],[Date]], "d"))</f>
        <v>15</v>
      </c>
      <c r="J898" s="5" t="str">
        <f>DateTable[[#This Row],[Year]] &amp;" " &amp; DateTable[[#This Row],[Quarter]]</f>
        <v>2022 Q2</v>
      </c>
      <c r="K898" s="5" t="str">
        <f>DateTable[[#This Row],[Year]] &amp;" " &amp; DateTable[[#This Row],[Month]]</f>
        <v>2022 Jun</v>
      </c>
      <c r="L898" s="8">
        <f>DateTable[[#This Row],[Year]] * 100  + DateTable[[#This Row],[Month Key]]</f>
        <v>202206</v>
      </c>
      <c r="M89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899" spans="1:13" ht="15">
      <c r="A899" s="12">
        <v>44728</v>
      </c>
      <c r="B899" s="15">
        <f>DateTable[[#This Row],[Year]]*10000 + DateTable[[#This Row],[Month Key]] * 100 +  DateTable[[#This Row],[Day Of Month]]</f>
        <v>20220616</v>
      </c>
      <c r="C899" s="5" t="str">
        <f>TEXT(DateTable[[#This Row],[Date]], "mmm")</f>
        <v>Jun</v>
      </c>
      <c r="D899" s="8">
        <f>INT(TEXT(DateTable[[#This Row],[Date]], "m"))</f>
        <v>6</v>
      </c>
      <c r="E899" s="6" t="str">
        <f xml:space="preserve"> "Q" &amp; ROUNDUP(DateTable[[#This Row],[Month Key]]/ 3, 0)</f>
        <v>Q2</v>
      </c>
      <c r="F899" s="5">
        <f>YEAR(DateTable[[#This Row],[Date]])</f>
        <v>2022</v>
      </c>
      <c r="G899" s="5" t="str">
        <f>TEXT(DateTable[[#This Row],[Date]], "ddd")</f>
        <v>Thu</v>
      </c>
      <c r="H899" s="8">
        <f>WEEKDAY(DateTable[[#This Row],[Date]])</f>
        <v>5</v>
      </c>
      <c r="I899" s="5">
        <f>INT(TEXT(DateTable[[#This Row],[Date]], "d"))</f>
        <v>16</v>
      </c>
      <c r="J899" s="5" t="str">
        <f>DateTable[[#This Row],[Year]] &amp;" " &amp; DateTable[[#This Row],[Quarter]]</f>
        <v>2022 Q2</v>
      </c>
      <c r="K899" s="5" t="str">
        <f>DateTable[[#This Row],[Year]] &amp;" " &amp; DateTable[[#This Row],[Month]]</f>
        <v>2022 Jun</v>
      </c>
      <c r="L899" s="8">
        <f>DateTable[[#This Row],[Year]] * 100  + DateTable[[#This Row],[Month Key]]</f>
        <v>202206</v>
      </c>
      <c r="M89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00" spans="1:13" ht="15">
      <c r="A900" s="11">
        <v>44729</v>
      </c>
      <c r="B900" s="15">
        <f>DateTable[[#This Row],[Year]]*10000 + DateTable[[#This Row],[Month Key]] * 100 +  DateTable[[#This Row],[Day Of Month]]</f>
        <v>20220617</v>
      </c>
      <c r="C900" s="5" t="str">
        <f>TEXT(DateTable[[#This Row],[Date]], "mmm")</f>
        <v>Jun</v>
      </c>
      <c r="D900" s="8">
        <f>INT(TEXT(DateTable[[#This Row],[Date]], "m"))</f>
        <v>6</v>
      </c>
      <c r="E900" s="6" t="str">
        <f xml:space="preserve"> "Q" &amp; ROUNDUP(DateTable[[#This Row],[Month Key]]/ 3, 0)</f>
        <v>Q2</v>
      </c>
      <c r="F900" s="5">
        <f>YEAR(DateTable[[#This Row],[Date]])</f>
        <v>2022</v>
      </c>
      <c r="G900" s="5" t="str">
        <f>TEXT(DateTable[[#This Row],[Date]], "ddd")</f>
        <v>Fri</v>
      </c>
      <c r="H900" s="8">
        <f>WEEKDAY(DateTable[[#This Row],[Date]])</f>
        <v>6</v>
      </c>
      <c r="I900" s="5">
        <f>INT(TEXT(DateTable[[#This Row],[Date]], "d"))</f>
        <v>17</v>
      </c>
      <c r="J900" s="5" t="str">
        <f>DateTable[[#This Row],[Year]] &amp;" " &amp; DateTable[[#This Row],[Quarter]]</f>
        <v>2022 Q2</v>
      </c>
      <c r="K900" s="5" t="str">
        <f>DateTable[[#This Row],[Year]] &amp;" " &amp; DateTable[[#This Row],[Month]]</f>
        <v>2022 Jun</v>
      </c>
      <c r="L900" s="8">
        <f>DateTable[[#This Row],[Year]] * 100  + DateTable[[#This Row],[Month Key]]</f>
        <v>202206</v>
      </c>
      <c r="M90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01" spans="1:13" ht="15">
      <c r="A901" s="12">
        <v>44730</v>
      </c>
      <c r="B901" s="15">
        <f>DateTable[[#This Row],[Year]]*10000 + DateTable[[#This Row],[Month Key]] * 100 +  DateTable[[#This Row],[Day Of Month]]</f>
        <v>20220618</v>
      </c>
      <c r="C901" s="5" t="str">
        <f>TEXT(DateTable[[#This Row],[Date]], "mmm")</f>
        <v>Jun</v>
      </c>
      <c r="D901" s="8">
        <f>INT(TEXT(DateTable[[#This Row],[Date]], "m"))</f>
        <v>6</v>
      </c>
      <c r="E901" s="6" t="str">
        <f xml:space="preserve"> "Q" &amp; ROUNDUP(DateTable[[#This Row],[Month Key]]/ 3, 0)</f>
        <v>Q2</v>
      </c>
      <c r="F901" s="5">
        <f>YEAR(DateTable[[#This Row],[Date]])</f>
        <v>2022</v>
      </c>
      <c r="G901" s="5" t="str">
        <f>TEXT(DateTable[[#This Row],[Date]], "ddd")</f>
        <v>Sat</v>
      </c>
      <c r="H901" s="8">
        <f>WEEKDAY(DateTable[[#This Row],[Date]])</f>
        <v>7</v>
      </c>
      <c r="I901" s="5">
        <f>INT(TEXT(DateTable[[#This Row],[Date]], "d"))</f>
        <v>18</v>
      </c>
      <c r="J901" s="5" t="str">
        <f>DateTable[[#This Row],[Year]] &amp;" " &amp; DateTable[[#This Row],[Quarter]]</f>
        <v>2022 Q2</v>
      </c>
      <c r="K901" s="5" t="str">
        <f>DateTable[[#This Row],[Year]] &amp;" " &amp; DateTable[[#This Row],[Month]]</f>
        <v>2022 Jun</v>
      </c>
      <c r="L901" s="8">
        <f>DateTable[[#This Row],[Year]] * 100  + DateTable[[#This Row],[Month Key]]</f>
        <v>202206</v>
      </c>
      <c r="M90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02" spans="1:13" ht="15">
      <c r="A902" s="11">
        <v>44731</v>
      </c>
      <c r="B902" s="15">
        <f>DateTable[[#This Row],[Year]]*10000 + DateTable[[#This Row],[Month Key]] * 100 +  DateTable[[#This Row],[Day Of Month]]</f>
        <v>20220619</v>
      </c>
      <c r="C902" s="5" t="str">
        <f>TEXT(DateTable[[#This Row],[Date]], "mmm")</f>
        <v>Jun</v>
      </c>
      <c r="D902" s="8">
        <f>INT(TEXT(DateTable[[#This Row],[Date]], "m"))</f>
        <v>6</v>
      </c>
      <c r="E902" s="6" t="str">
        <f xml:space="preserve"> "Q" &amp; ROUNDUP(DateTable[[#This Row],[Month Key]]/ 3, 0)</f>
        <v>Q2</v>
      </c>
      <c r="F902" s="5">
        <f>YEAR(DateTable[[#This Row],[Date]])</f>
        <v>2022</v>
      </c>
      <c r="G902" s="5" t="str">
        <f>TEXT(DateTable[[#This Row],[Date]], "ddd")</f>
        <v>Sun</v>
      </c>
      <c r="H902" s="8">
        <f>WEEKDAY(DateTable[[#This Row],[Date]])</f>
        <v>1</v>
      </c>
      <c r="I902" s="5">
        <f>INT(TEXT(DateTable[[#This Row],[Date]], "d"))</f>
        <v>19</v>
      </c>
      <c r="J902" s="5" t="str">
        <f>DateTable[[#This Row],[Year]] &amp;" " &amp; DateTable[[#This Row],[Quarter]]</f>
        <v>2022 Q2</v>
      </c>
      <c r="K902" s="5" t="str">
        <f>DateTable[[#This Row],[Year]] &amp;" " &amp; DateTable[[#This Row],[Month]]</f>
        <v>2022 Jun</v>
      </c>
      <c r="L902" s="8">
        <f>DateTable[[#This Row],[Year]] * 100  + DateTable[[#This Row],[Month Key]]</f>
        <v>202206</v>
      </c>
      <c r="M90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03" spans="1:13" ht="15">
      <c r="A903" s="12">
        <v>44732</v>
      </c>
      <c r="B903" s="15">
        <f>DateTable[[#This Row],[Year]]*10000 + DateTable[[#This Row],[Month Key]] * 100 +  DateTable[[#This Row],[Day Of Month]]</f>
        <v>20220620</v>
      </c>
      <c r="C903" s="5" t="str">
        <f>TEXT(DateTable[[#This Row],[Date]], "mmm")</f>
        <v>Jun</v>
      </c>
      <c r="D903" s="8">
        <f>INT(TEXT(DateTable[[#This Row],[Date]], "m"))</f>
        <v>6</v>
      </c>
      <c r="E903" s="6" t="str">
        <f xml:space="preserve"> "Q" &amp; ROUNDUP(DateTable[[#This Row],[Month Key]]/ 3, 0)</f>
        <v>Q2</v>
      </c>
      <c r="F903" s="5">
        <f>YEAR(DateTable[[#This Row],[Date]])</f>
        <v>2022</v>
      </c>
      <c r="G903" s="5" t="str">
        <f>TEXT(DateTable[[#This Row],[Date]], "ddd")</f>
        <v>Mon</v>
      </c>
      <c r="H903" s="8">
        <f>WEEKDAY(DateTable[[#This Row],[Date]])</f>
        <v>2</v>
      </c>
      <c r="I903" s="5">
        <f>INT(TEXT(DateTable[[#This Row],[Date]], "d"))</f>
        <v>20</v>
      </c>
      <c r="J903" s="5" t="str">
        <f>DateTable[[#This Row],[Year]] &amp;" " &amp; DateTable[[#This Row],[Quarter]]</f>
        <v>2022 Q2</v>
      </c>
      <c r="K903" s="5" t="str">
        <f>DateTable[[#This Row],[Year]] &amp;" " &amp; DateTable[[#This Row],[Month]]</f>
        <v>2022 Jun</v>
      </c>
      <c r="L903" s="8">
        <f>DateTable[[#This Row],[Year]] * 100  + DateTable[[#This Row],[Month Key]]</f>
        <v>202206</v>
      </c>
      <c r="M90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04" spans="1:13" ht="15">
      <c r="A904" s="11">
        <v>44733</v>
      </c>
      <c r="B904" s="15">
        <f>DateTable[[#This Row],[Year]]*10000 + DateTable[[#This Row],[Month Key]] * 100 +  DateTable[[#This Row],[Day Of Month]]</f>
        <v>20220621</v>
      </c>
      <c r="C904" s="5" t="str">
        <f>TEXT(DateTable[[#This Row],[Date]], "mmm")</f>
        <v>Jun</v>
      </c>
      <c r="D904" s="8">
        <f>INT(TEXT(DateTable[[#This Row],[Date]], "m"))</f>
        <v>6</v>
      </c>
      <c r="E904" s="6" t="str">
        <f xml:space="preserve"> "Q" &amp; ROUNDUP(DateTable[[#This Row],[Month Key]]/ 3, 0)</f>
        <v>Q2</v>
      </c>
      <c r="F904" s="5">
        <f>YEAR(DateTable[[#This Row],[Date]])</f>
        <v>2022</v>
      </c>
      <c r="G904" s="5" t="str">
        <f>TEXT(DateTable[[#This Row],[Date]], "ddd")</f>
        <v>Tue</v>
      </c>
      <c r="H904" s="8">
        <f>WEEKDAY(DateTable[[#This Row],[Date]])</f>
        <v>3</v>
      </c>
      <c r="I904" s="5">
        <f>INT(TEXT(DateTable[[#This Row],[Date]], "d"))</f>
        <v>21</v>
      </c>
      <c r="J904" s="5" t="str">
        <f>DateTable[[#This Row],[Year]] &amp;" " &amp; DateTable[[#This Row],[Quarter]]</f>
        <v>2022 Q2</v>
      </c>
      <c r="K904" s="5" t="str">
        <f>DateTable[[#This Row],[Year]] &amp;" " &amp; DateTable[[#This Row],[Month]]</f>
        <v>2022 Jun</v>
      </c>
      <c r="L904" s="8">
        <f>DateTable[[#This Row],[Year]] * 100  + DateTable[[#This Row],[Month Key]]</f>
        <v>202206</v>
      </c>
      <c r="M90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05" spans="1:13" ht="15">
      <c r="A905" s="12">
        <v>44734</v>
      </c>
      <c r="B905" s="15">
        <f>DateTable[[#This Row],[Year]]*10000 + DateTable[[#This Row],[Month Key]] * 100 +  DateTable[[#This Row],[Day Of Month]]</f>
        <v>20220622</v>
      </c>
      <c r="C905" s="5" t="str">
        <f>TEXT(DateTable[[#This Row],[Date]], "mmm")</f>
        <v>Jun</v>
      </c>
      <c r="D905" s="8">
        <f>INT(TEXT(DateTable[[#This Row],[Date]], "m"))</f>
        <v>6</v>
      </c>
      <c r="E905" s="6" t="str">
        <f xml:space="preserve"> "Q" &amp; ROUNDUP(DateTable[[#This Row],[Month Key]]/ 3, 0)</f>
        <v>Q2</v>
      </c>
      <c r="F905" s="5">
        <f>YEAR(DateTable[[#This Row],[Date]])</f>
        <v>2022</v>
      </c>
      <c r="G905" s="5" t="str">
        <f>TEXT(DateTable[[#This Row],[Date]], "ddd")</f>
        <v>Wed</v>
      </c>
      <c r="H905" s="8">
        <f>WEEKDAY(DateTable[[#This Row],[Date]])</f>
        <v>4</v>
      </c>
      <c r="I905" s="5">
        <f>INT(TEXT(DateTable[[#This Row],[Date]], "d"))</f>
        <v>22</v>
      </c>
      <c r="J905" s="5" t="str">
        <f>DateTable[[#This Row],[Year]] &amp;" " &amp; DateTable[[#This Row],[Quarter]]</f>
        <v>2022 Q2</v>
      </c>
      <c r="K905" s="5" t="str">
        <f>DateTable[[#This Row],[Year]] &amp;" " &amp; DateTable[[#This Row],[Month]]</f>
        <v>2022 Jun</v>
      </c>
      <c r="L905" s="8">
        <f>DateTable[[#This Row],[Year]] * 100  + DateTable[[#This Row],[Month Key]]</f>
        <v>202206</v>
      </c>
      <c r="M90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06" spans="1:13" ht="15">
      <c r="A906" s="11">
        <v>44735</v>
      </c>
      <c r="B906" s="15">
        <f>DateTable[[#This Row],[Year]]*10000 + DateTable[[#This Row],[Month Key]] * 100 +  DateTable[[#This Row],[Day Of Month]]</f>
        <v>20220623</v>
      </c>
      <c r="C906" s="5" t="str">
        <f>TEXT(DateTable[[#This Row],[Date]], "mmm")</f>
        <v>Jun</v>
      </c>
      <c r="D906" s="8">
        <f>INT(TEXT(DateTable[[#This Row],[Date]], "m"))</f>
        <v>6</v>
      </c>
      <c r="E906" s="6" t="str">
        <f xml:space="preserve"> "Q" &amp; ROUNDUP(DateTable[[#This Row],[Month Key]]/ 3, 0)</f>
        <v>Q2</v>
      </c>
      <c r="F906" s="5">
        <f>YEAR(DateTable[[#This Row],[Date]])</f>
        <v>2022</v>
      </c>
      <c r="G906" s="5" t="str">
        <f>TEXT(DateTable[[#This Row],[Date]], "ddd")</f>
        <v>Thu</v>
      </c>
      <c r="H906" s="8">
        <f>WEEKDAY(DateTable[[#This Row],[Date]])</f>
        <v>5</v>
      </c>
      <c r="I906" s="5">
        <f>INT(TEXT(DateTable[[#This Row],[Date]], "d"))</f>
        <v>23</v>
      </c>
      <c r="J906" s="5" t="str">
        <f>DateTable[[#This Row],[Year]] &amp;" " &amp; DateTable[[#This Row],[Quarter]]</f>
        <v>2022 Q2</v>
      </c>
      <c r="K906" s="5" t="str">
        <f>DateTable[[#This Row],[Year]] &amp;" " &amp; DateTable[[#This Row],[Month]]</f>
        <v>2022 Jun</v>
      </c>
      <c r="L906" s="8">
        <f>DateTable[[#This Row],[Year]] * 100  + DateTable[[#This Row],[Month Key]]</f>
        <v>202206</v>
      </c>
      <c r="M90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07" spans="1:13" ht="15">
      <c r="A907" s="12">
        <v>44736</v>
      </c>
      <c r="B907" s="15">
        <f>DateTable[[#This Row],[Year]]*10000 + DateTable[[#This Row],[Month Key]] * 100 +  DateTable[[#This Row],[Day Of Month]]</f>
        <v>20220624</v>
      </c>
      <c r="C907" s="5" t="str">
        <f>TEXT(DateTable[[#This Row],[Date]], "mmm")</f>
        <v>Jun</v>
      </c>
      <c r="D907" s="8">
        <f>INT(TEXT(DateTable[[#This Row],[Date]], "m"))</f>
        <v>6</v>
      </c>
      <c r="E907" s="6" t="str">
        <f xml:space="preserve"> "Q" &amp; ROUNDUP(DateTable[[#This Row],[Month Key]]/ 3, 0)</f>
        <v>Q2</v>
      </c>
      <c r="F907" s="5">
        <f>YEAR(DateTable[[#This Row],[Date]])</f>
        <v>2022</v>
      </c>
      <c r="G907" s="5" t="str">
        <f>TEXT(DateTable[[#This Row],[Date]], "ddd")</f>
        <v>Fri</v>
      </c>
      <c r="H907" s="8">
        <f>WEEKDAY(DateTable[[#This Row],[Date]])</f>
        <v>6</v>
      </c>
      <c r="I907" s="5">
        <f>INT(TEXT(DateTable[[#This Row],[Date]], "d"))</f>
        <v>24</v>
      </c>
      <c r="J907" s="5" t="str">
        <f>DateTable[[#This Row],[Year]] &amp;" " &amp; DateTable[[#This Row],[Quarter]]</f>
        <v>2022 Q2</v>
      </c>
      <c r="K907" s="5" t="str">
        <f>DateTable[[#This Row],[Year]] &amp;" " &amp; DateTable[[#This Row],[Month]]</f>
        <v>2022 Jun</v>
      </c>
      <c r="L907" s="8">
        <f>DateTable[[#This Row],[Year]] * 100  + DateTable[[#This Row],[Month Key]]</f>
        <v>202206</v>
      </c>
      <c r="M90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08" spans="1:13" ht="15">
      <c r="A908" s="11">
        <v>44737</v>
      </c>
      <c r="B908" s="15">
        <f>DateTable[[#This Row],[Year]]*10000 + DateTable[[#This Row],[Month Key]] * 100 +  DateTable[[#This Row],[Day Of Month]]</f>
        <v>20220625</v>
      </c>
      <c r="C908" s="5" t="str">
        <f>TEXT(DateTable[[#This Row],[Date]], "mmm")</f>
        <v>Jun</v>
      </c>
      <c r="D908" s="8">
        <f>INT(TEXT(DateTable[[#This Row],[Date]], "m"))</f>
        <v>6</v>
      </c>
      <c r="E908" s="6" t="str">
        <f xml:space="preserve"> "Q" &amp; ROUNDUP(DateTable[[#This Row],[Month Key]]/ 3, 0)</f>
        <v>Q2</v>
      </c>
      <c r="F908" s="5">
        <f>YEAR(DateTable[[#This Row],[Date]])</f>
        <v>2022</v>
      </c>
      <c r="G908" s="5" t="str">
        <f>TEXT(DateTable[[#This Row],[Date]], "ddd")</f>
        <v>Sat</v>
      </c>
      <c r="H908" s="8">
        <f>WEEKDAY(DateTable[[#This Row],[Date]])</f>
        <v>7</v>
      </c>
      <c r="I908" s="5">
        <f>INT(TEXT(DateTable[[#This Row],[Date]], "d"))</f>
        <v>25</v>
      </c>
      <c r="J908" s="5" t="str">
        <f>DateTable[[#This Row],[Year]] &amp;" " &amp; DateTable[[#This Row],[Quarter]]</f>
        <v>2022 Q2</v>
      </c>
      <c r="K908" s="5" t="str">
        <f>DateTable[[#This Row],[Year]] &amp;" " &amp; DateTable[[#This Row],[Month]]</f>
        <v>2022 Jun</v>
      </c>
      <c r="L908" s="8">
        <f>DateTable[[#This Row],[Year]] * 100  + DateTable[[#This Row],[Month Key]]</f>
        <v>202206</v>
      </c>
      <c r="M90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09" spans="1:13" ht="15">
      <c r="A909" s="12">
        <v>44738</v>
      </c>
      <c r="B909" s="15">
        <f>DateTable[[#This Row],[Year]]*10000 + DateTable[[#This Row],[Month Key]] * 100 +  DateTable[[#This Row],[Day Of Month]]</f>
        <v>20220626</v>
      </c>
      <c r="C909" s="5" t="str">
        <f>TEXT(DateTable[[#This Row],[Date]], "mmm")</f>
        <v>Jun</v>
      </c>
      <c r="D909" s="8">
        <f>INT(TEXT(DateTable[[#This Row],[Date]], "m"))</f>
        <v>6</v>
      </c>
      <c r="E909" s="6" t="str">
        <f xml:space="preserve"> "Q" &amp; ROUNDUP(DateTable[[#This Row],[Month Key]]/ 3, 0)</f>
        <v>Q2</v>
      </c>
      <c r="F909" s="5">
        <f>YEAR(DateTable[[#This Row],[Date]])</f>
        <v>2022</v>
      </c>
      <c r="G909" s="5" t="str">
        <f>TEXT(DateTable[[#This Row],[Date]], "ddd")</f>
        <v>Sun</v>
      </c>
      <c r="H909" s="8">
        <f>WEEKDAY(DateTable[[#This Row],[Date]])</f>
        <v>1</v>
      </c>
      <c r="I909" s="5">
        <f>INT(TEXT(DateTable[[#This Row],[Date]], "d"))</f>
        <v>26</v>
      </c>
      <c r="J909" s="5" t="str">
        <f>DateTable[[#This Row],[Year]] &amp;" " &amp; DateTable[[#This Row],[Quarter]]</f>
        <v>2022 Q2</v>
      </c>
      <c r="K909" s="5" t="str">
        <f>DateTable[[#This Row],[Year]] &amp;" " &amp; DateTable[[#This Row],[Month]]</f>
        <v>2022 Jun</v>
      </c>
      <c r="L909" s="8">
        <f>DateTable[[#This Row],[Year]] * 100  + DateTable[[#This Row],[Month Key]]</f>
        <v>202206</v>
      </c>
      <c r="M90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10" spans="1:13" ht="15">
      <c r="A910" s="11">
        <v>44739</v>
      </c>
      <c r="B910" s="15">
        <f>DateTable[[#This Row],[Year]]*10000 + DateTable[[#This Row],[Month Key]] * 100 +  DateTable[[#This Row],[Day Of Month]]</f>
        <v>20220627</v>
      </c>
      <c r="C910" s="5" t="str">
        <f>TEXT(DateTable[[#This Row],[Date]], "mmm")</f>
        <v>Jun</v>
      </c>
      <c r="D910" s="8">
        <f>INT(TEXT(DateTable[[#This Row],[Date]], "m"))</f>
        <v>6</v>
      </c>
      <c r="E910" s="6" t="str">
        <f xml:space="preserve"> "Q" &amp; ROUNDUP(DateTable[[#This Row],[Month Key]]/ 3, 0)</f>
        <v>Q2</v>
      </c>
      <c r="F910" s="5">
        <f>YEAR(DateTable[[#This Row],[Date]])</f>
        <v>2022</v>
      </c>
      <c r="G910" s="5" t="str">
        <f>TEXT(DateTable[[#This Row],[Date]], "ddd")</f>
        <v>Mon</v>
      </c>
      <c r="H910" s="8">
        <f>WEEKDAY(DateTable[[#This Row],[Date]])</f>
        <v>2</v>
      </c>
      <c r="I910" s="5">
        <f>INT(TEXT(DateTable[[#This Row],[Date]], "d"))</f>
        <v>27</v>
      </c>
      <c r="J910" s="5" t="str">
        <f>DateTable[[#This Row],[Year]] &amp;" " &amp; DateTable[[#This Row],[Quarter]]</f>
        <v>2022 Q2</v>
      </c>
      <c r="K910" s="5" t="str">
        <f>DateTable[[#This Row],[Year]] &amp;" " &amp; DateTable[[#This Row],[Month]]</f>
        <v>2022 Jun</v>
      </c>
      <c r="L910" s="8">
        <f>DateTable[[#This Row],[Year]] * 100  + DateTable[[#This Row],[Month Key]]</f>
        <v>202206</v>
      </c>
      <c r="M91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11" spans="1:13" ht="15">
      <c r="A911" s="12">
        <v>44740</v>
      </c>
      <c r="B911" s="15">
        <f>DateTable[[#This Row],[Year]]*10000 + DateTable[[#This Row],[Month Key]] * 100 +  DateTable[[#This Row],[Day Of Month]]</f>
        <v>20220628</v>
      </c>
      <c r="C911" s="5" t="str">
        <f>TEXT(DateTable[[#This Row],[Date]], "mmm")</f>
        <v>Jun</v>
      </c>
      <c r="D911" s="8">
        <f>INT(TEXT(DateTable[[#This Row],[Date]], "m"))</f>
        <v>6</v>
      </c>
      <c r="E911" s="6" t="str">
        <f xml:space="preserve"> "Q" &amp; ROUNDUP(DateTable[[#This Row],[Month Key]]/ 3, 0)</f>
        <v>Q2</v>
      </c>
      <c r="F911" s="5">
        <f>YEAR(DateTable[[#This Row],[Date]])</f>
        <v>2022</v>
      </c>
      <c r="G911" s="5" t="str">
        <f>TEXT(DateTable[[#This Row],[Date]], "ddd")</f>
        <v>Tue</v>
      </c>
      <c r="H911" s="8">
        <f>WEEKDAY(DateTable[[#This Row],[Date]])</f>
        <v>3</v>
      </c>
      <c r="I911" s="5">
        <f>INT(TEXT(DateTable[[#This Row],[Date]], "d"))</f>
        <v>28</v>
      </c>
      <c r="J911" s="5" t="str">
        <f>DateTable[[#This Row],[Year]] &amp;" " &amp; DateTable[[#This Row],[Quarter]]</f>
        <v>2022 Q2</v>
      </c>
      <c r="K911" s="5" t="str">
        <f>DateTable[[#This Row],[Year]] &amp;" " &amp; DateTable[[#This Row],[Month]]</f>
        <v>2022 Jun</v>
      </c>
      <c r="L911" s="8">
        <f>DateTable[[#This Row],[Year]] * 100  + DateTable[[#This Row],[Month Key]]</f>
        <v>202206</v>
      </c>
      <c r="M91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12" spans="1:13" ht="15">
      <c r="A912" s="11">
        <v>44741</v>
      </c>
      <c r="B912" s="15">
        <f>DateTable[[#This Row],[Year]]*10000 + DateTable[[#This Row],[Month Key]] * 100 +  DateTable[[#This Row],[Day Of Month]]</f>
        <v>20220629</v>
      </c>
      <c r="C912" s="5" t="str">
        <f>TEXT(DateTable[[#This Row],[Date]], "mmm")</f>
        <v>Jun</v>
      </c>
      <c r="D912" s="8">
        <f>INT(TEXT(DateTable[[#This Row],[Date]], "m"))</f>
        <v>6</v>
      </c>
      <c r="E912" s="6" t="str">
        <f xml:space="preserve"> "Q" &amp; ROUNDUP(DateTable[[#This Row],[Month Key]]/ 3, 0)</f>
        <v>Q2</v>
      </c>
      <c r="F912" s="5">
        <f>YEAR(DateTable[[#This Row],[Date]])</f>
        <v>2022</v>
      </c>
      <c r="G912" s="5" t="str">
        <f>TEXT(DateTable[[#This Row],[Date]], "ddd")</f>
        <v>Wed</v>
      </c>
      <c r="H912" s="8">
        <f>WEEKDAY(DateTable[[#This Row],[Date]])</f>
        <v>4</v>
      </c>
      <c r="I912" s="5">
        <f>INT(TEXT(DateTable[[#This Row],[Date]], "d"))</f>
        <v>29</v>
      </c>
      <c r="J912" s="5" t="str">
        <f>DateTable[[#This Row],[Year]] &amp;" " &amp; DateTable[[#This Row],[Quarter]]</f>
        <v>2022 Q2</v>
      </c>
      <c r="K912" s="5" t="str">
        <f>DateTable[[#This Row],[Year]] &amp;" " &amp; DateTable[[#This Row],[Month]]</f>
        <v>2022 Jun</v>
      </c>
      <c r="L912" s="8">
        <f>DateTable[[#This Row],[Year]] * 100  + DateTable[[#This Row],[Month Key]]</f>
        <v>202206</v>
      </c>
      <c r="M91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13" spans="1:13" ht="15">
      <c r="A913" s="12">
        <v>44742</v>
      </c>
      <c r="B913" s="15">
        <f>DateTable[[#This Row],[Year]]*10000 + DateTable[[#This Row],[Month Key]] * 100 +  DateTable[[#This Row],[Day Of Month]]</f>
        <v>20220630</v>
      </c>
      <c r="C913" s="5" t="str">
        <f>TEXT(DateTable[[#This Row],[Date]], "mmm")</f>
        <v>Jun</v>
      </c>
      <c r="D913" s="8">
        <f>INT(TEXT(DateTable[[#This Row],[Date]], "m"))</f>
        <v>6</v>
      </c>
      <c r="E913" s="6" t="str">
        <f xml:space="preserve"> "Q" &amp; ROUNDUP(DateTable[[#This Row],[Month Key]]/ 3, 0)</f>
        <v>Q2</v>
      </c>
      <c r="F913" s="5">
        <f>YEAR(DateTable[[#This Row],[Date]])</f>
        <v>2022</v>
      </c>
      <c r="G913" s="5" t="str">
        <f>TEXT(DateTable[[#This Row],[Date]], "ddd")</f>
        <v>Thu</v>
      </c>
      <c r="H913" s="8">
        <f>WEEKDAY(DateTable[[#This Row],[Date]])</f>
        <v>5</v>
      </c>
      <c r="I913" s="5">
        <f>INT(TEXT(DateTable[[#This Row],[Date]], "d"))</f>
        <v>30</v>
      </c>
      <c r="J913" s="5" t="str">
        <f>DateTable[[#This Row],[Year]] &amp;" " &amp; DateTable[[#This Row],[Quarter]]</f>
        <v>2022 Q2</v>
      </c>
      <c r="K913" s="5" t="str">
        <f>DateTable[[#This Row],[Year]] &amp;" " &amp; DateTable[[#This Row],[Month]]</f>
        <v>2022 Jun</v>
      </c>
      <c r="L913" s="8">
        <f>DateTable[[#This Row],[Year]] * 100  + DateTable[[#This Row],[Month Key]]</f>
        <v>202206</v>
      </c>
      <c r="M91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14" spans="1:13" ht="15">
      <c r="A914" s="11">
        <v>44743</v>
      </c>
      <c r="B914" s="15">
        <f>DateTable[[#This Row],[Year]]*10000 + DateTable[[#This Row],[Month Key]] * 100 +  DateTable[[#This Row],[Day Of Month]]</f>
        <v>20220701</v>
      </c>
      <c r="C914" s="5" t="str">
        <f>TEXT(DateTable[[#This Row],[Date]], "mmm")</f>
        <v>Jul</v>
      </c>
      <c r="D914" s="8">
        <f>INT(TEXT(DateTable[[#This Row],[Date]], "m"))</f>
        <v>7</v>
      </c>
      <c r="E914" s="6" t="str">
        <f xml:space="preserve"> "Q" &amp; ROUNDUP(DateTable[[#This Row],[Month Key]]/ 3, 0)</f>
        <v>Q3</v>
      </c>
      <c r="F914" s="5">
        <f>YEAR(DateTable[[#This Row],[Date]])</f>
        <v>2022</v>
      </c>
      <c r="G914" s="5" t="str">
        <f>TEXT(DateTable[[#This Row],[Date]], "ddd")</f>
        <v>Fri</v>
      </c>
      <c r="H914" s="8">
        <f>WEEKDAY(DateTable[[#This Row],[Date]])</f>
        <v>6</v>
      </c>
      <c r="I914" s="5">
        <f>INT(TEXT(DateTable[[#This Row],[Date]], "d"))</f>
        <v>1</v>
      </c>
      <c r="J914" s="5" t="str">
        <f>DateTable[[#This Row],[Year]] &amp;" " &amp; DateTable[[#This Row],[Quarter]]</f>
        <v>2022 Q3</v>
      </c>
      <c r="K914" s="5" t="str">
        <f>DateTable[[#This Row],[Year]] &amp;" " &amp; DateTable[[#This Row],[Month]]</f>
        <v>2022 Jul</v>
      </c>
      <c r="L914" s="8">
        <f>DateTable[[#This Row],[Year]] * 100  + DateTable[[#This Row],[Month Key]]</f>
        <v>202207</v>
      </c>
      <c r="M91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15" spans="1:13" ht="15">
      <c r="A915" s="12">
        <v>44744</v>
      </c>
      <c r="B915" s="15">
        <f>DateTable[[#This Row],[Year]]*10000 + DateTable[[#This Row],[Month Key]] * 100 +  DateTable[[#This Row],[Day Of Month]]</f>
        <v>20220702</v>
      </c>
      <c r="C915" s="5" t="str">
        <f>TEXT(DateTable[[#This Row],[Date]], "mmm")</f>
        <v>Jul</v>
      </c>
      <c r="D915" s="8">
        <f>INT(TEXT(DateTable[[#This Row],[Date]], "m"))</f>
        <v>7</v>
      </c>
      <c r="E915" s="6" t="str">
        <f xml:space="preserve"> "Q" &amp; ROUNDUP(DateTable[[#This Row],[Month Key]]/ 3, 0)</f>
        <v>Q3</v>
      </c>
      <c r="F915" s="5">
        <f>YEAR(DateTable[[#This Row],[Date]])</f>
        <v>2022</v>
      </c>
      <c r="G915" s="5" t="str">
        <f>TEXT(DateTable[[#This Row],[Date]], "ddd")</f>
        <v>Sat</v>
      </c>
      <c r="H915" s="8">
        <f>WEEKDAY(DateTable[[#This Row],[Date]])</f>
        <v>7</v>
      </c>
      <c r="I915" s="5">
        <f>INT(TEXT(DateTable[[#This Row],[Date]], "d"))</f>
        <v>2</v>
      </c>
      <c r="J915" s="5" t="str">
        <f>DateTable[[#This Row],[Year]] &amp;" " &amp; DateTable[[#This Row],[Quarter]]</f>
        <v>2022 Q3</v>
      </c>
      <c r="K915" s="5" t="str">
        <f>DateTable[[#This Row],[Year]] &amp;" " &amp; DateTable[[#This Row],[Month]]</f>
        <v>2022 Jul</v>
      </c>
      <c r="L915" s="8">
        <f>DateTable[[#This Row],[Year]] * 100  + DateTable[[#This Row],[Month Key]]</f>
        <v>202207</v>
      </c>
      <c r="M91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16" spans="1:13" ht="15">
      <c r="A916" s="11">
        <v>44745</v>
      </c>
      <c r="B916" s="15">
        <f>DateTable[[#This Row],[Year]]*10000 + DateTable[[#This Row],[Month Key]] * 100 +  DateTable[[#This Row],[Day Of Month]]</f>
        <v>20220703</v>
      </c>
      <c r="C916" s="5" t="str">
        <f>TEXT(DateTable[[#This Row],[Date]], "mmm")</f>
        <v>Jul</v>
      </c>
      <c r="D916" s="8">
        <f>INT(TEXT(DateTable[[#This Row],[Date]], "m"))</f>
        <v>7</v>
      </c>
      <c r="E916" s="6" t="str">
        <f xml:space="preserve"> "Q" &amp; ROUNDUP(DateTable[[#This Row],[Month Key]]/ 3, 0)</f>
        <v>Q3</v>
      </c>
      <c r="F916" s="5">
        <f>YEAR(DateTable[[#This Row],[Date]])</f>
        <v>2022</v>
      </c>
      <c r="G916" s="5" t="str">
        <f>TEXT(DateTable[[#This Row],[Date]], "ddd")</f>
        <v>Sun</v>
      </c>
      <c r="H916" s="8">
        <f>WEEKDAY(DateTable[[#This Row],[Date]])</f>
        <v>1</v>
      </c>
      <c r="I916" s="5">
        <f>INT(TEXT(DateTable[[#This Row],[Date]], "d"))</f>
        <v>3</v>
      </c>
      <c r="J916" s="5" t="str">
        <f>DateTable[[#This Row],[Year]] &amp;" " &amp; DateTable[[#This Row],[Quarter]]</f>
        <v>2022 Q3</v>
      </c>
      <c r="K916" s="5" t="str">
        <f>DateTable[[#This Row],[Year]] &amp;" " &amp; DateTable[[#This Row],[Month]]</f>
        <v>2022 Jul</v>
      </c>
      <c r="L916" s="8">
        <f>DateTable[[#This Row],[Year]] * 100  + DateTable[[#This Row],[Month Key]]</f>
        <v>202207</v>
      </c>
      <c r="M91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17" spans="1:13" ht="15">
      <c r="A917" s="12">
        <v>44746</v>
      </c>
      <c r="B917" s="15">
        <f>DateTable[[#This Row],[Year]]*10000 + DateTable[[#This Row],[Month Key]] * 100 +  DateTable[[#This Row],[Day Of Month]]</f>
        <v>20220704</v>
      </c>
      <c r="C917" s="5" t="str">
        <f>TEXT(DateTable[[#This Row],[Date]], "mmm")</f>
        <v>Jul</v>
      </c>
      <c r="D917" s="8">
        <f>INT(TEXT(DateTable[[#This Row],[Date]], "m"))</f>
        <v>7</v>
      </c>
      <c r="E917" s="6" t="str">
        <f xml:space="preserve"> "Q" &amp; ROUNDUP(DateTable[[#This Row],[Month Key]]/ 3, 0)</f>
        <v>Q3</v>
      </c>
      <c r="F917" s="5">
        <f>YEAR(DateTable[[#This Row],[Date]])</f>
        <v>2022</v>
      </c>
      <c r="G917" s="5" t="str">
        <f>TEXT(DateTable[[#This Row],[Date]], "ddd")</f>
        <v>Mon</v>
      </c>
      <c r="H917" s="8">
        <f>WEEKDAY(DateTable[[#This Row],[Date]])</f>
        <v>2</v>
      </c>
      <c r="I917" s="5">
        <f>INT(TEXT(DateTable[[#This Row],[Date]], "d"))</f>
        <v>4</v>
      </c>
      <c r="J917" s="5" t="str">
        <f>DateTable[[#This Row],[Year]] &amp;" " &amp; DateTable[[#This Row],[Quarter]]</f>
        <v>2022 Q3</v>
      </c>
      <c r="K917" s="5" t="str">
        <f>DateTable[[#This Row],[Year]] &amp;" " &amp; DateTable[[#This Row],[Month]]</f>
        <v>2022 Jul</v>
      </c>
      <c r="L917" s="8">
        <f>DateTable[[#This Row],[Year]] * 100  + DateTable[[#This Row],[Month Key]]</f>
        <v>202207</v>
      </c>
      <c r="M91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18" spans="1:13" ht="15">
      <c r="A918" s="11">
        <v>44747</v>
      </c>
      <c r="B918" s="15">
        <f>DateTable[[#This Row],[Year]]*10000 + DateTable[[#This Row],[Month Key]] * 100 +  DateTable[[#This Row],[Day Of Month]]</f>
        <v>20220705</v>
      </c>
      <c r="C918" s="5" t="str">
        <f>TEXT(DateTable[[#This Row],[Date]], "mmm")</f>
        <v>Jul</v>
      </c>
      <c r="D918" s="8">
        <f>INT(TEXT(DateTable[[#This Row],[Date]], "m"))</f>
        <v>7</v>
      </c>
      <c r="E918" s="6" t="str">
        <f xml:space="preserve"> "Q" &amp; ROUNDUP(DateTable[[#This Row],[Month Key]]/ 3, 0)</f>
        <v>Q3</v>
      </c>
      <c r="F918" s="5">
        <f>YEAR(DateTable[[#This Row],[Date]])</f>
        <v>2022</v>
      </c>
      <c r="G918" s="5" t="str">
        <f>TEXT(DateTable[[#This Row],[Date]], "ddd")</f>
        <v>Tue</v>
      </c>
      <c r="H918" s="8">
        <f>WEEKDAY(DateTable[[#This Row],[Date]])</f>
        <v>3</v>
      </c>
      <c r="I918" s="5">
        <f>INT(TEXT(DateTable[[#This Row],[Date]], "d"))</f>
        <v>5</v>
      </c>
      <c r="J918" s="5" t="str">
        <f>DateTable[[#This Row],[Year]] &amp;" " &amp; DateTable[[#This Row],[Quarter]]</f>
        <v>2022 Q3</v>
      </c>
      <c r="K918" s="5" t="str">
        <f>DateTable[[#This Row],[Year]] &amp;" " &amp; DateTable[[#This Row],[Month]]</f>
        <v>2022 Jul</v>
      </c>
      <c r="L918" s="8">
        <f>DateTable[[#This Row],[Year]] * 100  + DateTable[[#This Row],[Month Key]]</f>
        <v>202207</v>
      </c>
      <c r="M91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19" spans="1:13" ht="15">
      <c r="A919" s="12">
        <v>44748</v>
      </c>
      <c r="B919" s="15">
        <f>DateTable[[#This Row],[Year]]*10000 + DateTable[[#This Row],[Month Key]] * 100 +  DateTable[[#This Row],[Day Of Month]]</f>
        <v>20220706</v>
      </c>
      <c r="C919" s="5" t="str">
        <f>TEXT(DateTable[[#This Row],[Date]], "mmm")</f>
        <v>Jul</v>
      </c>
      <c r="D919" s="8">
        <f>INT(TEXT(DateTable[[#This Row],[Date]], "m"))</f>
        <v>7</v>
      </c>
      <c r="E919" s="6" t="str">
        <f xml:space="preserve"> "Q" &amp; ROUNDUP(DateTable[[#This Row],[Month Key]]/ 3, 0)</f>
        <v>Q3</v>
      </c>
      <c r="F919" s="5">
        <f>YEAR(DateTable[[#This Row],[Date]])</f>
        <v>2022</v>
      </c>
      <c r="G919" s="5" t="str">
        <f>TEXT(DateTable[[#This Row],[Date]], "ddd")</f>
        <v>Wed</v>
      </c>
      <c r="H919" s="8">
        <f>WEEKDAY(DateTable[[#This Row],[Date]])</f>
        <v>4</v>
      </c>
      <c r="I919" s="5">
        <f>INT(TEXT(DateTable[[#This Row],[Date]], "d"))</f>
        <v>6</v>
      </c>
      <c r="J919" s="5" t="str">
        <f>DateTable[[#This Row],[Year]] &amp;" " &amp; DateTable[[#This Row],[Quarter]]</f>
        <v>2022 Q3</v>
      </c>
      <c r="K919" s="5" t="str">
        <f>DateTable[[#This Row],[Year]] &amp;" " &amp; DateTable[[#This Row],[Month]]</f>
        <v>2022 Jul</v>
      </c>
      <c r="L919" s="8">
        <f>DateTable[[#This Row],[Year]] * 100  + DateTable[[#This Row],[Month Key]]</f>
        <v>202207</v>
      </c>
      <c r="M91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20" spans="1:13" ht="15">
      <c r="A920" s="11">
        <v>44749</v>
      </c>
      <c r="B920" s="15">
        <f>DateTable[[#This Row],[Year]]*10000 + DateTable[[#This Row],[Month Key]] * 100 +  DateTable[[#This Row],[Day Of Month]]</f>
        <v>20220707</v>
      </c>
      <c r="C920" s="5" t="str">
        <f>TEXT(DateTable[[#This Row],[Date]], "mmm")</f>
        <v>Jul</v>
      </c>
      <c r="D920" s="8">
        <f>INT(TEXT(DateTable[[#This Row],[Date]], "m"))</f>
        <v>7</v>
      </c>
      <c r="E920" s="6" t="str">
        <f xml:space="preserve"> "Q" &amp; ROUNDUP(DateTable[[#This Row],[Month Key]]/ 3, 0)</f>
        <v>Q3</v>
      </c>
      <c r="F920" s="5">
        <f>YEAR(DateTable[[#This Row],[Date]])</f>
        <v>2022</v>
      </c>
      <c r="G920" s="5" t="str">
        <f>TEXT(DateTable[[#This Row],[Date]], "ddd")</f>
        <v>Thu</v>
      </c>
      <c r="H920" s="8">
        <f>WEEKDAY(DateTable[[#This Row],[Date]])</f>
        <v>5</v>
      </c>
      <c r="I920" s="5">
        <f>INT(TEXT(DateTable[[#This Row],[Date]], "d"))</f>
        <v>7</v>
      </c>
      <c r="J920" s="5" t="str">
        <f>DateTable[[#This Row],[Year]] &amp;" " &amp; DateTable[[#This Row],[Quarter]]</f>
        <v>2022 Q3</v>
      </c>
      <c r="K920" s="5" t="str">
        <f>DateTable[[#This Row],[Year]] &amp;" " &amp; DateTable[[#This Row],[Month]]</f>
        <v>2022 Jul</v>
      </c>
      <c r="L920" s="8">
        <f>DateTable[[#This Row],[Year]] * 100  + DateTable[[#This Row],[Month Key]]</f>
        <v>202207</v>
      </c>
      <c r="M92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21" spans="1:13" ht="15">
      <c r="A921" s="12">
        <v>44750</v>
      </c>
      <c r="B921" s="15">
        <f>DateTable[[#This Row],[Year]]*10000 + DateTable[[#This Row],[Month Key]] * 100 +  DateTable[[#This Row],[Day Of Month]]</f>
        <v>20220708</v>
      </c>
      <c r="C921" s="5" t="str">
        <f>TEXT(DateTable[[#This Row],[Date]], "mmm")</f>
        <v>Jul</v>
      </c>
      <c r="D921" s="8">
        <f>INT(TEXT(DateTable[[#This Row],[Date]], "m"))</f>
        <v>7</v>
      </c>
      <c r="E921" s="6" t="str">
        <f xml:space="preserve"> "Q" &amp; ROUNDUP(DateTable[[#This Row],[Month Key]]/ 3, 0)</f>
        <v>Q3</v>
      </c>
      <c r="F921" s="5">
        <f>YEAR(DateTable[[#This Row],[Date]])</f>
        <v>2022</v>
      </c>
      <c r="G921" s="5" t="str">
        <f>TEXT(DateTable[[#This Row],[Date]], "ddd")</f>
        <v>Fri</v>
      </c>
      <c r="H921" s="8">
        <f>WEEKDAY(DateTable[[#This Row],[Date]])</f>
        <v>6</v>
      </c>
      <c r="I921" s="5">
        <f>INT(TEXT(DateTable[[#This Row],[Date]], "d"))</f>
        <v>8</v>
      </c>
      <c r="J921" s="5" t="str">
        <f>DateTable[[#This Row],[Year]] &amp;" " &amp; DateTable[[#This Row],[Quarter]]</f>
        <v>2022 Q3</v>
      </c>
      <c r="K921" s="5" t="str">
        <f>DateTable[[#This Row],[Year]] &amp;" " &amp; DateTable[[#This Row],[Month]]</f>
        <v>2022 Jul</v>
      </c>
      <c r="L921" s="8">
        <f>DateTable[[#This Row],[Year]] * 100  + DateTable[[#This Row],[Month Key]]</f>
        <v>202207</v>
      </c>
      <c r="M92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22" spans="1:13" ht="15">
      <c r="A922" s="11">
        <v>44751</v>
      </c>
      <c r="B922" s="15">
        <f>DateTable[[#This Row],[Year]]*10000 + DateTable[[#This Row],[Month Key]] * 100 +  DateTable[[#This Row],[Day Of Month]]</f>
        <v>20220709</v>
      </c>
      <c r="C922" s="5" t="str">
        <f>TEXT(DateTable[[#This Row],[Date]], "mmm")</f>
        <v>Jul</v>
      </c>
      <c r="D922" s="8">
        <f>INT(TEXT(DateTable[[#This Row],[Date]], "m"))</f>
        <v>7</v>
      </c>
      <c r="E922" s="6" t="str">
        <f xml:space="preserve"> "Q" &amp; ROUNDUP(DateTable[[#This Row],[Month Key]]/ 3, 0)</f>
        <v>Q3</v>
      </c>
      <c r="F922" s="5">
        <f>YEAR(DateTable[[#This Row],[Date]])</f>
        <v>2022</v>
      </c>
      <c r="G922" s="5" t="str">
        <f>TEXT(DateTable[[#This Row],[Date]], "ddd")</f>
        <v>Sat</v>
      </c>
      <c r="H922" s="8">
        <f>WEEKDAY(DateTable[[#This Row],[Date]])</f>
        <v>7</v>
      </c>
      <c r="I922" s="5">
        <f>INT(TEXT(DateTable[[#This Row],[Date]], "d"))</f>
        <v>9</v>
      </c>
      <c r="J922" s="5" t="str">
        <f>DateTable[[#This Row],[Year]] &amp;" " &amp; DateTable[[#This Row],[Quarter]]</f>
        <v>2022 Q3</v>
      </c>
      <c r="K922" s="5" t="str">
        <f>DateTable[[#This Row],[Year]] &amp;" " &amp; DateTable[[#This Row],[Month]]</f>
        <v>2022 Jul</v>
      </c>
      <c r="L922" s="8">
        <f>DateTable[[#This Row],[Year]] * 100  + DateTable[[#This Row],[Month Key]]</f>
        <v>202207</v>
      </c>
      <c r="M92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23" spans="1:13" ht="15">
      <c r="A923" s="12">
        <v>44752</v>
      </c>
      <c r="B923" s="15">
        <f>DateTable[[#This Row],[Year]]*10000 + DateTable[[#This Row],[Month Key]] * 100 +  DateTable[[#This Row],[Day Of Month]]</f>
        <v>20220710</v>
      </c>
      <c r="C923" s="5" t="str">
        <f>TEXT(DateTable[[#This Row],[Date]], "mmm")</f>
        <v>Jul</v>
      </c>
      <c r="D923" s="8">
        <f>INT(TEXT(DateTable[[#This Row],[Date]], "m"))</f>
        <v>7</v>
      </c>
      <c r="E923" s="6" t="str">
        <f xml:space="preserve"> "Q" &amp; ROUNDUP(DateTable[[#This Row],[Month Key]]/ 3, 0)</f>
        <v>Q3</v>
      </c>
      <c r="F923" s="5">
        <f>YEAR(DateTable[[#This Row],[Date]])</f>
        <v>2022</v>
      </c>
      <c r="G923" s="5" t="str">
        <f>TEXT(DateTable[[#This Row],[Date]], "ddd")</f>
        <v>Sun</v>
      </c>
      <c r="H923" s="8">
        <f>WEEKDAY(DateTable[[#This Row],[Date]])</f>
        <v>1</v>
      </c>
      <c r="I923" s="5">
        <f>INT(TEXT(DateTable[[#This Row],[Date]], "d"))</f>
        <v>10</v>
      </c>
      <c r="J923" s="5" t="str">
        <f>DateTable[[#This Row],[Year]] &amp;" " &amp; DateTable[[#This Row],[Quarter]]</f>
        <v>2022 Q3</v>
      </c>
      <c r="K923" s="5" t="str">
        <f>DateTable[[#This Row],[Year]] &amp;" " &amp; DateTable[[#This Row],[Month]]</f>
        <v>2022 Jul</v>
      </c>
      <c r="L923" s="8">
        <f>DateTable[[#This Row],[Year]] * 100  + DateTable[[#This Row],[Month Key]]</f>
        <v>202207</v>
      </c>
      <c r="M92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24" spans="1:13" ht="15">
      <c r="A924" s="11">
        <v>44753</v>
      </c>
      <c r="B924" s="15">
        <f>DateTable[[#This Row],[Year]]*10000 + DateTable[[#This Row],[Month Key]] * 100 +  DateTable[[#This Row],[Day Of Month]]</f>
        <v>20220711</v>
      </c>
      <c r="C924" s="5" t="str">
        <f>TEXT(DateTable[[#This Row],[Date]], "mmm")</f>
        <v>Jul</v>
      </c>
      <c r="D924" s="8">
        <f>INT(TEXT(DateTable[[#This Row],[Date]], "m"))</f>
        <v>7</v>
      </c>
      <c r="E924" s="6" t="str">
        <f xml:space="preserve"> "Q" &amp; ROUNDUP(DateTable[[#This Row],[Month Key]]/ 3, 0)</f>
        <v>Q3</v>
      </c>
      <c r="F924" s="5">
        <f>YEAR(DateTable[[#This Row],[Date]])</f>
        <v>2022</v>
      </c>
      <c r="G924" s="5" t="str">
        <f>TEXT(DateTable[[#This Row],[Date]], "ddd")</f>
        <v>Mon</v>
      </c>
      <c r="H924" s="8">
        <f>WEEKDAY(DateTable[[#This Row],[Date]])</f>
        <v>2</v>
      </c>
      <c r="I924" s="5">
        <f>INT(TEXT(DateTable[[#This Row],[Date]], "d"))</f>
        <v>11</v>
      </c>
      <c r="J924" s="5" t="str">
        <f>DateTable[[#This Row],[Year]] &amp;" " &amp; DateTable[[#This Row],[Quarter]]</f>
        <v>2022 Q3</v>
      </c>
      <c r="K924" s="5" t="str">
        <f>DateTable[[#This Row],[Year]] &amp;" " &amp; DateTable[[#This Row],[Month]]</f>
        <v>2022 Jul</v>
      </c>
      <c r="L924" s="8">
        <f>DateTable[[#This Row],[Year]] * 100  + DateTable[[#This Row],[Month Key]]</f>
        <v>202207</v>
      </c>
      <c r="M92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25" spans="1:13" ht="15">
      <c r="A925" s="12">
        <v>44754</v>
      </c>
      <c r="B925" s="15">
        <f>DateTable[[#This Row],[Year]]*10000 + DateTable[[#This Row],[Month Key]] * 100 +  DateTable[[#This Row],[Day Of Month]]</f>
        <v>20220712</v>
      </c>
      <c r="C925" s="5" t="str">
        <f>TEXT(DateTable[[#This Row],[Date]], "mmm")</f>
        <v>Jul</v>
      </c>
      <c r="D925" s="8">
        <f>INT(TEXT(DateTable[[#This Row],[Date]], "m"))</f>
        <v>7</v>
      </c>
      <c r="E925" s="6" t="str">
        <f xml:space="preserve"> "Q" &amp; ROUNDUP(DateTable[[#This Row],[Month Key]]/ 3, 0)</f>
        <v>Q3</v>
      </c>
      <c r="F925" s="5">
        <f>YEAR(DateTable[[#This Row],[Date]])</f>
        <v>2022</v>
      </c>
      <c r="G925" s="5" t="str">
        <f>TEXT(DateTable[[#This Row],[Date]], "ddd")</f>
        <v>Tue</v>
      </c>
      <c r="H925" s="8">
        <f>WEEKDAY(DateTable[[#This Row],[Date]])</f>
        <v>3</v>
      </c>
      <c r="I925" s="5">
        <f>INT(TEXT(DateTable[[#This Row],[Date]], "d"))</f>
        <v>12</v>
      </c>
      <c r="J925" s="5" t="str">
        <f>DateTable[[#This Row],[Year]] &amp;" " &amp; DateTable[[#This Row],[Quarter]]</f>
        <v>2022 Q3</v>
      </c>
      <c r="K925" s="5" t="str">
        <f>DateTable[[#This Row],[Year]] &amp;" " &amp; DateTable[[#This Row],[Month]]</f>
        <v>2022 Jul</v>
      </c>
      <c r="L925" s="8">
        <f>DateTable[[#This Row],[Year]] * 100  + DateTable[[#This Row],[Month Key]]</f>
        <v>202207</v>
      </c>
      <c r="M92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26" spans="1:13" ht="15">
      <c r="A926" s="11">
        <v>44755</v>
      </c>
      <c r="B926" s="15">
        <f>DateTable[[#This Row],[Year]]*10000 + DateTable[[#This Row],[Month Key]] * 100 +  DateTable[[#This Row],[Day Of Month]]</f>
        <v>20220713</v>
      </c>
      <c r="C926" s="5" t="str">
        <f>TEXT(DateTable[[#This Row],[Date]], "mmm")</f>
        <v>Jul</v>
      </c>
      <c r="D926" s="8">
        <f>INT(TEXT(DateTable[[#This Row],[Date]], "m"))</f>
        <v>7</v>
      </c>
      <c r="E926" s="6" t="str">
        <f xml:space="preserve"> "Q" &amp; ROUNDUP(DateTable[[#This Row],[Month Key]]/ 3, 0)</f>
        <v>Q3</v>
      </c>
      <c r="F926" s="5">
        <f>YEAR(DateTable[[#This Row],[Date]])</f>
        <v>2022</v>
      </c>
      <c r="G926" s="5" t="str">
        <f>TEXT(DateTable[[#This Row],[Date]], "ddd")</f>
        <v>Wed</v>
      </c>
      <c r="H926" s="8">
        <f>WEEKDAY(DateTable[[#This Row],[Date]])</f>
        <v>4</v>
      </c>
      <c r="I926" s="5">
        <f>INT(TEXT(DateTable[[#This Row],[Date]], "d"))</f>
        <v>13</v>
      </c>
      <c r="J926" s="5" t="str">
        <f>DateTable[[#This Row],[Year]] &amp;" " &amp; DateTable[[#This Row],[Quarter]]</f>
        <v>2022 Q3</v>
      </c>
      <c r="K926" s="5" t="str">
        <f>DateTable[[#This Row],[Year]] &amp;" " &amp; DateTable[[#This Row],[Month]]</f>
        <v>2022 Jul</v>
      </c>
      <c r="L926" s="8">
        <f>DateTable[[#This Row],[Year]] * 100  + DateTable[[#This Row],[Month Key]]</f>
        <v>202207</v>
      </c>
      <c r="M92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27" spans="1:13" ht="15">
      <c r="A927" s="12">
        <v>44756</v>
      </c>
      <c r="B927" s="15">
        <f>DateTable[[#This Row],[Year]]*10000 + DateTable[[#This Row],[Month Key]] * 100 +  DateTable[[#This Row],[Day Of Month]]</f>
        <v>20220714</v>
      </c>
      <c r="C927" s="5" t="str">
        <f>TEXT(DateTable[[#This Row],[Date]], "mmm")</f>
        <v>Jul</v>
      </c>
      <c r="D927" s="8">
        <f>INT(TEXT(DateTable[[#This Row],[Date]], "m"))</f>
        <v>7</v>
      </c>
      <c r="E927" s="6" t="str">
        <f xml:space="preserve"> "Q" &amp; ROUNDUP(DateTable[[#This Row],[Month Key]]/ 3, 0)</f>
        <v>Q3</v>
      </c>
      <c r="F927" s="5">
        <f>YEAR(DateTable[[#This Row],[Date]])</f>
        <v>2022</v>
      </c>
      <c r="G927" s="5" t="str">
        <f>TEXT(DateTable[[#This Row],[Date]], "ddd")</f>
        <v>Thu</v>
      </c>
      <c r="H927" s="8">
        <f>WEEKDAY(DateTable[[#This Row],[Date]])</f>
        <v>5</v>
      </c>
      <c r="I927" s="5">
        <f>INT(TEXT(DateTable[[#This Row],[Date]], "d"))</f>
        <v>14</v>
      </c>
      <c r="J927" s="5" t="str">
        <f>DateTable[[#This Row],[Year]] &amp;" " &amp; DateTable[[#This Row],[Quarter]]</f>
        <v>2022 Q3</v>
      </c>
      <c r="K927" s="5" t="str">
        <f>DateTable[[#This Row],[Year]] &amp;" " &amp; DateTable[[#This Row],[Month]]</f>
        <v>2022 Jul</v>
      </c>
      <c r="L927" s="8">
        <f>DateTable[[#This Row],[Year]] * 100  + DateTable[[#This Row],[Month Key]]</f>
        <v>202207</v>
      </c>
      <c r="M92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28" spans="1:13" ht="15">
      <c r="A928" s="11">
        <v>44757</v>
      </c>
      <c r="B928" s="15">
        <f>DateTable[[#This Row],[Year]]*10000 + DateTable[[#This Row],[Month Key]] * 100 +  DateTable[[#This Row],[Day Of Month]]</f>
        <v>20220715</v>
      </c>
      <c r="C928" s="5" t="str">
        <f>TEXT(DateTable[[#This Row],[Date]], "mmm")</f>
        <v>Jul</v>
      </c>
      <c r="D928" s="8">
        <f>INT(TEXT(DateTable[[#This Row],[Date]], "m"))</f>
        <v>7</v>
      </c>
      <c r="E928" s="6" t="str">
        <f xml:space="preserve"> "Q" &amp; ROUNDUP(DateTable[[#This Row],[Month Key]]/ 3, 0)</f>
        <v>Q3</v>
      </c>
      <c r="F928" s="5">
        <f>YEAR(DateTable[[#This Row],[Date]])</f>
        <v>2022</v>
      </c>
      <c r="G928" s="5" t="str">
        <f>TEXT(DateTable[[#This Row],[Date]], "ddd")</f>
        <v>Fri</v>
      </c>
      <c r="H928" s="8">
        <f>WEEKDAY(DateTable[[#This Row],[Date]])</f>
        <v>6</v>
      </c>
      <c r="I928" s="5">
        <f>INT(TEXT(DateTable[[#This Row],[Date]], "d"))</f>
        <v>15</v>
      </c>
      <c r="J928" s="5" t="str">
        <f>DateTable[[#This Row],[Year]] &amp;" " &amp; DateTable[[#This Row],[Quarter]]</f>
        <v>2022 Q3</v>
      </c>
      <c r="K928" s="5" t="str">
        <f>DateTable[[#This Row],[Year]] &amp;" " &amp; DateTable[[#This Row],[Month]]</f>
        <v>2022 Jul</v>
      </c>
      <c r="L928" s="8">
        <f>DateTable[[#This Row],[Year]] * 100  + DateTable[[#This Row],[Month Key]]</f>
        <v>202207</v>
      </c>
      <c r="M92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29" spans="1:13" ht="15">
      <c r="A929" s="12">
        <v>44758</v>
      </c>
      <c r="B929" s="15">
        <f>DateTable[[#This Row],[Year]]*10000 + DateTable[[#This Row],[Month Key]] * 100 +  DateTable[[#This Row],[Day Of Month]]</f>
        <v>20220716</v>
      </c>
      <c r="C929" s="5" t="str">
        <f>TEXT(DateTable[[#This Row],[Date]], "mmm")</f>
        <v>Jul</v>
      </c>
      <c r="D929" s="8">
        <f>INT(TEXT(DateTable[[#This Row],[Date]], "m"))</f>
        <v>7</v>
      </c>
      <c r="E929" s="6" t="str">
        <f xml:space="preserve"> "Q" &amp; ROUNDUP(DateTable[[#This Row],[Month Key]]/ 3, 0)</f>
        <v>Q3</v>
      </c>
      <c r="F929" s="5">
        <f>YEAR(DateTable[[#This Row],[Date]])</f>
        <v>2022</v>
      </c>
      <c r="G929" s="5" t="str">
        <f>TEXT(DateTable[[#This Row],[Date]], "ddd")</f>
        <v>Sat</v>
      </c>
      <c r="H929" s="8">
        <f>WEEKDAY(DateTable[[#This Row],[Date]])</f>
        <v>7</v>
      </c>
      <c r="I929" s="5">
        <f>INT(TEXT(DateTable[[#This Row],[Date]], "d"))</f>
        <v>16</v>
      </c>
      <c r="J929" s="5" t="str">
        <f>DateTable[[#This Row],[Year]] &amp;" " &amp; DateTable[[#This Row],[Quarter]]</f>
        <v>2022 Q3</v>
      </c>
      <c r="K929" s="5" t="str">
        <f>DateTable[[#This Row],[Year]] &amp;" " &amp; DateTable[[#This Row],[Month]]</f>
        <v>2022 Jul</v>
      </c>
      <c r="L929" s="8">
        <f>DateTable[[#This Row],[Year]] * 100  + DateTable[[#This Row],[Month Key]]</f>
        <v>202207</v>
      </c>
      <c r="M92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30" spans="1:13" ht="15">
      <c r="A930" s="11">
        <v>44759</v>
      </c>
      <c r="B930" s="15">
        <f>DateTable[[#This Row],[Year]]*10000 + DateTable[[#This Row],[Month Key]] * 100 +  DateTable[[#This Row],[Day Of Month]]</f>
        <v>20220717</v>
      </c>
      <c r="C930" s="5" t="str">
        <f>TEXT(DateTable[[#This Row],[Date]], "mmm")</f>
        <v>Jul</v>
      </c>
      <c r="D930" s="8">
        <f>INT(TEXT(DateTable[[#This Row],[Date]], "m"))</f>
        <v>7</v>
      </c>
      <c r="E930" s="6" t="str">
        <f xml:space="preserve"> "Q" &amp; ROUNDUP(DateTable[[#This Row],[Month Key]]/ 3, 0)</f>
        <v>Q3</v>
      </c>
      <c r="F930" s="5">
        <f>YEAR(DateTable[[#This Row],[Date]])</f>
        <v>2022</v>
      </c>
      <c r="G930" s="5" t="str">
        <f>TEXT(DateTable[[#This Row],[Date]], "ddd")</f>
        <v>Sun</v>
      </c>
      <c r="H930" s="8">
        <f>WEEKDAY(DateTable[[#This Row],[Date]])</f>
        <v>1</v>
      </c>
      <c r="I930" s="5">
        <f>INT(TEXT(DateTable[[#This Row],[Date]], "d"))</f>
        <v>17</v>
      </c>
      <c r="J930" s="5" t="str">
        <f>DateTable[[#This Row],[Year]] &amp;" " &amp; DateTable[[#This Row],[Quarter]]</f>
        <v>2022 Q3</v>
      </c>
      <c r="K930" s="5" t="str">
        <f>DateTable[[#This Row],[Year]] &amp;" " &amp; DateTable[[#This Row],[Month]]</f>
        <v>2022 Jul</v>
      </c>
      <c r="L930" s="8">
        <f>DateTable[[#This Row],[Year]] * 100  + DateTable[[#This Row],[Month Key]]</f>
        <v>202207</v>
      </c>
      <c r="M93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31" spans="1:13" ht="15">
      <c r="A931" s="12">
        <v>44760</v>
      </c>
      <c r="B931" s="15">
        <f>DateTable[[#This Row],[Year]]*10000 + DateTable[[#This Row],[Month Key]] * 100 +  DateTable[[#This Row],[Day Of Month]]</f>
        <v>20220718</v>
      </c>
      <c r="C931" s="5" t="str">
        <f>TEXT(DateTable[[#This Row],[Date]], "mmm")</f>
        <v>Jul</v>
      </c>
      <c r="D931" s="8">
        <f>INT(TEXT(DateTable[[#This Row],[Date]], "m"))</f>
        <v>7</v>
      </c>
      <c r="E931" s="6" t="str">
        <f xml:space="preserve"> "Q" &amp; ROUNDUP(DateTable[[#This Row],[Month Key]]/ 3, 0)</f>
        <v>Q3</v>
      </c>
      <c r="F931" s="5">
        <f>YEAR(DateTable[[#This Row],[Date]])</f>
        <v>2022</v>
      </c>
      <c r="G931" s="5" t="str">
        <f>TEXT(DateTable[[#This Row],[Date]], "ddd")</f>
        <v>Mon</v>
      </c>
      <c r="H931" s="8">
        <f>WEEKDAY(DateTable[[#This Row],[Date]])</f>
        <v>2</v>
      </c>
      <c r="I931" s="5">
        <f>INT(TEXT(DateTable[[#This Row],[Date]], "d"))</f>
        <v>18</v>
      </c>
      <c r="J931" s="5" t="str">
        <f>DateTable[[#This Row],[Year]] &amp;" " &amp; DateTable[[#This Row],[Quarter]]</f>
        <v>2022 Q3</v>
      </c>
      <c r="K931" s="5" t="str">
        <f>DateTable[[#This Row],[Year]] &amp;" " &amp; DateTable[[#This Row],[Month]]</f>
        <v>2022 Jul</v>
      </c>
      <c r="L931" s="8">
        <f>DateTable[[#This Row],[Year]] * 100  + DateTable[[#This Row],[Month Key]]</f>
        <v>202207</v>
      </c>
      <c r="M93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32" spans="1:13" ht="15">
      <c r="A932" s="11">
        <v>44761</v>
      </c>
      <c r="B932" s="15">
        <f>DateTable[[#This Row],[Year]]*10000 + DateTable[[#This Row],[Month Key]] * 100 +  DateTable[[#This Row],[Day Of Month]]</f>
        <v>20220719</v>
      </c>
      <c r="C932" s="5" t="str">
        <f>TEXT(DateTable[[#This Row],[Date]], "mmm")</f>
        <v>Jul</v>
      </c>
      <c r="D932" s="8">
        <f>INT(TEXT(DateTable[[#This Row],[Date]], "m"))</f>
        <v>7</v>
      </c>
      <c r="E932" s="6" t="str">
        <f xml:space="preserve"> "Q" &amp; ROUNDUP(DateTable[[#This Row],[Month Key]]/ 3, 0)</f>
        <v>Q3</v>
      </c>
      <c r="F932" s="5">
        <f>YEAR(DateTable[[#This Row],[Date]])</f>
        <v>2022</v>
      </c>
      <c r="G932" s="5" t="str">
        <f>TEXT(DateTable[[#This Row],[Date]], "ddd")</f>
        <v>Tue</v>
      </c>
      <c r="H932" s="8">
        <f>WEEKDAY(DateTable[[#This Row],[Date]])</f>
        <v>3</v>
      </c>
      <c r="I932" s="5">
        <f>INT(TEXT(DateTable[[#This Row],[Date]], "d"))</f>
        <v>19</v>
      </c>
      <c r="J932" s="5" t="str">
        <f>DateTable[[#This Row],[Year]] &amp;" " &amp; DateTable[[#This Row],[Quarter]]</f>
        <v>2022 Q3</v>
      </c>
      <c r="K932" s="5" t="str">
        <f>DateTable[[#This Row],[Year]] &amp;" " &amp; DateTable[[#This Row],[Month]]</f>
        <v>2022 Jul</v>
      </c>
      <c r="L932" s="8">
        <f>DateTable[[#This Row],[Year]] * 100  + DateTable[[#This Row],[Month Key]]</f>
        <v>202207</v>
      </c>
      <c r="M93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33" spans="1:13" ht="15">
      <c r="A933" s="12">
        <v>44762</v>
      </c>
      <c r="B933" s="15">
        <f>DateTable[[#This Row],[Year]]*10000 + DateTable[[#This Row],[Month Key]] * 100 +  DateTable[[#This Row],[Day Of Month]]</f>
        <v>20220720</v>
      </c>
      <c r="C933" s="5" t="str">
        <f>TEXT(DateTable[[#This Row],[Date]], "mmm")</f>
        <v>Jul</v>
      </c>
      <c r="D933" s="8">
        <f>INT(TEXT(DateTable[[#This Row],[Date]], "m"))</f>
        <v>7</v>
      </c>
      <c r="E933" s="6" t="str">
        <f xml:space="preserve"> "Q" &amp; ROUNDUP(DateTable[[#This Row],[Month Key]]/ 3, 0)</f>
        <v>Q3</v>
      </c>
      <c r="F933" s="5">
        <f>YEAR(DateTable[[#This Row],[Date]])</f>
        <v>2022</v>
      </c>
      <c r="G933" s="5" t="str">
        <f>TEXT(DateTable[[#This Row],[Date]], "ddd")</f>
        <v>Wed</v>
      </c>
      <c r="H933" s="8">
        <f>WEEKDAY(DateTable[[#This Row],[Date]])</f>
        <v>4</v>
      </c>
      <c r="I933" s="5">
        <f>INT(TEXT(DateTable[[#This Row],[Date]], "d"))</f>
        <v>20</v>
      </c>
      <c r="J933" s="5" t="str">
        <f>DateTable[[#This Row],[Year]] &amp;" " &amp; DateTable[[#This Row],[Quarter]]</f>
        <v>2022 Q3</v>
      </c>
      <c r="K933" s="5" t="str">
        <f>DateTable[[#This Row],[Year]] &amp;" " &amp; DateTable[[#This Row],[Month]]</f>
        <v>2022 Jul</v>
      </c>
      <c r="L933" s="8">
        <f>DateTable[[#This Row],[Year]] * 100  + DateTable[[#This Row],[Month Key]]</f>
        <v>202207</v>
      </c>
      <c r="M93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34" spans="1:13" ht="15">
      <c r="A934" s="11">
        <v>44763</v>
      </c>
      <c r="B934" s="15">
        <f>DateTable[[#This Row],[Year]]*10000 + DateTable[[#This Row],[Month Key]] * 100 +  DateTable[[#This Row],[Day Of Month]]</f>
        <v>20220721</v>
      </c>
      <c r="C934" s="5" t="str">
        <f>TEXT(DateTable[[#This Row],[Date]], "mmm")</f>
        <v>Jul</v>
      </c>
      <c r="D934" s="8">
        <f>INT(TEXT(DateTable[[#This Row],[Date]], "m"))</f>
        <v>7</v>
      </c>
      <c r="E934" s="6" t="str">
        <f xml:space="preserve"> "Q" &amp; ROUNDUP(DateTable[[#This Row],[Month Key]]/ 3, 0)</f>
        <v>Q3</v>
      </c>
      <c r="F934" s="5">
        <f>YEAR(DateTable[[#This Row],[Date]])</f>
        <v>2022</v>
      </c>
      <c r="G934" s="5" t="str">
        <f>TEXT(DateTable[[#This Row],[Date]], "ddd")</f>
        <v>Thu</v>
      </c>
      <c r="H934" s="8">
        <f>WEEKDAY(DateTable[[#This Row],[Date]])</f>
        <v>5</v>
      </c>
      <c r="I934" s="5">
        <f>INT(TEXT(DateTable[[#This Row],[Date]], "d"))</f>
        <v>21</v>
      </c>
      <c r="J934" s="5" t="str">
        <f>DateTable[[#This Row],[Year]] &amp;" " &amp; DateTable[[#This Row],[Quarter]]</f>
        <v>2022 Q3</v>
      </c>
      <c r="K934" s="5" t="str">
        <f>DateTable[[#This Row],[Year]] &amp;" " &amp; DateTable[[#This Row],[Month]]</f>
        <v>2022 Jul</v>
      </c>
      <c r="L934" s="8">
        <f>DateTable[[#This Row],[Year]] * 100  + DateTable[[#This Row],[Month Key]]</f>
        <v>202207</v>
      </c>
      <c r="M93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35" spans="1:13" ht="15">
      <c r="A935" s="12">
        <v>44764</v>
      </c>
      <c r="B935" s="15">
        <f>DateTable[[#This Row],[Year]]*10000 + DateTable[[#This Row],[Month Key]] * 100 +  DateTable[[#This Row],[Day Of Month]]</f>
        <v>20220722</v>
      </c>
      <c r="C935" s="5" t="str">
        <f>TEXT(DateTable[[#This Row],[Date]], "mmm")</f>
        <v>Jul</v>
      </c>
      <c r="D935" s="8">
        <f>INT(TEXT(DateTable[[#This Row],[Date]], "m"))</f>
        <v>7</v>
      </c>
      <c r="E935" s="6" t="str">
        <f xml:space="preserve"> "Q" &amp; ROUNDUP(DateTable[[#This Row],[Month Key]]/ 3, 0)</f>
        <v>Q3</v>
      </c>
      <c r="F935" s="5">
        <f>YEAR(DateTable[[#This Row],[Date]])</f>
        <v>2022</v>
      </c>
      <c r="G935" s="5" t="str">
        <f>TEXT(DateTable[[#This Row],[Date]], "ddd")</f>
        <v>Fri</v>
      </c>
      <c r="H935" s="8">
        <f>WEEKDAY(DateTable[[#This Row],[Date]])</f>
        <v>6</v>
      </c>
      <c r="I935" s="5">
        <f>INT(TEXT(DateTable[[#This Row],[Date]], "d"))</f>
        <v>22</v>
      </c>
      <c r="J935" s="5" t="str">
        <f>DateTable[[#This Row],[Year]] &amp;" " &amp; DateTable[[#This Row],[Quarter]]</f>
        <v>2022 Q3</v>
      </c>
      <c r="K935" s="5" t="str">
        <f>DateTable[[#This Row],[Year]] &amp;" " &amp; DateTable[[#This Row],[Month]]</f>
        <v>2022 Jul</v>
      </c>
      <c r="L935" s="8">
        <f>DateTable[[#This Row],[Year]] * 100  + DateTable[[#This Row],[Month Key]]</f>
        <v>202207</v>
      </c>
      <c r="M93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36" spans="1:13" ht="15">
      <c r="A936" s="11">
        <v>44765</v>
      </c>
      <c r="B936" s="15">
        <f>DateTable[[#This Row],[Year]]*10000 + DateTable[[#This Row],[Month Key]] * 100 +  DateTable[[#This Row],[Day Of Month]]</f>
        <v>20220723</v>
      </c>
      <c r="C936" s="5" t="str">
        <f>TEXT(DateTable[[#This Row],[Date]], "mmm")</f>
        <v>Jul</v>
      </c>
      <c r="D936" s="8">
        <f>INT(TEXT(DateTable[[#This Row],[Date]], "m"))</f>
        <v>7</v>
      </c>
      <c r="E936" s="6" t="str">
        <f xml:space="preserve"> "Q" &amp; ROUNDUP(DateTable[[#This Row],[Month Key]]/ 3, 0)</f>
        <v>Q3</v>
      </c>
      <c r="F936" s="5">
        <f>YEAR(DateTable[[#This Row],[Date]])</f>
        <v>2022</v>
      </c>
      <c r="G936" s="5" t="str">
        <f>TEXT(DateTable[[#This Row],[Date]], "ddd")</f>
        <v>Sat</v>
      </c>
      <c r="H936" s="8">
        <f>WEEKDAY(DateTable[[#This Row],[Date]])</f>
        <v>7</v>
      </c>
      <c r="I936" s="5">
        <f>INT(TEXT(DateTable[[#This Row],[Date]], "d"))</f>
        <v>23</v>
      </c>
      <c r="J936" s="5" t="str">
        <f>DateTable[[#This Row],[Year]] &amp;" " &amp; DateTable[[#This Row],[Quarter]]</f>
        <v>2022 Q3</v>
      </c>
      <c r="K936" s="5" t="str">
        <f>DateTable[[#This Row],[Year]] &amp;" " &amp; DateTable[[#This Row],[Month]]</f>
        <v>2022 Jul</v>
      </c>
      <c r="L936" s="8">
        <f>DateTable[[#This Row],[Year]] * 100  + DateTable[[#This Row],[Month Key]]</f>
        <v>202207</v>
      </c>
      <c r="M93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37" spans="1:13" ht="15">
      <c r="A937" s="12">
        <v>44766</v>
      </c>
      <c r="B937" s="15">
        <f>DateTable[[#This Row],[Year]]*10000 + DateTable[[#This Row],[Month Key]] * 100 +  DateTable[[#This Row],[Day Of Month]]</f>
        <v>20220724</v>
      </c>
      <c r="C937" s="5" t="str">
        <f>TEXT(DateTable[[#This Row],[Date]], "mmm")</f>
        <v>Jul</v>
      </c>
      <c r="D937" s="8">
        <f>INT(TEXT(DateTable[[#This Row],[Date]], "m"))</f>
        <v>7</v>
      </c>
      <c r="E937" s="6" t="str">
        <f xml:space="preserve"> "Q" &amp; ROUNDUP(DateTable[[#This Row],[Month Key]]/ 3, 0)</f>
        <v>Q3</v>
      </c>
      <c r="F937" s="5">
        <f>YEAR(DateTable[[#This Row],[Date]])</f>
        <v>2022</v>
      </c>
      <c r="G937" s="5" t="str">
        <f>TEXT(DateTable[[#This Row],[Date]], "ddd")</f>
        <v>Sun</v>
      </c>
      <c r="H937" s="8">
        <f>WEEKDAY(DateTable[[#This Row],[Date]])</f>
        <v>1</v>
      </c>
      <c r="I937" s="5">
        <f>INT(TEXT(DateTable[[#This Row],[Date]], "d"))</f>
        <v>24</v>
      </c>
      <c r="J937" s="5" t="str">
        <f>DateTable[[#This Row],[Year]] &amp;" " &amp; DateTable[[#This Row],[Quarter]]</f>
        <v>2022 Q3</v>
      </c>
      <c r="K937" s="5" t="str">
        <f>DateTable[[#This Row],[Year]] &amp;" " &amp; DateTable[[#This Row],[Month]]</f>
        <v>2022 Jul</v>
      </c>
      <c r="L937" s="8">
        <f>DateTable[[#This Row],[Year]] * 100  + DateTable[[#This Row],[Month Key]]</f>
        <v>202207</v>
      </c>
      <c r="M93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38" spans="1:13" ht="15">
      <c r="A938" s="11">
        <v>44767</v>
      </c>
      <c r="B938" s="15">
        <f>DateTable[[#This Row],[Year]]*10000 + DateTable[[#This Row],[Month Key]] * 100 +  DateTable[[#This Row],[Day Of Month]]</f>
        <v>20220725</v>
      </c>
      <c r="C938" s="5" t="str">
        <f>TEXT(DateTable[[#This Row],[Date]], "mmm")</f>
        <v>Jul</v>
      </c>
      <c r="D938" s="8">
        <f>INT(TEXT(DateTable[[#This Row],[Date]], "m"))</f>
        <v>7</v>
      </c>
      <c r="E938" s="6" t="str">
        <f xml:space="preserve"> "Q" &amp; ROUNDUP(DateTable[[#This Row],[Month Key]]/ 3, 0)</f>
        <v>Q3</v>
      </c>
      <c r="F938" s="5">
        <f>YEAR(DateTable[[#This Row],[Date]])</f>
        <v>2022</v>
      </c>
      <c r="G938" s="5" t="str">
        <f>TEXT(DateTable[[#This Row],[Date]], "ddd")</f>
        <v>Mon</v>
      </c>
      <c r="H938" s="8">
        <f>WEEKDAY(DateTable[[#This Row],[Date]])</f>
        <v>2</v>
      </c>
      <c r="I938" s="5">
        <f>INT(TEXT(DateTable[[#This Row],[Date]], "d"))</f>
        <v>25</v>
      </c>
      <c r="J938" s="5" t="str">
        <f>DateTable[[#This Row],[Year]] &amp;" " &amp; DateTable[[#This Row],[Quarter]]</f>
        <v>2022 Q3</v>
      </c>
      <c r="K938" s="5" t="str">
        <f>DateTable[[#This Row],[Year]] &amp;" " &amp; DateTable[[#This Row],[Month]]</f>
        <v>2022 Jul</v>
      </c>
      <c r="L938" s="8">
        <f>DateTable[[#This Row],[Year]] * 100  + DateTable[[#This Row],[Month Key]]</f>
        <v>202207</v>
      </c>
      <c r="M93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39" spans="1:13" ht="15">
      <c r="A939" s="12">
        <v>44768</v>
      </c>
      <c r="B939" s="15">
        <f>DateTable[[#This Row],[Year]]*10000 + DateTable[[#This Row],[Month Key]] * 100 +  DateTable[[#This Row],[Day Of Month]]</f>
        <v>20220726</v>
      </c>
      <c r="C939" s="5" t="str">
        <f>TEXT(DateTable[[#This Row],[Date]], "mmm")</f>
        <v>Jul</v>
      </c>
      <c r="D939" s="8">
        <f>INT(TEXT(DateTable[[#This Row],[Date]], "m"))</f>
        <v>7</v>
      </c>
      <c r="E939" s="6" t="str">
        <f xml:space="preserve"> "Q" &amp; ROUNDUP(DateTable[[#This Row],[Month Key]]/ 3, 0)</f>
        <v>Q3</v>
      </c>
      <c r="F939" s="5">
        <f>YEAR(DateTable[[#This Row],[Date]])</f>
        <v>2022</v>
      </c>
      <c r="G939" s="5" t="str">
        <f>TEXT(DateTable[[#This Row],[Date]], "ddd")</f>
        <v>Tue</v>
      </c>
      <c r="H939" s="8">
        <f>WEEKDAY(DateTable[[#This Row],[Date]])</f>
        <v>3</v>
      </c>
      <c r="I939" s="5">
        <f>INT(TEXT(DateTable[[#This Row],[Date]], "d"))</f>
        <v>26</v>
      </c>
      <c r="J939" s="5" t="str">
        <f>DateTable[[#This Row],[Year]] &amp;" " &amp; DateTable[[#This Row],[Quarter]]</f>
        <v>2022 Q3</v>
      </c>
      <c r="K939" s="5" t="str">
        <f>DateTable[[#This Row],[Year]] &amp;" " &amp; DateTable[[#This Row],[Month]]</f>
        <v>2022 Jul</v>
      </c>
      <c r="L939" s="8">
        <f>DateTable[[#This Row],[Year]] * 100  + DateTable[[#This Row],[Month Key]]</f>
        <v>202207</v>
      </c>
      <c r="M93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40" spans="1:13" ht="15">
      <c r="A940" s="11">
        <v>44769</v>
      </c>
      <c r="B940" s="15">
        <f>DateTable[[#This Row],[Year]]*10000 + DateTable[[#This Row],[Month Key]] * 100 +  DateTable[[#This Row],[Day Of Month]]</f>
        <v>20220727</v>
      </c>
      <c r="C940" s="5" t="str">
        <f>TEXT(DateTable[[#This Row],[Date]], "mmm")</f>
        <v>Jul</v>
      </c>
      <c r="D940" s="8">
        <f>INT(TEXT(DateTable[[#This Row],[Date]], "m"))</f>
        <v>7</v>
      </c>
      <c r="E940" s="6" t="str">
        <f xml:space="preserve"> "Q" &amp; ROUNDUP(DateTable[[#This Row],[Month Key]]/ 3, 0)</f>
        <v>Q3</v>
      </c>
      <c r="F940" s="5">
        <f>YEAR(DateTable[[#This Row],[Date]])</f>
        <v>2022</v>
      </c>
      <c r="G940" s="5" t="str">
        <f>TEXT(DateTable[[#This Row],[Date]], "ddd")</f>
        <v>Wed</v>
      </c>
      <c r="H940" s="8">
        <f>WEEKDAY(DateTable[[#This Row],[Date]])</f>
        <v>4</v>
      </c>
      <c r="I940" s="5">
        <f>INT(TEXT(DateTable[[#This Row],[Date]], "d"))</f>
        <v>27</v>
      </c>
      <c r="J940" s="5" t="str">
        <f>DateTable[[#This Row],[Year]] &amp;" " &amp; DateTable[[#This Row],[Quarter]]</f>
        <v>2022 Q3</v>
      </c>
      <c r="K940" s="5" t="str">
        <f>DateTable[[#This Row],[Year]] &amp;" " &amp; DateTable[[#This Row],[Month]]</f>
        <v>2022 Jul</v>
      </c>
      <c r="L940" s="8">
        <f>DateTable[[#This Row],[Year]] * 100  + DateTable[[#This Row],[Month Key]]</f>
        <v>202207</v>
      </c>
      <c r="M94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41" spans="1:13" ht="15">
      <c r="A941" s="12">
        <v>44770</v>
      </c>
      <c r="B941" s="15">
        <f>DateTable[[#This Row],[Year]]*10000 + DateTable[[#This Row],[Month Key]] * 100 +  DateTable[[#This Row],[Day Of Month]]</f>
        <v>20220728</v>
      </c>
      <c r="C941" s="5" t="str">
        <f>TEXT(DateTable[[#This Row],[Date]], "mmm")</f>
        <v>Jul</v>
      </c>
      <c r="D941" s="8">
        <f>INT(TEXT(DateTable[[#This Row],[Date]], "m"))</f>
        <v>7</v>
      </c>
      <c r="E941" s="6" t="str">
        <f xml:space="preserve"> "Q" &amp; ROUNDUP(DateTable[[#This Row],[Month Key]]/ 3, 0)</f>
        <v>Q3</v>
      </c>
      <c r="F941" s="5">
        <f>YEAR(DateTable[[#This Row],[Date]])</f>
        <v>2022</v>
      </c>
      <c r="G941" s="5" t="str">
        <f>TEXT(DateTable[[#This Row],[Date]], "ddd")</f>
        <v>Thu</v>
      </c>
      <c r="H941" s="8">
        <f>WEEKDAY(DateTable[[#This Row],[Date]])</f>
        <v>5</v>
      </c>
      <c r="I941" s="5">
        <f>INT(TEXT(DateTable[[#This Row],[Date]], "d"))</f>
        <v>28</v>
      </c>
      <c r="J941" s="5" t="str">
        <f>DateTable[[#This Row],[Year]] &amp;" " &amp; DateTable[[#This Row],[Quarter]]</f>
        <v>2022 Q3</v>
      </c>
      <c r="K941" s="5" t="str">
        <f>DateTable[[#This Row],[Year]] &amp;" " &amp; DateTable[[#This Row],[Month]]</f>
        <v>2022 Jul</v>
      </c>
      <c r="L941" s="8">
        <f>DateTable[[#This Row],[Year]] * 100  + DateTable[[#This Row],[Month Key]]</f>
        <v>202207</v>
      </c>
      <c r="M94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42" spans="1:13" ht="15">
      <c r="A942" s="11">
        <v>44771</v>
      </c>
      <c r="B942" s="15">
        <f>DateTable[[#This Row],[Year]]*10000 + DateTable[[#This Row],[Month Key]] * 100 +  DateTable[[#This Row],[Day Of Month]]</f>
        <v>20220729</v>
      </c>
      <c r="C942" s="5" t="str">
        <f>TEXT(DateTable[[#This Row],[Date]], "mmm")</f>
        <v>Jul</v>
      </c>
      <c r="D942" s="8">
        <f>INT(TEXT(DateTable[[#This Row],[Date]], "m"))</f>
        <v>7</v>
      </c>
      <c r="E942" s="6" t="str">
        <f xml:space="preserve"> "Q" &amp; ROUNDUP(DateTable[[#This Row],[Month Key]]/ 3, 0)</f>
        <v>Q3</v>
      </c>
      <c r="F942" s="5">
        <f>YEAR(DateTable[[#This Row],[Date]])</f>
        <v>2022</v>
      </c>
      <c r="G942" s="5" t="str">
        <f>TEXT(DateTable[[#This Row],[Date]], "ddd")</f>
        <v>Fri</v>
      </c>
      <c r="H942" s="8">
        <f>WEEKDAY(DateTable[[#This Row],[Date]])</f>
        <v>6</v>
      </c>
      <c r="I942" s="5">
        <f>INT(TEXT(DateTable[[#This Row],[Date]], "d"))</f>
        <v>29</v>
      </c>
      <c r="J942" s="5" t="str">
        <f>DateTable[[#This Row],[Year]] &amp;" " &amp; DateTable[[#This Row],[Quarter]]</f>
        <v>2022 Q3</v>
      </c>
      <c r="K942" s="5" t="str">
        <f>DateTable[[#This Row],[Year]] &amp;" " &amp; DateTable[[#This Row],[Month]]</f>
        <v>2022 Jul</v>
      </c>
      <c r="L942" s="8">
        <f>DateTable[[#This Row],[Year]] * 100  + DateTable[[#This Row],[Month Key]]</f>
        <v>202207</v>
      </c>
      <c r="M94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43" spans="1:13" ht="15">
      <c r="A943" s="12">
        <v>44772</v>
      </c>
      <c r="B943" s="15">
        <f>DateTable[[#This Row],[Year]]*10000 + DateTable[[#This Row],[Month Key]] * 100 +  DateTable[[#This Row],[Day Of Month]]</f>
        <v>20220730</v>
      </c>
      <c r="C943" s="5" t="str">
        <f>TEXT(DateTable[[#This Row],[Date]], "mmm")</f>
        <v>Jul</v>
      </c>
      <c r="D943" s="8">
        <f>INT(TEXT(DateTable[[#This Row],[Date]], "m"))</f>
        <v>7</v>
      </c>
      <c r="E943" s="6" t="str">
        <f xml:space="preserve"> "Q" &amp; ROUNDUP(DateTable[[#This Row],[Month Key]]/ 3, 0)</f>
        <v>Q3</v>
      </c>
      <c r="F943" s="5">
        <f>YEAR(DateTable[[#This Row],[Date]])</f>
        <v>2022</v>
      </c>
      <c r="G943" s="5" t="str">
        <f>TEXT(DateTable[[#This Row],[Date]], "ddd")</f>
        <v>Sat</v>
      </c>
      <c r="H943" s="8">
        <f>WEEKDAY(DateTable[[#This Row],[Date]])</f>
        <v>7</v>
      </c>
      <c r="I943" s="5">
        <f>INT(TEXT(DateTable[[#This Row],[Date]], "d"))</f>
        <v>30</v>
      </c>
      <c r="J943" s="5" t="str">
        <f>DateTable[[#This Row],[Year]] &amp;" " &amp; DateTable[[#This Row],[Quarter]]</f>
        <v>2022 Q3</v>
      </c>
      <c r="K943" s="5" t="str">
        <f>DateTable[[#This Row],[Year]] &amp;" " &amp; DateTable[[#This Row],[Month]]</f>
        <v>2022 Jul</v>
      </c>
      <c r="L943" s="8">
        <f>DateTable[[#This Row],[Year]] * 100  + DateTable[[#This Row],[Month Key]]</f>
        <v>202207</v>
      </c>
      <c r="M94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44" spans="1:13" ht="15">
      <c r="A944" s="11">
        <v>44773</v>
      </c>
      <c r="B944" s="15">
        <f>DateTable[[#This Row],[Year]]*10000 + DateTable[[#This Row],[Month Key]] * 100 +  DateTable[[#This Row],[Day Of Month]]</f>
        <v>20220731</v>
      </c>
      <c r="C944" s="5" t="str">
        <f>TEXT(DateTable[[#This Row],[Date]], "mmm")</f>
        <v>Jul</v>
      </c>
      <c r="D944" s="8">
        <f>INT(TEXT(DateTable[[#This Row],[Date]], "m"))</f>
        <v>7</v>
      </c>
      <c r="E944" s="6" t="str">
        <f xml:space="preserve"> "Q" &amp; ROUNDUP(DateTable[[#This Row],[Month Key]]/ 3, 0)</f>
        <v>Q3</v>
      </c>
      <c r="F944" s="5">
        <f>YEAR(DateTable[[#This Row],[Date]])</f>
        <v>2022</v>
      </c>
      <c r="G944" s="5" t="str">
        <f>TEXT(DateTable[[#This Row],[Date]], "ddd")</f>
        <v>Sun</v>
      </c>
      <c r="H944" s="8">
        <f>WEEKDAY(DateTable[[#This Row],[Date]])</f>
        <v>1</v>
      </c>
      <c r="I944" s="5">
        <f>INT(TEXT(DateTable[[#This Row],[Date]], "d"))</f>
        <v>31</v>
      </c>
      <c r="J944" s="5" t="str">
        <f>DateTable[[#This Row],[Year]] &amp;" " &amp; DateTable[[#This Row],[Quarter]]</f>
        <v>2022 Q3</v>
      </c>
      <c r="K944" s="5" t="str">
        <f>DateTable[[#This Row],[Year]] &amp;" " &amp; DateTable[[#This Row],[Month]]</f>
        <v>2022 Jul</v>
      </c>
      <c r="L944" s="8">
        <f>DateTable[[#This Row],[Year]] * 100  + DateTable[[#This Row],[Month Key]]</f>
        <v>202207</v>
      </c>
      <c r="M94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45" spans="1:13" ht="15">
      <c r="A945" s="12">
        <v>44774</v>
      </c>
      <c r="B945" s="15">
        <f>DateTable[[#This Row],[Year]]*10000 + DateTable[[#This Row],[Month Key]] * 100 +  DateTable[[#This Row],[Day Of Month]]</f>
        <v>20220801</v>
      </c>
      <c r="C945" s="5" t="str">
        <f>TEXT(DateTable[[#This Row],[Date]], "mmm")</f>
        <v>Aug</v>
      </c>
      <c r="D945" s="8">
        <f>INT(TEXT(DateTable[[#This Row],[Date]], "m"))</f>
        <v>8</v>
      </c>
      <c r="E945" s="6" t="str">
        <f xml:space="preserve"> "Q" &amp; ROUNDUP(DateTable[[#This Row],[Month Key]]/ 3, 0)</f>
        <v>Q3</v>
      </c>
      <c r="F945" s="5">
        <f>YEAR(DateTable[[#This Row],[Date]])</f>
        <v>2022</v>
      </c>
      <c r="G945" s="5" t="str">
        <f>TEXT(DateTable[[#This Row],[Date]], "ddd")</f>
        <v>Mon</v>
      </c>
      <c r="H945" s="8">
        <f>WEEKDAY(DateTable[[#This Row],[Date]])</f>
        <v>2</v>
      </c>
      <c r="I945" s="5">
        <f>INT(TEXT(DateTable[[#This Row],[Date]], "d"))</f>
        <v>1</v>
      </c>
      <c r="J945" s="5" t="str">
        <f>DateTable[[#This Row],[Year]] &amp;" " &amp; DateTable[[#This Row],[Quarter]]</f>
        <v>2022 Q3</v>
      </c>
      <c r="K945" s="5" t="str">
        <f>DateTable[[#This Row],[Year]] &amp;" " &amp; DateTable[[#This Row],[Month]]</f>
        <v>2022 Aug</v>
      </c>
      <c r="L945" s="8">
        <f>DateTable[[#This Row],[Year]] * 100  + DateTable[[#This Row],[Month Key]]</f>
        <v>202208</v>
      </c>
      <c r="M94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46" spans="1:13" ht="15">
      <c r="A946" s="11">
        <v>44775</v>
      </c>
      <c r="B946" s="15">
        <f>DateTable[[#This Row],[Year]]*10000 + DateTable[[#This Row],[Month Key]] * 100 +  DateTable[[#This Row],[Day Of Month]]</f>
        <v>20220802</v>
      </c>
      <c r="C946" s="5" t="str">
        <f>TEXT(DateTable[[#This Row],[Date]], "mmm")</f>
        <v>Aug</v>
      </c>
      <c r="D946" s="8">
        <f>INT(TEXT(DateTable[[#This Row],[Date]], "m"))</f>
        <v>8</v>
      </c>
      <c r="E946" s="6" t="str">
        <f xml:space="preserve"> "Q" &amp; ROUNDUP(DateTable[[#This Row],[Month Key]]/ 3, 0)</f>
        <v>Q3</v>
      </c>
      <c r="F946" s="5">
        <f>YEAR(DateTable[[#This Row],[Date]])</f>
        <v>2022</v>
      </c>
      <c r="G946" s="5" t="str">
        <f>TEXT(DateTable[[#This Row],[Date]], "ddd")</f>
        <v>Tue</v>
      </c>
      <c r="H946" s="8">
        <f>WEEKDAY(DateTable[[#This Row],[Date]])</f>
        <v>3</v>
      </c>
      <c r="I946" s="5">
        <f>INT(TEXT(DateTable[[#This Row],[Date]], "d"))</f>
        <v>2</v>
      </c>
      <c r="J946" s="5" t="str">
        <f>DateTable[[#This Row],[Year]] &amp;" " &amp; DateTable[[#This Row],[Quarter]]</f>
        <v>2022 Q3</v>
      </c>
      <c r="K946" s="5" t="str">
        <f>DateTable[[#This Row],[Year]] &amp;" " &amp; DateTable[[#This Row],[Month]]</f>
        <v>2022 Aug</v>
      </c>
      <c r="L946" s="8">
        <f>DateTable[[#This Row],[Year]] * 100  + DateTable[[#This Row],[Month Key]]</f>
        <v>202208</v>
      </c>
      <c r="M94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47" spans="1:13" ht="15">
      <c r="A947" s="12">
        <v>44776</v>
      </c>
      <c r="B947" s="15">
        <f>DateTable[[#This Row],[Year]]*10000 + DateTable[[#This Row],[Month Key]] * 100 +  DateTable[[#This Row],[Day Of Month]]</f>
        <v>20220803</v>
      </c>
      <c r="C947" s="5" t="str">
        <f>TEXT(DateTable[[#This Row],[Date]], "mmm")</f>
        <v>Aug</v>
      </c>
      <c r="D947" s="8">
        <f>INT(TEXT(DateTable[[#This Row],[Date]], "m"))</f>
        <v>8</v>
      </c>
      <c r="E947" s="6" t="str">
        <f xml:space="preserve"> "Q" &amp; ROUNDUP(DateTable[[#This Row],[Month Key]]/ 3, 0)</f>
        <v>Q3</v>
      </c>
      <c r="F947" s="5">
        <f>YEAR(DateTable[[#This Row],[Date]])</f>
        <v>2022</v>
      </c>
      <c r="G947" s="5" t="str">
        <f>TEXT(DateTable[[#This Row],[Date]], "ddd")</f>
        <v>Wed</v>
      </c>
      <c r="H947" s="8">
        <f>WEEKDAY(DateTable[[#This Row],[Date]])</f>
        <v>4</v>
      </c>
      <c r="I947" s="5">
        <f>INT(TEXT(DateTable[[#This Row],[Date]], "d"))</f>
        <v>3</v>
      </c>
      <c r="J947" s="5" t="str">
        <f>DateTable[[#This Row],[Year]] &amp;" " &amp; DateTable[[#This Row],[Quarter]]</f>
        <v>2022 Q3</v>
      </c>
      <c r="K947" s="5" t="str">
        <f>DateTable[[#This Row],[Year]] &amp;" " &amp; DateTable[[#This Row],[Month]]</f>
        <v>2022 Aug</v>
      </c>
      <c r="L947" s="8">
        <f>DateTable[[#This Row],[Year]] * 100  + DateTable[[#This Row],[Month Key]]</f>
        <v>202208</v>
      </c>
      <c r="M94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48" spans="1:13" ht="15">
      <c r="A948" s="11">
        <v>44777</v>
      </c>
      <c r="B948" s="15">
        <f>DateTable[[#This Row],[Year]]*10000 + DateTable[[#This Row],[Month Key]] * 100 +  DateTable[[#This Row],[Day Of Month]]</f>
        <v>20220804</v>
      </c>
      <c r="C948" s="5" t="str">
        <f>TEXT(DateTable[[#This Row],[Date]], "mmm")</f>
        <v>Aug</v>
      </c>
      <c r="D948" s="8">
        <f>INT(TEXT(DateTable[[#This Row],[Date]], "m"))</f>
        <v>8</v>
      </c>
      <c r="E948" s="6" t="str">
        <f xml:space="preserve"> "Q" &amp; ROUNDUP(DateTable[[#This Row],[Month Key]]/ 3, 0)</f>
        <v>Q3</v>
      </c>
      <c r="F948" s="5">
        <f>YEAR(DateTable[[#This Row],[Date]])</f>
        <v>2022</v>
      </c>
      <c r="G948" s="5" t="str">
        <f>TEXT(DateTable[[#This Row],[Date]], "ddd")</f>
        <v>Thu</v>
      </c>
      <c r="H948" s="8">
        <f>WEEKDAY(DateTable[[#This Row],[Date]])</f>
        <v>5</v>
      </c>
      <c r="I948" s="5">
        <f>INT(TEXT(DateTable[[#This Row],[Date]], "d"))</f>
        <v>4</v>
      </c>
      <c r="J948" s="5" t="str">
        <f>DateTable[[#This Row],[Year]] &amp;" " &amp; DateTable[[#This Row],[Quarter]]</f>
        <v>2022 Q3</v>
      </c>
      <c r="K948" s="5" t="str">
        <f>DateTable[[#This Row],[Year]] &amp;" " &amp; DateTable[[#This Row],[Month]]</f>
        <v>2022 Aug</v>
      </c>
      <c r="L948" s="8">
        <f>DateTable[[#This Row],[Year]] * 100  + DateTable[[#This Row],[Month Key]]</f>
        <v>202208</v>
      </c>
      <c r="M94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49" spans="1:13" ht="15">
      <c r="A949" s="12">
        <v>44778</v>
      </c>
      <c r="B949" s="15">
        <f>DateTable[[#This Row],[Year]]*10000 + DateTable[[#This Row],[Month Key]] * 100 +  DateTable[[#This Row],[Day Of Month]]</f>
        <v>20220805</v>
      </c>
      <c r="C949" s="5" t="str">
        <f>TEXT(DateTable[[#This Row],[Date]], "mmm")</f>
        <v>Aug</v>
      </c>
      <c r="D949" s="8">
        <f>INT(TEXT(DateTable[[#This Row],[Date]], "m"))</f>
        <v>8</v>
      </c>
      <c r="E949" s="6" t="str">
        <f xml:space="preserve"> "Q" &amp; ROUNDUP(DateTable[[#This Row],[Month Key]]/ 3, 0)</f>
        <v>Q3</v>
      </c>
      <c r="F949" s="5">
        <f>YEAR(DateTable[[#This Row],[Date]])</f>
        <v>2022</v>
      </c>
      <c r="G949" s="5" t="str">
        <f>TEXT(DateTable[[#This Row],[Date]], "ddd")</f>
        <v>Fri</v>
      </c>
      <c r="H949" s="8">
        <f>WEEKDAY(DateTable[[#This Row],[Date]])</f>
        <v>6</v>
      </c>
      <c r="I949" s="5">
        <f>INT(TEXT(DateTable[[#This Row],[Date]], "d"))</f>
        <v>5</v>
      </c>
      <c r="J949" s="5" t="str">
        <f>DateTable[[#This Row],[Year]] &amp;" " &amp; DateTable[[#This Row],[Quarter]]</f>
        <v>2022 Q3</v>
      </c>
      <c r="K949" s="5" t="str">
        <f>DateTable[[#This Row],[Year]] &amp;" " &amp; DateTable[[#This Row],[Month]]</f>
        <v>2022 Aug</v>
      </c>
      <c r="L949" s="8">
        <f>DateTable[[#This Row],[Year]] * 100  + DateTable[[#This Row],[Month Key]]</f>
        <v>202208</v>
      </c>
      <c r="M94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50" spans="1:13" ht="15">
      <c r="A950" s="11">
        <v>44779</v>
      </c>
      <c r="B950" s="15">
        <f>DateTable[[#This Row],[Year]]*10000 + DateTable[[#This Row],[Month Key]] * 100 +  DateTable[[#This Row],[Day Of Month]]</f>
        <v>20220806</v>
      </c>
      <c r="C950" s="5" t="str">
        <f>TEXT(DateTable[[#This Row],[Date]], "mmm")</f>
        <v>Aug</v>
      </c>
      <c r="D950" s="8">
        <f>INT(TEXT(DateTable[[#This Row],[Date]], "m"))</f>
        <v>8</v>
      </c>
      <c r="E950" s="6" t="str">
        <f xml:space="preserve"> "Q" &amp; ROUNDUP(DateTable[[#This Row],[Month Key]]/ 3, 0)</f>
        <v>Q3</v>
      </c>
      <c r="F950" s="5">
        <f>YEAR(DateTable[[#This Row],[Date]])</f>
        <v>2022</v>
      </c>
      <c r="G950" s="5" t="str">
        <f>TEXT(DateTable[[#This Row],[Date]], "ddd")</f>
        <v>Sat</v>
      </c>
      <c r="H950" s="8">
        <f>WEEKDAY(DateTable[[#This Row],[Date]])</f>
        <v>7</v>
      </c>
      <c r="I950" s="5">
        <f>INT(TEXT(DateTable[[#This Row],[Date]], "d"))</f>
        <v>6</v>
      </c>
      <c r="J950" s="5" t="str">
        <f>DateTable[[#This Row],[Year]] &amp;" " &amp; DateTable[[#This Row],[Quarter]]</f>
        <v>2022 Q3</v>
      </c>
      <c r="K950" s="5" t="str">
        <f>DateTable[[#This Row],[Year]] &amp;" " &amp; DateTable[[#This Row],[Month]]</f>
        <v>2022 Aug</v>
      </c>
      <c r="L950" s="8">
        <f>DateTable[[#This Row],[Year]] * 100  + DateTable[[#This Row],[Month Key]]</f>
        <v>202208</v>
      </c>
      <c r="M95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51" spans="1:13" ht="15">
      <c r="A951" s="12">
        <v>44780</v>
      </c>
      <c r="B951" s="15">
        <f>DateTable[[#This Row],[Year]]*10000 + DateTable[[#This Row],[Month Key]] * 100 +  DateTable[[#This Row],[Day Of Month]]</f>
        <v>20220807</v>
      </c>
      <c r="C951" s="5" t="str">
        <f>TEXT(DateTable[[#This Row],[Date]], "mmm")</f>
        <v>Aug</v>
      </c>
      <c r="D951" s="8">
        <f>INT(TEXT(DateTable[[#This Row],[Date]], "m"))</f>
        <v>8</v>
      </c>
      <c r="E951" s="6" t="str">
        <f xml:space="preserve"> "Q" &amp; ROUNDUP(DateTable[[#This Row],[Month Key]]/ 3, 0)</f>
        <v>Q3</v>
      </c>
      <c r="F951" s="5">
        <f>YEAR(DateTable[[#This Row],[Date]])</f>
        <v>2022</v>
      </c>
      <c r="G951" s="5" t="str">
        <f>TEXT(DateTable[[#This Row],[Date]], "ddd")</f>
        <v>Sun</v>
      </c>
      <c r="H951" s="8">
        <f>WEEKDAY(DateTable[[#This Row],[Date]])</f>
        <v>1</v>
      </c>
      <c r="I951" s="5">
        <f>INT(TEXT(DateTable[[#This Row],[Date]], "d"))</f>
        <v>7</v>
      </c>
      <c r="J951" s="5" t="str">
        <f>DateTable[[#This Row],[Year]] &amp;" " &amp; DateTable[[#This Row],[Quarter]]</f>
        <v>2022 Q3</v>
      </c>
      <c r="K951" s="5" t="str">
        <f>DateTable[[#This Row],[Year]] &amp;" " &amp; DateTable[[#This Row],[Month]]</f>
        <v>2022 Aug</v>
      </c>
      <c r="L951" s="8">
        <f>DateTable[[#This Row],[Year]] * 100  + DateTable[[#This Row],[Month Key]]</f>
        <v>202208</v>
      </c>
      <c r="M95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52" spans="1:13" ht="15">
      <c r="A952" s="11">
        <v>44781</v>
      </c>
      <c r="B952" s="15">
        <f>DateTable[[#This Row],[Year]]*10000 + DateTable[[#This Row],[Month Key]] * 100 +  DateTable[[#This Row],[Day Of Month]]</f>
        <v>20220808</v>
      </c>
      <c r="C952" s="5" t="str">
        <f>TEXT(DateTable[[#This Row],[Date]], "mmm")</f>
        <v>Aug</v>
      </c>
      <c r="D952" s="8">
        <f>INT(TEXT(DateTable[[#This Row],[Date]], "m"))</f>
        <v>8</v>
      </c>
      <c r="E952" s="6" t="str">
        <f xml:space="preserve"> "Q" &amp; ROUNDUP(DateTable[[#This Row],[Month Key]]/ 3, 0)</f>
        <v>Q3</v>
      </c>
      <c r="F952" s="5">
        <f>YEAR(DateTable[[#This Row],[Date]])</f>
        <v>2022</v>
      </c>
      <c r="G952" s="5" t="str">
        <f>TEXT(DateTable[[#This Row],[Date]], "ddd")</f>
        <v>Mon</v>
      </c>
      <c r="H952" s="8">
        <f>WEEKDAY(DateTable[[#This Row],[Date]])</f>
        <v>2</v>
      </c>
      <c r="I952" s="5">
        <f>INT(TEXT(DateTable[[#This Row],[Date]], "d"))</f>
        <v>8</v>
      </c>
      <c r="J952" s="5" t="str">
        <f>DateTable[[#This Row],[Year]] &amp;" " &amp; DateTable[[#This Row],[Quarter]]</f>
        <v>2022 Q3</v>
      </c>
      <c r="K952" s="5" t="str">
        <f>DateTable[[#This Row],[Year]] &amp;" " &amp; DateTable[[#This Row],[Month]]</f>
        <v>2022 Aug</v>
      </c>
      <c r="L952" s="8">
        <f>DateTable[[#This Row],[Year]] * 100  + DateTable[[#This Row],[Month Key]]</f>
        <v>202208</v>
      </c>
      <c r="M95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53" spans="1:13" ht="15">
      <c r="A953" s="12">
        <v>44782</v>
      </c>
      <c r="B953" s="15">
        <f>DateTable[[#This Row],[Year]]*10000 + DateTable[[#This Row],[Month Key]] * 100 +  DateTable[[#This Row],[Day Of Month]]</f>
        <v>20220809</v>
      </c>
      <c r="C953" s="5" t="str">
        <f>TEXT(DateTable[[#This Row],[Date]], "mmm")</f>
        <v>Aug</v>
      </c>
      <c r="D953" s="8">
        <f>INT(TEXT(DateTable[[#This Row],[Date]], "m"))</f>
        <v>8</v>
      </c>
      <c r="E953" s="6" t="str">
        <f xml:space="preserve"> "Q" &amp; ROUNDUP(DateTable[[#This Row],[Month Key]]/ 3, 0)</f>
        <v>Q3</v>
      </c>
      <c r="F953" s="5">
        <f>YEAR(DateTable[[#This Row],[Date]])</f>
        <v>2022</v>
      </c>
      <c r="G953" s="5" t="str">
        <f>TEXT(DateTable[[#This Row],[Date]], "ddd")</f>
        <v>Tue</v>
      </c>
      <c r="H953" s="8">
        <f>WEEKDAY(DateTable[[#This Row],[Date]])</f>
        <v>3</v>
      </c>
      <c r="I953" s="5">
        <f>INT(TEXT(DateTable[[#This Row],[Date]], "d"))</f>
        <v>9</v>
      </c>
      <c r="J953" s="5" t="str">
        <f>DateTable[[#This Row],[Year]] &amp;" " &amp; DateTable[[#This Row],[Quarter]]</f>
        <v>2022 Q3</v>
      </c>
      <c r="K953" s="5" t="str">
        <f>DateTable[[#This Row],[Year]] &amp;" " &amp; DateTable[[#This Row],[Month]]</f>
        <v>2022 Aug</v>
      </c>
      <c r="L953" s="8">
        <f>DateTable[[#This Row],[Year]] * 100  + DateTable[[#This Row],[Month Key]]</f>
        <v>202208</v>
      </c>
      <c r="M95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54" spans="1:13" ht="15">
      <c r="A954" s="11">
        <v>44783</v>
      </c>
      <c r="B954" s="15">
        <f>DateTable[[#This Row],[Year]]*10000 + DateTable[[#This Row],[Month Key]] * 100 +  DateTable[[#This Row],[Day Of Month]]</f>
        <v>20220810</v>
      </c>
      <c r="C954" s="5" t="str">
        <f>TEXT(DateTable[[#This Row],[Date]], "mmm")</f>
        <v>Aug</v>
      </c>
      <c r="D954" s="8">
        <f>INT(TEXT(DateTable[[#This Row],[Date]], "m"))</f>
        <v>8</v>
      </c>
      <c r="E954" s="6" t="str">
        <f xml:space="preserve"> "Q" &amp; ROUNDUP(DateTable[[#This Row],[Month Key]]/ 3, 0)</f>
        <v>Q3</v>
      </c>
      <c r="F954" s="5">
        <f>YEAR(DateTable[[#This Row],[Date]])</f>
        <v>2022</v>
      </c>
      <c r="G954" s="5" t="str">
        <f>TEXT(DateTable[[#This Row],[Date]], "ddd")</f>
        <v>Wed</v>
      </c>
      <c r="H954" s="8">
        <f>WEEKDAY(DateTable[[#This Row],[Date]])</f>
        <v>4</v>
      </c>
      <c r="I954" s="5">
        <f>INT(TEXT(DateTable[[#This Row],[Date]], "d"))</f>
        <v>10</v>
      </c>
      <c r="J954" s="5" t="str">
        <f>DateTable[[#This Row],[Year]] &amp;" " &amp; DateTable[[#This Row],[Quarter]]</f>
        <v>2022 Q3</v>
      </c>
      <c r="K954" s="5" t="str">
        <f>DateTable[[#This Row],[Year]] &amp;" " &amp; DateTable[[#This Row],[Month]]</f>
        <v>2022 Aug</v>
      </c>
      <c r="L954" s="8">
        <f>DateTable[[#This Row],[Year]] * 100  + DateTable[[#This Row],[Month Key]]</f>
        <v>202208</v>
      </c>
      <c r="M95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55" spans="1:13" ht="15">
      <c r="A955" s="12">
        <v>44784</v>
      </c>
      <c r="B955" s="15">
        <f>DateTable[[#This Row],[Year]]*10000 + DateTable[[#This Row],[Month Key]] * 100 +  DateTable[[#This Row],[Day Of Month]]</f>
        <v>20220811</v>
      </c>
      <c r="C955" s="5" t="str">
        <f>TEXT(DateTable[[#This Row],[Date]], "mmm")</f>
        <v>Aug</v>
      </c>
      <c r="D955" s="8">
        <f>INT(TEXT(DateTable[[#This Row],[Date]], "m"))</f>
        <v>8</v>
      </c>
      <c r="E955" s="6" t="str">
        <f xml:space="preserve"> "Q" &amp; ROUNDUP(DateTable[[#This Row],[Month Key]]/ 3, 0)</f>
        <v>Q3</v>
      </c>
      <c r="F955" s="5">
        <f>YEAR(DateTable[[#This Row],[Date]])</f>
        <v>2022</v>
      </c>
      <c r="G955" s="5" t="str">
        <f>TEXT(DateTable[[#This Row],[Date]], "ddd")</f>
        <v>Thu</v>
      </c>
      <c r="H955" s="8">
        <f>WEEKDAY(DateTable[[#This Row],[Date]])</f>
        <v>5</v>
      </c>
      <c r="I955" s="5">
        <f>INT(TEXT(DateTable[[#This Row],[Date]], "d"))</f>
        <v>11</v>
      </c>
      <c r="J955" s="5" t="str">
        <f>DateTable[[#This Row],[Year]] &amp;" " &amp; DateTable[[#This Row],[Quarter]]</f>
        <v>2022 Q3</v>
      </c>
      <c r="K955" s="5" t="str">
        <f>DateTable[[#This Row],[Year]] &amp;" " &amp; DateTable[[#This Row],[Month]]</f>
        <v>2022 Aug</v>
      </c>
      <c r="L955" s="8">
        <f>DateTable[[#This Row],[Year]] * 100  + DateTable[[#This Row],[Month Key]]</f>
        <v>202208</v>
      </c>
      <c r="M95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56" spans="1:13" ht="15">
      <c r="A956" s="11">
        <v>44785</v>
      </c>
      <c r="B956" s="15">
        <f>DateTable[[#This Row],[Year]]*10000 + DateTable[[#This Row],[Month Key]] * 100 +  DateTable[[#This Row],[Day Of Month]]</f>
        <v>20220812</v>
      </c>
      <c r="C956" s="5" t="str">
        <f>TEXT(DateTable[[#This Row],[Date]], "mmm")</f>
        <v>Aug</v>
      </c>
      <c r="D956" s="8">
        <f>INT(TEXT(DateTable[[#This Row],[Date]], "m"))</f>
        <v>8</v>
      </c>
      <c r="E956" s="6" t="str">
        <f xml:space="preserve"> "Q" &amp; ROUNDUP(DateTable[[#This Row],[Month Key]]/ 3, 0)</f>
        <v>Q3</v>
      </c>
      <c r="F956" s="5">
        <f>YEAR(DateTable[[#This Row],[Date]])</f>
        <v>2022</v>
      </c>
      <c r="G956" s="5" t="str">
        <f>TEXT(DateTable[[#This Row],[Date]], "ddd")</f>
        <v>Fri</v>
      </c>
      <c r="H956" s="8">
        <f>WEEKDAY(DateTable[[#This Row],[Date]])</f>
        <v>6</v>
      </c>
      <c r="I956" s="5">
        <f>INT(TEXT(DateTable[[#This Row],[Date]], "d"))</f>
        <v>12</v>
      </c>
      <c r="J956" s="5" t="str">
        <f>DateTable[[#This Row],[Year]] &amp;" " &amp; DateTable[[#This Row],[Quarter]]</f>
        <v>2022 Q3</v>
      </c>
      <c r="K956" s="5" t="str">
        <f>DateTable[[#This Row],[Year]] &amp;" " &amp; DateTable[[#This Row],[Month]]</f>
        <v>2022 Aug</v>
      </c>
      <c r="L956" s="8">
        <f>DateTable[[#This Row],[Year]] * 100  + DateTable[[#This Row],[Month Key]]</f>
        <v>202208</v>
      </c>
      <c r="M95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57" spans="1:13" ht="15">
      <c r="A957" s="12">
        <v>44786</v>
      </c>
      <c r="B957" s="15">
        <f>DateTable[[#This Row],[Year]]*10000 + DateTable[[#This Row],[Month Key]] * 100 +  DateTable[[#This Row],[Day Of Month]]</f>
        <v>20220813</v>
      </c>
      <c r="C957" s="5" t="str">
        <f>TEXT(DateTable[[#This Row],[Date]], "mmm")</f>
        <v>Aug</v>
      </c>
      <c r="D957" s="8">
        <f>INT(TEXT(DateTable[[#This Row],[Date]], "m"))</f>
        <v>8</v>
      </c>
      <c r="E957" s="6" t="str">
        <f xml:space="preserve"> "Q" &amp; ROUNDUP(DateTable[[#This Row],[Month Key]]/ 3, 0)</f>
        <v>Q3</v>
      </c>
      <c r="F957" s="5">
        <f>YEAR(DateTable[[#This Row],[Date]])</f>
        <v>2022</v>
      </c>
      <c r="G957" s="5" t="str">
        <f>TEXT(DateTable[[#This Row],[Date]], "ddd")</f>
        <v>Sat</v>
      </c>
      <c r="H957" s="8">
        <f>WEEKDAY(DateTable[[#This Row],[Date]])</f>
        <v>7</v>
      </c>
      <c r="I957" s="5">
        <f>INT(TEXT(DateTable[[#This Row],[Date]], "d"))</f>
        <v>13</v>
      </c>
      <c r="J957" s="5" t="str">
        <f>DateTable[[#This Row],[Year]] &amp;" " &amp; DateTable[[#This Row],[Quarter]]</f>
        <v>2022 Q3</v>
      </c>
      <c r="K957" s="5" t="str">
        <f>DateTable[[#This Row],[Year]] &amp;" " &amp; DateTable[[#This Row],[Month]]</f>
        <v>2022 Aug</v>
      </c>
      <c r="L957" s="8">
        <f>DateTable[[#This Row],[Year]] * 100  + DateTable[[#This Row],[Month Key]]</f>
        <v>202208</v>
      </c>
      <c r="M95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58" spans="1:13" ht="15">
      <c r="A958" s="11">
        <v>44787</v>
      </c>
      <c r="B958" s="15">
        <f>DateTable[[#This Row],[Year]]*10000 + DateTable[[#This Row],[Month Key]] * 100 +  DateTable[[#This Row],[Day Of Month]]</f>
        <v>20220814</v>
      </c>
      <c r="C958" s="5" t="str">
        <f>TEXT(DateTable[[#This Row],[Date]], "mmm")</f>
        <v>Aug</v>
      </c>
      <c r="D958" s="8">
        <f>INT(TEXT(DateTable[[#This Row],[Date]], "m"))</f>
        <v>8</v>
      </c>
      <c r="E958" s="6" t="str">
        <f xml:space="preserve"> "Q" &amp; ROUNDUP(DateTable[[#This Row],[Month Key]]/ 3, 0)</f>
        <v>Q3</v>
      </c>
      <c r="F958" s="5">
        <f>YEAR(DateTable[[#This Row],[Date]])</f>
        <v>2022</v>
      </c>
      <c r="G958" s="5" t="str">
        <f>TEXT(DateTable[[#This Row],[Date]], "ddd")</f>
        <v>Sun</v>
      </c>
      <c r="H958" s="8">
        <f>WEEKDAY(DateTable[[#This Row],[Date]])</f>
        <v>1</v>
      </c>
      <c r="I958" s="5">
        <f>INT(TEXT(DateTable[[#This Row],[Date]], "d"))</f>
        <v>14</v>
      </c>
      <c r="J958" s="5" t="str">
        <f>DateTable[[#This Row],[Year]] &amp;" " &amp; DateTable[[#This Row],[Quarter]]</f>
        <v>2022 Q3</v>
      </c>
      <c r="K958" s="5" t="str">
        <f>DateTable[[#This Row],[Year]] &amp;" " &amp; DateTable[[#This Row],[Month]]</f>
        <v>2022 Aug</v>
      </c>
      <c r="L958" s="8">
        <f>DateTable[[#This Row],[Year]] * 100  + DateTable[[#This Row],[Month Key]]</f>
        <v>202208</v>
      </c>
      <c r="M95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59" spans="1:13" ht="15">
      <c r="A959" s="12">
        <v>44788</v>
      </c>
      <c r="B959" s="15">
        <f>DateTable[[#This Row],[Year]]*10000 + DateTable[[#This Row],[Month Key]] * 100 +  DateTable[[#This Row],[Day Of Month]]</f>
        <v>20220815</v>
      </c>
      <c r="C959" s="5" t="str">
        <f>TEXT(DateTable[[#This Row],[Date]], "mmm")</f>
        <v>Aug</v>
      </c>
      <c r="D959" s="8">
        <f>INT(TEXT(DateTable[[#This Row],[Date]], "m"))</f>
        <v>8</v>
      </c>
      <c r="E959" s="6" t="str">
        <f xml:space="preserve"> "Q" &amp; ROUNDUP(DateTable[[#This Row],[Month Key]]/ 3, 0)</f>
        <v>Q3</v>
      </c>
      <c r="F959" s="5">
        <f>YEAR(DateTable[[#This Row],[Date]])</f>
        <v>2022</v>
      </c>
      <c r="G959" s="5" t="str">
        <f>TEXT(DateTable[[#This Row],[Date]], "ddd")</f>
        <v>Mon</v>
      </c>
      <c r="H959" s="8">
        <f>WEEKDAY(DateTable[[#This Row],[Date]])</f>
        <v>2</v>
      </c>
      <c r="I959" s="5">
        <f>INT(TEXT(DateTable[[#This Row],[Date]], "d"))</f>
        <v>15</v>
      </c>
      <c r="J959" s="5" t="str">
        <f>DateTable[[#This Row],[Year]] &amp;" " &amp; DateTable[[#This Row],[Quarter]]</f>
        <v>2022 Q3</v>
      </c>
      <c r="K959" s="5" t="str">
        <f>DateTable[[#This Row],[Year]] &amp;" " &amp; DateTable[[#This Row],[Month]]</f>
        <v>2022 Aug</v>
      </c>
      <c r="L959" s="8">
        <f>DateTable[[#This Row],[Year]] * 100  + DateTable[[#This Row],[Month Key]]</f>
        <v>202208</v>
      </c>
      <c r="M95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60" spans="1:13" ht="15">
      <c r="A960" s="11">
        <v>44789</v>
      </c>
      <c r="B960" s="15">
        <f>DateTable[[#This Row],[Year]]*10000 + DateTable[[#This Row],[Month Key]] * 100 +  DateTable[[#This Row],[Day Of Month]]</f>
        <v>20220816</v>
      </c>
      <c r="C960" s="5" t="str">
        <f>TEXT(DateTable[[#This Row],[Date]], "mmm")</f>
        <v>Aug</v>
      </c>
      <c r="D960" s="8">
        <f>INT(TEXT(DateTable[[#This Row],[Date]], "m"))</f>
        <v>8</v>
      </c>
      <c r="E960" s="6" t="str">
        <f xml:space="preserve"> "Q" &amp; ROUNDUP(DateTable[[#This Row],[Month Key]]/ 3, 0)</f>
        <v>Q3</v>
      </c>
      <c r="F960" s="5">
        <f>YEAR(DateTable[[#This Row],[Date]])</f>
        <v>2022</v>
      </c>
      <c r="G960" s="5" t="str">
        <f>TEXT(DateTable[[#This Row],[Date]], "ddd")</f>
        <v>Tue</v>
      </c>
      <c r="H960" s="8">
        <f>WEEKDAY(DateTable[[#This Row],[Date]])</f>
        <v>3</v>
      </c>
      <c r="I960" s="5">
        <f>INT(TEXT(DateTable[[#This Row],[Date]], "d"))</f>
        <v>16</v>
      </c>
      <c r="J960" s="5" t="str">
        <f>DateTable[[#This Row],[Year]] &amp;" " &amp; DateTable[[#This Row],[Quarter]]</f>
        <v>2022 Q3</v>
      </c>
      <c r="K960" s="5" t="str">
        <f>DateTable[[#This Row],[Year]] &amp;" " &amp; DateTable[[#This Row],[Month]]</f>
        <v>2022 Aug</v>
      </c>
      <c r="L960" s="8">
        <f>DateTable[[#This Row],[Year]] * 100  + DateTable[[#This Row],[Month Key]]</f>
        <v>202208</v>
      </c>
      <c r="M96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61" spans="1:13" ht="15">
      <c r="A961" s="12">
        <v>44790</v>
      </c>
      <c r="B961" s="15">
        <f>DateTable[[#This Row],[Year]]*10000 + DateTable[[#This Row],[Month Key]] * 100 +  DateTable[[#This Row],[Day Of Month]]</f>
        <v>20220817</v>
      </c>
      <c r="C961" s="5" t="str">
        <f>TEXT(DateTable[[#This Row],[Date]], "mmm")</f>
        <v>Aug</v>
      </c>
      <c r="D961" s="8">
        <f>INT(TEXT(DateTable[[#This Row],[Date]], "m"))</f>
        <v>8</v>
      </c>
      <c r="E961" s="6" t="str">
        <f xml:space="preserve"> "Q" &amp; ROUNDUP(DateTable[[#This Row],[Month Key]]/ 3, 0)</f>
        <v>Q3</v>
      </c>
      <c r="F961" s="5">
        <f>YEAR(DateTable[[#This Row],[Date]])</f>
        <v>2022</v>
      </c>
      <c r="G961" s="5" t="str">
        <f>TEXT(DateTable[[#This Row],[Date]], "ddd")</f>
        <v>Wed</v>
      </c>
      <c r="H961" s="8">
        <f>WEEKDAY(DateTable[[#This Row],[Date]])</f>
        <v>4</v>
      </c>
      <c r="I961" s="5">
        <f>INT(TEXT(DateTable[[#This Row],[Date]], "d"))</f>
        <v>17</v>
      </c>
      <c r="J961" s="5" t="str">
        <f>DateTable[[#This Row],[Year]] &amp;" " &amp; DateTable[[#This Row],[Quarter]]</f>
        <v>2022 Q3</v>
      </c>
      <c r="K961" s="5" t="str">
        <f>DateTable[[#This Row],[Year]] &amp;" " &amp; DateTable[[#This Row],[Month]]</f>
        <v>2022 Aug</v>
      </c>
      <c r="L961" s="8">
        <f>DateTable[[#This Row],[Year]] * 100  + DateTable[[#This Row],[Month Key]]</f>
        <v>202208</v>
      </c>
      <c r="M96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62" spans="1:13" ht="15">
      <c r="A962" s="11">
        <v>44791</v>
      </c>
      <c r="B962" s="15">
        <f>DateTable[[#This Row],[Year]]*10000 + DateTable[[#This Row],[Month Key]] * 100 +  DateTable[[#This Row],[Day Of Month]]</f>
        <v>20220818</v>
      </c>
      <c r="C962" s="5" t="str">
        <f>TEXT(DateTable[[#This Row],[Date]], "mmm")</f>
        <v>Aug</v>
      </c>
      <c r="D962" s="8">
        <f>INT(TEXT(DateTable[[#This Row],[Date]], "m"))</f>
        <v>8</v>
      </c>
      <c r="E962" s="6" t="str">
        <f xml:space="preserve"> "Q" &amp; ROUNDUP(DateTable[[#This Row],[Month Key]]/ 3, 0)</f>
        <v>Q3</v>
      </c>
      <c r="F962" s="5">
        <f>YEAR(DateTable[[#This Row],[Date]])</f>
        <v>2022</v>
      </c>
      <c r="G962" s="5" t="str">
        <f>TEXT(DateTable[[#This Row],[Date]], "ddd")</f>
        <v>Thu</v>
      </c>
      <c r="H962" s="8">
        <f>WEEKDAY(DateTable[[#This Row],[Date]])</f>
        <v>5</v>
      </c>
      <c r="I962" s="5">
        <f>INT(TEXT(DateTable[[#This Row],[Date]], "d"))</f>
        <v>18</v>
      </c>
      <c r="J962" s="5" t="str">
        <f>DateTable[[#This Row],[Year]] &amp;" " &amp; DateTable[[#This Row],[Quarter]]</f>
        <v>2022 Q3</v>
      </c>
      <c r="K962" s="5" t="str">
        <f>DateTable[[#This Row],[Year]] &amp;" " &amp; DateTable[[#This Row],[Month]]</f>
        <v>2022 Aug</v>
      </c>
      <c r="L962" s="8">
        <f>DateTable[[#This Row],[Year]] * 100  + DateTable[[#This Row],[Month Key]]</f>
        <v>202208</v>
      </c>
      <c r="M96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63" spans="1:13" ht="15">
      <c r="A963" s="12">
        <v>44792</v>
      </c>
      <c r="B963" s="15">
        <f>DateTable[[#This Row],[Year]]*10000 + DateTable[[#This Row],[Month Key]] * 100 +  DateTable[[#This Row],[Day Of Month]]</f>
        <v>20220819</v>
      </c>
      <c r="C963" s="5" t="str">
        <f>TEXT(DateTable[[#This Row],[Date]], "mmm")</f>
        <v>Aug</v>
      </c>
      <c r="D963" s="8">
        <f>INT(TEXT(DateTable[[#This Row],[Date]], "m"))</f>
        <v>8</v>
      </c>
      <c r="E963" s="6" t="str">
        <f xml:space="preserve"> "Q" &amp; ROUNDUP(DateTable[[#This Row],[Month Key]]/ 3, 0)</f>
        <v>Q3</v>
      </c>
      <c r="F963" s="5">
        <f>YEAR(DateTable[[#This Row],[Date]])</f>
        <v>2022</v>
      </c>
      <c r="G963" s="5" t="str">
        <f>TEXT(DateTable[[#This Row],[Date]], "ddd")</f>
        <v>Fri</v>
      </c>
      <c r="H963" s="8">
        <f>WEEKDAY(DateTable[[#This Row],[Date]])</f>
        <v>6</v>
      </c>
      <c r="I963" s="5">
        <f>INT(TEXT(DateTable[[#This Row],[Date]], "d"))</f>
        <v>19</v>
      </c>
      <c r="J963" s="5" t="str">
        <f>DateTable[[#This Row],[Year]] &amp;" " &amp; DateTable[[#This Row],[Quarter]]</f>
        <v>2022 Q3</v>
      </c>
      <c r="K963" s="5" t="str">
        <f>DateTable[[#This Row],[Year]] &amp;" " &amp; DateTable[[#This Row],[Month]]</f>
        <v>2022 Aug</v>
      </c>
      <c r="L963" s="8">
        <f>DateTable[[#This Row],[Year]] * 100  + DateTable[[#This Row],[Month Key]]</f>
        <v>202208</v>
      </c>
      <c r="M96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64" spans="1:13" ht="15">
      <c r="A964" s="11">
        <v>44793</v>
      </c>
      <c r="B964" s="15">
        <f>DateTable[[#This Row],[Year]]*10000 + DateTable[[#This Row],[Month Key]] * 100 +  DateTable[[#This Row],[Day Of Month]]</f>
        <v>20220820</v>
      </c>
      <c r="C964" s="5" t="str">
        <f>TEXT(DateTable[[#This Row],[Date]], "mmm")</f>
        <v>Aug</v>
      </c>
      <c r="D964" s="8">
        <f>INT(TEXT(DateTable[[#This Row],[Date]], "m"))</f>
        <v>8</v>
      </c>
      <c r="E964" s="6" t="str">
        <f xml:space="preserve"> "Q" &amp; ROUNDUP(DateTable[[#This Row],[Month Key]]/ 3, 0)</f>
        <v>Q3</v>
      </c>
      <c r="F964" s="5">
        <f>YEAR(DateTable[[#This Row],[Date]])</f>
        <v>2022</v>
      </c>
      <c r="G964" s="5" t="str">
        <f>TEXT(DateTable[[#This Row],[Date]], "ddd")</f>
        <v>Sat</v>
      </c>
      <c r="H964" s="8">
        <f>WEEKDAY(DateTable[[#This Row],[Date]])</f>
        <v>7</v>
      </c>
      <c r="I964" s="5">
        <f>INT(TEXT(DateTable[[#This Row],[Date]], "d"))</f>
        <v>20</v>
      </c>
      <c r="J964" s="5" t="str">
        <f>DateTable[[#This Row],[Year]] &amp;" " &amp; DateTable[[#This Row],[Quarter]]</f>
        <v>2022 Q3</v>
      </c>
      <c r="K964" s="5" t="str">
        <f>DateTable[[#This Row],[Year]] &amp;" " &amp; DateTable[[#This Row],[Month]]</f>
        <v>2022 Aug</v>
      </c>
      <c r="L964" s="8">
        <f>DateTable[[#This Row],[Year]] * 100  + DateTable[[#This Row],[Month Key]]</f>
        <v>202208</v>
      </c>
      <c r="M96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65" spans="1:13" ht="15">
      <c r="A965" s="12">
        <v>44794</v>
      </c>
      <c r="B965" s="15">
        <f>DateTable[[#This Row],[Year]]*10000 + DateTable[[#This Row],[Month Key]] * 100 +  DateTable[[#This Row],[Day Of Month]]</f>
        <v>20220821</v>
      </c>
      <c r="C965" s="5" t="str">
        <f>TEXT(DateTable[[#This Row],[Date]], "mmm")</f>
        <v>Aug</v>
      </c>
      <c r="D965" s="8">
        <f>INT(TEXT(DateTable[[#This Row],[Date]], "m"))</f>
        <v>8</v>
      </c>
      <c r="E965" s="6" t="str">
        <f xml:space="preserve"> "Q" &amp; ROUNDUP(DateTable[[#This Row],[Month Key]]/ 3, 0)</f>
        <v>Q3</v>
      </c>
      <c r="F965" s="5">
        <f>YEAR(DateTable[[#This Row],[Date]])</f>
        <v>2022</v>
      </c>
      <c r="G965" s="5" t="str">
        <f>TEXT(DateTable[[#This Row],[Date]], "ddd")</f>
        <v>Sun</v>
      </c>
      <c r="H965" s="8">
        <f>WEEKDAY(DateTable[[#This Row],[Date]])</f>
        <v>1</v>
      </c>
      <c r="I965" s="5">
        <f>INT(TEXT(DateTable[[#This Row],[Date]], "d"))</f>
        <v>21</v>
      </c>
      <c r="J965" s="5" t="str">
        <f>DateTable[[#This Row],[Year]] &amp;" " &amp; DateTable[[#This Row],[Quarter]]</f>
        <v>2022 Q3</v>
      </c>
      <c r="K965" s="5" t="str">
        <f>DateTable[[#This Row],[Year]] &amp;" " &amp; DateTable[[#This Row],[Month]]</f>
        <v>2022 Aug</v>
      </c>
      <c r="L965" s="8">
        <f>DateTable[[#This Row],[Year]] * 100  + DateTable[[#This Row],[Month Key]]</f>
        <v>202208</v>
      </c>
      <c r="M96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66" spans="1:13" ht="15">
      <c r="A966" s="11">
        <v>44795</v>
      </c>
      <c r="B966" s="15">
        <f>DateTable[[#This Row],[Year]]*10000 + DateTable[[#This Row],[Month Key]] * 100 +  DateTable[[#This Row],[Day Of Month]]</f>
        <v>20220822</v>
      </c>
      <c r="C966" s="5" t="str">
        <f>TEXT(DateTable[[#This Row],[Date]], "mmm")</f>
        <v>Aug</v>
      </c>
      <c r="D966" s="8">
        <f>INT(TEXT(DateTable[[#This Row],[Date]], "m"))</f>
        <v>8</v>
      </c>
      <c r="E966" s="6" t="str">
        <f xml:space="preserve"> "Q" &amp; ROUNDUP(DateTable[[#This Row],[Month Key]]/ 3, 0)</f>
        <v>Q3</v>
      </c>
      <c r="F966" s="5">
        <f>YEAR(DateTable[[#This Row],[Date]])</f>
        <v>2022</v>
      </c>
      <c r="G966" s="5" t="str">
        <f>TEXT(DateTable[[#This Row],[Date]], "ddd")</f>
        <v>Mon</v>
      </c>
      <c r="H966" s="8">
        <f>WEEKDAY(DateTable[[#This Row],[Date]])</f>
        <v>2</v>
      </c>
      <c r="I966" s="5">
        <f>INT(TEXT(DateTable[[#This Row],[Date]], "d"))</f>
        <v>22</v>
      </c>
      <c r="J966" s="5" t="str">
        <f>DateTable[[#This Row],[Year]] &amp;" " &amp; DateTable[[#This Row],[Quarter]]</f>
        <v>2022 Q3</v>
      </c>
      <c r="K966" s="5" t="str">
        <f>DateTable[[#This Row],[Year]] &amp;" " &amp; DateTable[[#This Row],[Month]]</f>
        <v>2022 Aug</v>
      </c>
      <c r="L966" s="8">
        <f>DateTable[[#This Row],[Year]] * 100  + DateTable[[#This Row],[Month Key]]</f>
        <v>202208</v>
      </c>
      <c r="M96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67" spans="1:13" ht="15">
      <c r="A967" s="12">
        <v>44796</v>
      </c>
      <c r="B967" s="15">
        <f>DateTable[[#This Row],[Year]]*10000 + DateTable[[#This Row],[Month Key]] * 100 +  DateTable[[#This Row],[Day Of Month]]</f>
        <v>20220823</v>
      </c>
      <c r="C967" s="5" t="str">
        <f>TEXT(DateTable[[#This Row],[Date]], "mmm")</f>
        <v>Aug</v>
      </c>
      <c r="D967" s="8">
        <f>INT(TEXT(DateTable[[#This Row],[Date]], "m"))</f>
        <v>8</v>
      </c>
      <c r="E967" s="6" t="str">
        <f xml:space="preserve"> "Q" &amp; ROUNDUP(DateTable[[#This Row],[Month Key]]/ 3, 0)</f>
        <v>Q3</v>
      </c>
      <c r="F967" s="5">
        <f>YEAR(DateTable[[#This Row],[Date]])</f>
        <v>2022</v>
      </c>
      <c r="G967" s="5" t="str">
        <f>TEXT(DateTable[[#This Row],[Date]], "ddd")</f>
        <v>Tue</v>
      </c>
      <c r="H967" s="8">
        <f>WEEKDAY(DateTable[[#This Row],[Date]])</f>
        <v>3</v>
      </c>
      <c r="I967" s="5">
        <f>INT(TEXT(DateTable[[#This Row],[Date]], "d"))</f>
        <v>23</v>
      </c>
      <c r="J967" s="5" t="str">
        <f>DateTable[[#This Row],[Year]] &amp;" " &amp; DateTable[[#This Row],[Quarter]]</f>
        <v>2022 Q3</v>
      </c>
      <c r="K967" s="5" t="str">
        <f>DateTable[[#This Row],[Year]] &amp;" " &amp; DateTable[[#This Row],[Month]]</f>
        <v>2022 Aug</v>
      </c>
      <c r="L967" s="8">
        <f>DateTable[[#This Row],[Year]] * 100  + DateTable[[#This Row],[Month Key]]</f>
        <v>202208</v>
      </c>
      <c r="M96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68" spans="1:13" ht="15">
      <c r="A968" s="11">
        <v>44797</v>
      </c>
      <c r="B968" s="15">
        <f>DateTable[[#This Row],[Year]]*10000 + DateTable[[#This Row],[Month Key]] * 100 +  DateTable[[#This Row],[Day Of Month]]</f>
        <v>20220824</v>
      </c>
      <c r="C968" s="5" t="str">
        <f>TEXT(DateTable[[#This Row],[Date]], "mmm")</f>
        <v>Aug</v>
      </c>
      <c r="D968" s="8">
        <f>INT(TEXT(DateTable[[#This Row],[Date]], "m"))</f>
        <v>8</v>
      </c>
      <c r="E968" s="6" t="str">
        <f xml:space="preserve"> "Q" &amp; ROUNDUP(DateTable[[#This Row],[Month Key]]/ 3, 0)</f>
        <v>Q3</v>
      </c>
      <c r="F968" s="5">
        <f>YEAR(DateTable[[#This Row],[Date]])</f>
        <v>2022</v>
      </c>
      <c r="G968" s="5" t="str">
        <f>TEXT(DateTable[[#This Row],[Date]], "ddd")</f>
        <v>Wed</v>
      </c>
      <c r="H968" s="8">
        <f>WEEKDAY(DateTable[[#This Row],[Date]])</f>
        <v>4</v>
      </c>
      <c r="I968" s="5">
        <f>INT(TEXT(DateTable[[#This Row],[Date]], "d"))</f>
        <v>24</v>
      </c>
      <c r="J968" s="5" t="str">
        <f>DateTable[[#This Row],[Year]] &amp;" " &amp; DateTable[[#This Row],[Quarter]]</f>
        <v>2022 Q3</v>
      </c>
      <c r="K968" s="5" t="str">
        <f>DateTable[[#This Row],[Year]] &amp;" " &amp; DateTable[[#This Row],[Month]]</f>
        <v>2022 Aug</v>
      </c>
      <c r="L968" s="8">
        <f>DateTable[[#This Row],[Year]] * 100  + DateTable[[#This Row],[Month Key]]</f>
        <v>202208</v>
      </c>
      <c r="M96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69" spans="1:13" ht="15">
      <c r="A969" s="12">
        <v>44798</v>
      </c>
      <c r="B969" s="15">
        <f>DateTable[[#This Row],[Year]]*10000 + DateTable[[#This Row],[Month Key]] * 100 +  DateTable[[#This Row],[Day Of Month]]</f>
        <v>20220825</v>
      </c>
      <c r="C969" s="5" t="str">
        <f>TEXT(DateTable[[#This Row],[Date]], "mmm")</f>
        <v>Aug</v>
      </c>
      <c r="D969" s="8">
        <f>INT(TEXT(DateTable[[#This Row],[Date]], "m"))</f>
        <v>8</v>
      </c>
      <c r="E969" s="6" t="str">
        <f xml:space="preserve"> "Q" &amp; ROUNDUP(DateTable[[#This Row],[Month Key]]/ 3, 0)</f>
        <v>Q3</v>
      </c>
      <c r="F969" s="5">
        <f>YEAR(DateTable[[#This Row],[Date]])</f>
        <v>2022</v>
      </c>
      <c r="G969" s="5" t="str">
        <f>TEXT(DateTable[[#This Row],[Date]], "ddd")</f>
        <v>Thu</v>
      </c>
      <c r="H969" s="8">
        <f>WEEKDAY(DateTable[[#This Row],[Date]])</f>
        <v>5</v>
      </c>
      <c r="I969" s="5">
        <f>INT(TEXT(DateTable[[#This Row],[Date]], "d"))</f>
        <v>25</v>
      </c>
      <c r="J969" s="5" t="str">
        <f>DateTable[[#This Row],[Year]] &amp;" " &amp; DateTable[[#This Row],[Quarter]]</f>
        <v>2022 Q3</v>
      </c>
      <c r="K969" s="5" t="str">
        <f>DateTable[[#This Row],[Year]] &amp;" " &amp; DateTable[[#This Row],[Month]]</f>
        <v>2022 Aug</v>
      </c>
      <c r="L969" s="8">
        <f>DateTable[[#This Row],[Year]] * 100  + DateTable[[#This Row],[Month Key]]</f>
        <v>202208</v>
      </c>
      <c r="M96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70" spans="1:13" ht="15">
      <c r="A970" s="11">
        <v>44799</v>
      </c>
      <c r="B970" s="15">
        <f>DateTable[[#This Row],[Year]]*10000 + DateTable[[#This Row],[Month Key]] * 100 +  DateTable[[#This Row],[Day Of Month]]</f>
        <v>20220826</v>
      </c>
      <c r="C970" s="5" t="str">
        <f>TEXT(DateTable[[#This Row],[Date]], "mmm")</f>
        <v>Aug</v>
      </c>
      <c r="D970" s="8">
        <f>INT(TEXT(DateTable[[#This Row],[Date]], "m"))</f>
        <v>8</v>
      </c>
      <c r="E970" s="6" t="str">
        <f xml:space="preserve"> "Q" &amp; ROUNDUP(DateTable[[#This Row],[Month Key]]/ 3, 0)</f>
        <v>Q3</v>
      </c>
      <c r="F970" s="5">
        <f>YEAR(DateTable[[#This Row],[Date]])</f>
        <v>2022</v>
      </c>
      <c r="G970" s="5" t="str">
        <f>TEXT(DateTable[[#This Row],[Date]], "ddd")</f>
        <v>Fri</v>
      </c>
      <c r="H970" s="8">
        <f>WEEKDAY(DateTable[[#This Row],[Date]])</f>
        <v>6</v>
      </c>
      <c r="I970" s="5">
        <f>INT(TEXT(DateTable[[#This Row],[Date]], "d"))</f>
        <v>26</v>
      </c>
      <c r="J970" s="5" t="str">
        <f>DateTable[[#This Row],[Year]] &amp;" " &amp; DateTable[[#This Row],[Quarter]]</f>
        <v>2022 Q3</v>
      </c>
      <c r="K970" s="5" t="str">
        <f>DateTable[[#This Row],[Year]] &amp;" " &amp; DateTable[[#This Row],[Month]]</f>
        <v>2022 Aug</v>
      </c>
      <c r="L970" s="8">
        <f>DateTable[[#This Row],[Year]] * 100  + DateTable[[#This Row],[Month Key]]</f>
        <v>202208</v>
      </c>
      <c r="M97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71" spans="1:13" ht="15">
      <c r="A971" s="12">
        <v>44800</v>
      </c>
      <c r="B971" s="15">
        <f>DateTable[[#This Row],[Year]]*10000 + DateTable[[#This Row],[Month Key]] * 100 +  DateTable[[#This Row],[Day Of Month]]</f>
        <v>20220827</v>
      </c>
      <c r="C971" s="5" t="str">
        <f>TEXT(DateTable[[#This Row],[Date]], "mmm")</f>
        <v>Aug</v>
      </c>
      <c r="D971" s="8">
        <f>INT(TEXT(DateTable[[#This Row],[Date]], "m"))</f>
        <v>8</v>
      </c>
      <c r="E971" s="6" t="str">
        <f xml:space="preserve"> "Q" &amp; ROUNDUP(DateTable[[#This Row],[Month Key]]/ 3, 0)</f>
        <v>Q3</v>
      </c>
      <c r="F971" s="5">
        <f>YEAR(DateTable[[#This Row],[Date]])</f>
        <v>2022</v>
      </c>
      <c r="G971" s="5" t="str">
        <f>TEXT(DateTable[[#This Row],[Date]], "ddd")</f>
        <v>Sat</v>
      </c>
      <c r="H971" s="8">
        <f>WEEKDAY(DateTable[[#This Row],[Date]])</f>
        <v>7</v>
      </c>
      <c r="I971" s="5">
        <f>INT(TEXT(DateTable[[#This Row],[Date]], "d"))</f>
        <v>27</v>
      </c>
      <c r="J971" s="5" t="str">
        <f>DateTable[[#This Row],[Year]] &amp;" " &amp; DateTable[[#This Row],[Quarter]]</f>
        <v>2022 Q3</v>
      </c>
      <c r="K971" s="5" t="str">
        <f>DateTable[[#This Row],[Year]] &amp;" " &amp; DateTable[[#This Row],[Month]]</f>
        <v>2022 Aug</v>
      </c>
      <c r="L971" s="8">
        <f>DateTable[[#This Row],[Year]] * 100  + DateTable[[#This Row],[Month Key]]</f>
        <v>202208</v>
      </c>
      <c r="M97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72" spans="1:13" ht="15">
      <c r="A972" s="11">
        <v>44801</v>
      </c>
      <c r="B972" s="15">
        <f>DateTable[[#This Row],[Year]]*10000 + DateTable[[#This Row],[Month Key]] * 100 +  DateTable[[#This Row],[Day Of Month]]</f>
        <v>20220828</v>
      </c>
      <c r="C972" s="5" t="str">
        <f>TEXT(DateTable[[#This Row],[Date]], "mmm")</f>
        <v>Aug</v>
      </c>
      <c r="D972" s="8">
        <f>INT(TEXT(DateTable[[#This Row],[Date]], "m"))</f>
        <v>8</v>
      </c>
      <c r="E972" s="6" t="str">
        <f xml:space="preserve"> "Q" &amp; ROUNDUP(DateTable[[#This Row],[Month Key]]/ 3, 0)</f>
        <v>Q3</v>
      </c>
      <c r="F972" s="5">
        <f>YEAR(DateTable[[#This Row],[Date]])</f>
        <v>2022</v>
      </c>
      <c r="G972" s="5" t="str">
        <f>TEXT(DateTable[[#This Row],[Date]], "ddd")</f>
        <v>Sun</v>
      </c>
      <c r="H972" s="8">
        <f>WEEKDAY(DateTable[[#This Row],[Date]])</f>
        <v>1</v>
      </c>
      <c r="I972" s="5">
        <f>INT(TEXT(DateTable[[#This Row],[Date]], "d"))</f>
        <v>28</v>
      </c>
      <c r="J972" s="5" t="str">
        <f>DateTable[[#This Row],[Year]] &amp;" " &amp; DateTable[[#This Row],[Quarter]]</f>
        <v>2022 Q3</v>
      </c>
      <c r="K972" s="5" t="str">
        <f>DateTable[[#This Row],[Year]] &amp;" " &amp; DateTable[[#This Row],[Month]]</f>
        <v>2022 Aug</v>
      </c>
      <c r="L972" s="8">
        <f>DateTable[[#This Row],[Year]] * 100  + DateTable[[#This Row],[Month Key]]</f>
        <v>202208</v>
      </c>
      <c r="M97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73" spans="1:13" ht="15">
      <c r="A973" s="12">
        <v>44802</v>
      </c>
      <c r="B973" s="15">
        <f>DateTable[[#This Row],[Year]]*10000 + DateTable[[#This Row],[Month Key]] * 100 +  DateTable[[#This Row],[Day Of Month]]</f>
        <v>20220829</v>
      </c>
      <c r="C973" s="5" t="str">
        <f>TEXT(DateTable[[#This Row],[Date]], "mmm")</f>
        <v>Aug</v>
      </c>
      <c r="D973" s="8">
        <f>INT(TEXT(DateTable[[#This Row],[Date]], "m"))</f>
        <v>8</v>
      </c>
      <c r="E973" s="6" t="str">
        <f xml:space="preserve"> "Q" &amp; ROUNDUP(DateTable[[#This Row],[Month Key]]/ 3, 0)</f>
        <v>Q3</v>
      </c>
      <c r="F973" s="5">
        <f>YEAR(DateTable[[#This Row],[Date]])</f>
        <v>2022</v>
      </c>
      <c r="G973" s="5" t="str">
        <f>TEXT(DateTable[[#This Row],[Date]], "ddd")</f>
        <v>Mon</v>
      </c>
      <c r="H973" s="8">
        <f>WEEKDAY(DateTable[[#This Row],[Date]])</f>
        <v>2</v>
      </c>
      <c r="I973" s="5">
        <f>INT(TEXT(DateTable[[#This Row],[Date]], "d"))</f>
        <v>29</v>
      </c>
      <c r="J973" s="5" t="str">
        <f>DateTable[[#This Row],[Year]] &amp;" " &amp; DateTable[[#This Row],[Quarter]]</f>
        <v>2022 Q3</v>
      </c>
      <c r="K973" s="5" t="str">
        <f>DateTable[[#This Row],[Year]] &amp;" " &amp; DateTable[[#This Row],[Month]]</f>
        <v>2022 Aug</v>
      </c>
      <c r="L973" s="8">
        <f>DateTable[[#This Row],[Year]] * 100  + DateTable[[#This Row],[Month Key]]</f>
        <v>202208</v>
      </c>
      <c r="M97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74" spans="1:13" ht="15">
      <c r="A974" s="11">
        <v>44803</v>
      </c>
      <c r="B974" s="15">
        <f>DateTable[[#This Row],[Year]]*10000 + DateTable[[#This Row],[Month Key]] * 100 +  DateTable[[#This Row],[Day Of Month]]</f>
        <v>20220830</v>
      </c>
      <c r="C974" s="5" t="str">
        <f>TEXT(DateTable[[#This Row],[Date]], "mmm")</f>
        <v>Aug</v>
      </c>
      <c r="D974" s="8">
        <f>INT(TEXT(DateTable[[#This Row],[Date]], "m"))</f>
        <v>8</v>
      </c>
      <c r="E974" s="6" t="str">
        <f xml:space="preserve"> "Q" &amp; ROUNDUP(DateTable[[#This Row],[Month Key]]/ 3, 0)</f>
        <v>Q3</v>
      </c>
      <c r="F974" s="5">
        <f>YEAR(DateTable[[#This Row],[Date]])</f>
        <v>2022</v>
      </c>
      <c r="G974" s="5" t="str">
        <f>TEXT(DateTable[[#This Row],[Date]], "ddd")</f>
        <v>Tue</v>
      </c>
      <c r="H974" s="8">
        <f>WEEKDAY(DateTable[[#This Row],[Date]])</f>
        <v>3</v>
      </c>
      <c r="I974" s="5">
        <f>INT(TEXT(DateTable[[#This Row],[Date]], "d"))</f>
        <v>30</v>
      </c>
      <c r="J974" s="5" t="str">
        <f>DateTable[[#This Row],[Year]] &amp;" " &amp; DateTable[[#This Row],[Quarter]]</f>
        <v>2022 Q3</v>
      </c>
      <c r="K974" s="5" t="str">
        <f>DateTable[[#This Row],[Year]] &amp;" " &amp; DateTable[[#This Row],[Month]]</f>
        <v>2022 Aug</v>
      </c>
      <c r="L974" s="8">
        <f>DateTable[[#This Row],[Year]] * 100  + DateTable[[#This Row],[Month Key]]</f>
        <v>202208</v>
      </c>
      <c r="M97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75" spans="1:13" ht="15">
      <c r="A975" s="12">
        <v>44804</v>
      </c>
      <c r="B975" s="15">
        <f>DateTable[[#This Row],[Year]]*10000 + DateTable[[#This Row],[Month Key]] * 100 +  DateTable[[#This Row],[Day Of Month]]</f>
        <v>20220831</v>
      </c>
      <c r="C975" s="5" t="str">
        <f>TEXT(DateTable[[#This Row],[Date]], "mmm")</f>
        <v>Aug</v>
      </c>
      <c r="D975" s="8">
        <f>INT(TEXT(DateTable[[#This Row],[Date]], "m"))</f>
        <v>8</v>
      </c>
      <c r="E975" s="6" t="str">
        <f xml:space="preserve"> "Q" &amp; ROUNDUP(DateTable[[#This Row],[Month Key]]/ 3, 0)</f>
        <v>Q3</v>
      </c>
      <c r="F975" s="5">
        <f>YEAR(DateTable[[#This Row],[Date]])</f>
        <v>2022</v>
      </c>
      <c r="G975" s="5" t="str">
        <f>TEXT(DateTable[[#This Row],[Date]], "ddd")</f>
        <v>Wed</v>
      </c>
      <c r="H975" s="8">
        <f>WEEKDAY(DateTable[[#This Row],[Date]])</f>
        <v>4</v>
      </c>
      <c r="I975" s="5">
        <f>INT(TEXT(DateTable[[#This Row],[Date]], "d"))</f>
        <v>31</v>
      </c>
      <c r="J975" s="5" t="str">
        <f>DateTable[[#This Row],[Year]] &amp;" " &amp; DateTable[[#This Row],[Quarter]]</f>
        <v>2022 Q3</v>
      </c>
      <c r="K975" s="5" t="str">
        <f>DateTable[[#This Row],[Year]] &amp;" " &amp; DateTable[[#This Row],[Month]]</f>
        <v>2022 Aug</v>
      </c>
      <c r="L975" s="8">
        <f>DateTable[[#This Row],[Year]] * 100  + DateTable[[#This Row],[Month Key]]</f>
        <v>202208</v>
      </c>
      <c r="M97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76" spans="1:13" ht="15">
      <c r="A976" s="11">
        <v>44805</v>
      </c>
      <c r="B976" s="15">
        <f>DateTable[[#This Row],[Year]]*10000 + DateTable[[#This Row],[Month Key]] * 100 +  DateTable[[#This Row],[Day Of Month]]</f>
        <v>20220901</v>
      </c>
      <c r="C976" s="5" t="str">
        <f>TEXT(DateTable[[#This Row],[Date]], "mmm")</f>
        <v>Sep</v>
      </c>
      <c r="D976" s="8">
        <f>INT(TEXT(DateTable[[#This Row],[Date]], "m"))</f>
        <v>9</v>
      </c>
      <c r="E976" s="6" t="str">
        <f xml:space="preserve"> "Q" &amp; ROUNDUP(DateTable[[#This Row],[Month Key]]/ 3, 0)</f>
        <v>Q3</v>
      </c>
      <c r="F976" s="5">
        <f>YEAR(DateTable[[#This Row],[Date]])</f>
        <v>2022</v>
      </c>
      <c r="G976" s="5" t="str">
        <f>TEXT(DateTable[[#This Row],[Date]], "ddd")</f>
        <v>Thu</v>
      </c>
      <c r="H976" s="8">
        <f>WEEKDAY(DateTable[[#This Row],[Date]])</f>
        <v>5</v>
      </c>
      <c r="I976" s="5">
        <f>INT(TEXT(DateTable[[#This Row],[Date]], "d"))</f>
        <v>1</v>
      </c>
      <c r="J976" s="5" t="str">
        <f>DateTable[[#This Row],[Year]] &amp;" " &amp; DateTable[[#This Row],[Quarter]]</f>
        <v>2022 Q3</v>
      </c>
      <c r="K976" s="5" t="str">
        <f>DateTable[[#This Row],[Year]] &amp;" " &amp; DateTable[[#This Row],[Month]]</f>
        <v>2022 Sep</v>
      </c>
      <c r="L976" s="8">
        <f>DateTable[[#This Row],[Year]] * 100  + DateTable[[#This Row],[Month Key]]</f>
        <v>202209</v>
      </c>
      <c r="M97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77" spans="1:13" ht="15">
      <c r="A977" s="12">
        <v>44806</v>
      </c>
      <c r="B977" s="15">
        <f>DateTable[[#This Row],[Year]]*10000 + DateTable[[#This Row],[Month Key]] * 100 +  DateTable[[#This Row],[Day Of Month]]</f>
        <v>20220902</v>
      </c>
      <c r="C977" s="5" t="str">
        <f>TEXT(DateTable[[#This Row],[Date]], "mmm")</f>
        <v>Sep</v>
      </c>
      <c r="D977" s="8">
        <f>INT(TEXT(DateTable[[#This Row],[Date]], "m"))</f>
        <v>9</v>
      </c>
      <c r="E977" s="6" t="str">
        <f xml:space="preserve"> "Q" &amp; ROUNDUP(DateTable[[#This Row],[Month Key]]/ 3, 0)</f>
        <v>Q3</v>
      </c>
      <c r="F977" s="5">
        <f>YEAR(DateTable[[#This Row],[Date]])</f>
        <v>2022</v>
      </c>
      <c r="G977" s="5" t="str">
        <f>TEXT(DateTable[[#This Row],[Date]], "ddd")</f>
        <v>Fri</v>
      </c>
      <c r="H977" s="8">
        <f>WEEKDAY(DateTable[[#This Row],[Date]])</f>
        <v>6</v>
      </c>
      <c r="I977" s="5">
        <f>INT(TEXT(DateTable[[#This Row],[Date]], "d"))</f>
        <v>2</v>
      </c>
      <c r="J977" s="5" t="str">
        <f>DateTable[[#This Row],[Year]] &amp;" " &amp; DateTable[[#This Row],[Quarter]]</f>
        <v>2022 Q3</v>
      </c>
      <c r="K977" s="5" t="str">
        <f>DateTable[[#This Row],[Year]] &amp;" " &amp; DateTable[[#This Row],[Month]]</f>
        <v>2022 Sep</v>
      </c>
      <c r="L977" s="8">
        <f>DateTable[[#This Row],[Year]] * 100  + DateTable[[#This Row],[Month Key]]</f>
        <v>202209</v>
      </c>
      <c r="M97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78" spans="1:13" ht="15">
      <c r="A978" s="11">
        <v>44807</v>
      </c>
      <c r="B978" s="15">
        <f>DateTable[[#This Row],[Year]]*10000 + DateTable[[#This Row],[Month Key]] * 100 +  DateTable[[#This Row],[Day Of Month]]</f>
        <v>20220903</v>
      </c>
      <c r="C978" s="5" t="str">
        <f>TEXT(DateTable[[#This Row],[Date]], "mmm")</f>
        <v>Sep</v>
      </c>
      <c r="D978" s="8">
        <f>INT(TEXT(DateTable[[#This Row],[Date]], "m"))</f>
        <v>9</v>
      </c>
      <c r="E978" s="6" t="str">
        <f xml:space="preserve"> "Q" &amp; ROUNDUP(DateTable[[#This Row],[Month Key]]/ 3, 0)</f>
        <v>Q3</v>
      </c>
      <c r="F978" s="5">
        <f>YEAR(DateTable[[#This Row],[Date]])</f>
        <v>2022</v>
      </c>
      <c r="G978" s="5" t="str">
        <f>TEXT(DateTable[[#This Row],[Date]], "ddd")</f>
        <v>Sat</v>
      </c>
      <c r="H978" s="8">
        <f>WEEKDAY(DateTable[[#This Row],[Date]])</f>
        <v>7</v>
      </c>
      <c r="I978" s="5">
        <f>INT(TEXT(DateTable[[#This Row],[Date]], "d"))</f>
        <v>3</v>
      </c>
      <c r="J978" s="5" t="str">
        <f>DateTable[[#This Row],[Year]] &amp;" " &amp; DateTable[[#This Row],[Quarter]]</f>
        <v>2022 Q3</v>
      </c>
      <c r="K978" s="5" t="str">
        <f>DateTable[[#This Row],[Year]] &amp;" " &amp; DateTable[[#This Row],[Month]]</f>
        <v>2022 Sep</v>
      </c>
      <c r="L978" s="8">
        <f>DateTable[[#This Row],[Year]] * 100  + DateTable[[#This Row],[Month Key]]</f>
        <v>202209</v>
      </c>
      <c r="M97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79" spans="1:13" ht="15">
      <c r="A979" s="12">
        <v>44808</v>
      </c>
      <c r="B979" s="15">
        <f>DateTable[[#This Row],[Year]]*10000 + DateTable[[#This Row],[Month Key]] * 100 +  DateTable[[#This Row],[Day Of Month]]</f>
        <v>20220904</v>
      </c>
      <c r="C979" s="5" t="str">
        <f>TEXT(DateTable[[#This Row],[Date]], "mmm")</f>
        <v>Sep</v>
      </c>
      <c r="D979" s="8">
        <f>INT(TEXT(DateTable[[#This Row],[Date]], "m"))</f>
        <v>9</v>
      </c>
      <c r="E979" s="6" t="str">
        <f xml:space="preserve"> "Q" &amp; ROUNDUP(DateTable[[#This Row],[Month Key]]/ 3, 0)</f>
        <v>Q3</v>
      </c>
      <c r="F979" s="5">
        <f>YEAR(DateTable[[#This Row],[Date]])</f>
        <v>2022</v>
      </c>
      <c r="G979" s="5" t="str">
        <f>TEXT(DateTable[[#This Row],[Date]], "ddd")</f>
        <v>Sun</v>
      </c>
      <c r="H979" s="8">
        <f>WEEKDAY(DateTable[[#This Row],[Date]])</f>
        <v>1</v>
      </c>
      <c r="I979" s="5">
        <f>INT(TEXT(DateTable[[#This Row],[Date]], "d"))</f>
        <v>4</v>
      </c>
      <c r="J979" s="5" t="str">
        <f>DateTable[[#This Row],[Year]] &amp;" " &amp; DateTable[[#This Row],[Quarter]]</f>
        <v>2022 Q3</v>
      </c>
      <c r="K979" s="5" t="str">
        <f>DateTable[[#This Row],[Year]] &amp;" " &amp; DateTable[[#This Row],[Month]]</f>
        <v>2022 Sep</v>
      </c>
      <c r="L979" s="8">
        <f>DateTable[[#This Row],[Year]] * 100  + DateTable[[#This Row],[Month Key]]</f>
        <v>202209</v>
      </c>
      <c r="M97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80" spans="1:13" ht="15">
      <c r="A980" s="11">
        <v>44809</v>
      </c>
      <c r="B980" s="15">
        <f>DateTable[[#This Row],[Year]]*10000 + DateTable[[#This Row],[Month Key]] * 100 +  DateTable[[#This Row],[Day Of Month]]</f>
        <v>20220905</v>
      </c>
      <c r="C980" s="5" t="str">
        <f>TEXT(DateTable[[#This Row],[Date]], "mmm")</f>
        <v>Sep</v>
      </c>
      <c r="D980" s="8">
        <f>INT(TEXT(DateTable[[#This Row],[Date]], "m"))</f>
        <v>9</v>
      </c>
      <c r="E980" s="6" t="str">
        <f xml:space="preserve"> "Q" &amp; ROUNDUP(DateTable[[#This Row],[Month Key]]/ 3, 0)</f>
        <v>Q3</v>
      </c>
      <c r="F980" s="5">
        <f>YEAR(DateTable[[#This Row],[Date]])</f>
        <v>2022</v>
      </c>
      <c r="G980" s="5" t="str">
        <f>TEXT(DateTable[[#This Row],[Date]], "ddd")</f>
        <v>Mon</v>
      </c>
      <c r="H980" s="8">
        <f>WEEKDAY(DateTable[[#This Row],[Date]])</f>
        <v>2</v>
      </c>
      <c r="I980" s="5">
        <f>INT(TEXT(DateTable[[#This Row],[Date]], "d"))</f>
        <v>5</v>
      </c>
      <c r="J980" s="5" t="str">
        <f>DateTable[[#This Row],[Year]] &amp;" " &amp; DateTable[[#This Row],[Quarter]]</f>
        <v>2022 Q3</v>
      </c>
      <c r="K980" s="5" t="str">
        <f>DateTable[[#This Row],[Year]] &amp;" " &amp; DateTable[[#This Row],[Month]]</f>
        <v>2022 Sep</v>
      </c>
      <c r="L980" s="8">
        <f>DateTable[[#This Row],[Year]] * 100  + DateTable[[#This Row],[Month Key]]</f>
        <v>202209</v>
      </c>
      <c r="M98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81" spans="1:13" ht="15">
      <c r="A981" s="12">
        <v>44810</v>
      </c>
      <c r="B981" s="15">
        <f>DateTable[[#This Row],[Year]]*10000 + DateTable[[#This Row],[Month Key]] * 100 +  DateTable[[#This Row],[Day Of Month]]</f>
        <v>20220906</v>
      </c>
      <c r="C981" s="5" t="str">
        <f>TEXT(DateTable[[#This Row],[Date]], "mmm")</f>
        <v>Sep</v>
      </c>
      <c r="D981" s="8">
        <f>INT(TEXT(DateTable[[#This Row],[Date]], "m"))</f>
        <v>9</v>
      </c>
      <c r="E981" s="6" t="str">
        <f xml:space="preserve"> "Q" &amp; ROUNDUP(DateTable[[#This Row],[Month Key]]/ 3, 0)</f>
        <v>Q3</v>
      </c>
      <c r="F981" s="5">
        <f>YEAR(DateTable[[#This Row],[Date]])</f>
        <v>2022</v>
      </c>
      <c r="G981" s="5" t="str">
        <f>TEXT(DateTable[[#This Row],[Date]], "ddd")</f>
        <v>Tue</v>
      </c>
      <c r="H981" s="8">
        <f>WEEKDAY(DateTable[[#This Row],[Date]])</f>
        <v>3</v>
      </c>
      <c r="I981" s="5">
        <f>INT(TEXT(DateTable[[#This Row],[Date]], "d"))</f>
        <v>6</v>
      </c>
      <c r="J981" s="5" t="str">
        <f>DateTable[[#This Row],[Year]] &amp;" " &amp; DateTable[[#This Row],[Quarter]]</f>
        <v>2022 Q3</v>
      </c>
      <c r="K981" s="5" t="str">
        <f>DateTable[[#This Row],[Year]] &amp;" " &amp; DateTable[[#This Row],[Month]]</f>
        <v>2022 Sep</v>
      </c>
      <c r="L981" s="8">
        <f>DateTable[[#This Row],[Year]] * 100  + DateTable[[#This Row],[Month Key]]</f>
        <v>202209</v>
      </c>
      <c r="M98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82" spans="1:13" ht="15">
      <c r="A982" s="11">
        <v>44811</v>
      </c>
      <c r="B982" s="15">
        <f>DateTable[[#This Row],[Year]]*10000 + DateTable[[#This Row],[Month Key]] * 100 +  DateTable[[#This Row],[Day Of Month]]</f>
        <v>20220907</v>
      </c>
      <c r="C982" s="5" t="str">
        <f>TEXT(DateTable[[#This Row],[Date]], "mmm")</f>
        <v>Sep</v>
      </c>
      <c r="D982" s="8">
        <f>INT(TEXT(DateTable[[#This Row],[Date]], "m"))</f>
        <v>9</v>
      </c>
      <c r="E982" s="6" t="str">
        <f xml:space="preserve"> "Q" &amp; ROUNDUP(DateTable[[#This Row],[Month Key]]/ 3, 0)</f>
        <v>Q3</v>
      </c>
      <c r="F982" s="5">
        <f>YEAR(DateTable[[#This Row],[Date]])</f>
        <v>2022</v>
      </c>
      <c r="G982" s="5" t="str">
        <f>TEXT(DateTable[[#This Row],[Date]], "ddd")</f>
        <v>Wed</v>
      </c>
      <c r="H982" s="8">
        <f>WEEKDAY(DateTable[[#This Row],[Date]])</f>
        <v>4</v>
      </c>
      <c r="I982" s="5">
        <f>INT(TEXT(DateTable[[#This Row],[Date]], "d"))</f>
        <v>7</v>
      </c>
      <c r="J982" s="5" t="str">
        <f>DateTable[[#This Row],[Year]] &amp;" " &amp; DateTable[[#This Row],[Quarter]]</f>
        <v>2022 Q3</v>
      </c>
      <c r="K982" s="5" t="str">
        <f>DateTable[[#This Row],[Year]] &amp;" " &amp; DateTable[[#This Row],[Month]]</f>
        <v>2022 Sep</v>
      </c>
      <c r="L982" s="8">
        <f>DateTable[[#This Row],[Year]] * 100  + DateTable[[#This Row],[Month Key]]</f>
        <v>202209</v>
      </c>
      <c r="M98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83" spans="1:13" ht="15">
      <c r="A983" s="12">
        <v>44812</v>
      </c>
      <c r="B983" s="15">
        <f>DateTable[[#This Row],[Year]]*10000 + DateTable[[#This Row],[Month Key]] * 100 +  DateTable[[#This Row],[Day Of Month]]</f>
        <v>20220908</v>
      </c>
      <c r="C983" s="5" t="str">
        <f>TEXT(DateTable[[#This Row],[Date]], "mmm")</f>
        <v>Sep</v>
      </c>
      <c r="D983" s="8">
        <f>INT(TEXT(DateTable[[#This Row],[Date]], "m"))</f>
        <v>9</v>
      </c>
      <c r="E983" s="6" t="str">
        <f xml:space="preserve"> "Q" &amp; ROUNDUP(DateTable[[#This Row],[Month Key]]/ 3, 0)</f>
        <v>Q3</v>
      </c>
      <c r="F983" s="5">
        <f>YEAR(DateTable[[#This Row],[Date]])</f>
        <v>2022</v>
      </c>
      <c r="G983" s="5" t="str">
        <f>TEXT(DateTable[[#This Row],[Date]], "ddd")</f>
        <v>Thu</v>
      </c>
      <c r="H983" s="8">
        <f>WEEKDAY(DateTable[[#This Row],[Date]])</f>
        <v>5</v>
      </c>
      <c r="I983" s="5">
        <f>INT(TEXT(DateTable[[#This Row],[Date]], "d"))</f>
        <v>8</v>
      </c>
      <c r="J983" s="5" t="str">
        <f>DateTable[[#This Row],[Year]] &amp;" " &amp; DateTable[[#This Row],[Quarter]]</f>
        <v>2022 Q3</v>
      </c>
      <c r="K983" s="5" t="str">
        <f>DateTable[[#This Row],[Year]] &amp;" " &amp; DateTable[[#This Row],[Month]]</f>
        <v>2022 Sep</v>
      </c>
      <c r="L983" s="8">
        <f>DateTable[[#This Row],[Year]] * 100  + DateTable[[#This Row],[Month Key]]</f>
        <v>202209</v>
      </c>
      <c r="M98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84" spans="1:13" ht="15">
      <c r="A984" s="11">
        <v>44813</v>
      </c>
      <c r="B984" s="15">
        <f>DateTable[[#This Row],[Year]]*10000 + DateTable[[#This Row],[Month Key]] * 100 +  DateTable[[#This Row],[Day Of Month]]</f>
        <v>20220909</v>
      </c>
      <c r="C984" s="5" t="str">
        <f>TEXT(DateTable[[#This Row],[Date]], "mmm")</f>
        <v>Sep</v>
      </c>
      <c r="D984" s="8">
        <f>INT(TEXT(DateTable[[#This Row],[Date]], "m"))</f>
        <v>9</v>
      </c>
      <c r="E984" s="6" t="str">
        <f xml:space="preserve"> "Q" &amp; ROUNDUP(DateTable[[#This Row],[Month Key]]/ 3, 0)</f>
        <v>Q3</v>
      </c>
      <c r="F984" s="5">
        <f>YEAR(DateTable[[#This Row],[Date]])</f>
        <v>2022</v>
      </c>
      <c r="G984" s="5" t="str">
        <f>TEXT(DateTable[[#This Row],[Date]], "ddd")</f>
        <v>Fri</v>
      </c>
      <c r="H984" s="8">
        <f>WEEKDAY(DateTable[[#This Row],[Date]])</f>
        <v>6</v>
      </c>
      <c r="I984" s="5">
        <f>INT(TEXT(DateTable[[#This Row],[Date]], "d"))</f>
        <v>9</v>
      </c>
      <c r="J984" s="5" t="str">
        <f>DateTable[[#This Row],[Year]] &amp;" " &amp; DateTable[[#This Row],[Quarter]]</f>
        <v>2022 Q3</v>
      </c>
      <c r="K984" s="5" t="str">
        <f>DateTable[[#This Row],[Year]] &amp;" " &amp; DateTable[[#This Row],[Month]]</f>
        <v>2022 Sep</v>
      </c>
      <c r="L984" s="8">
        <f>DateTable[[#This Row],[Year]] * 100  + DateTable[[#This Row],[Month Key]]</f>
        <v>202209</v>
      </c>
      <c r="M98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85" spans="1:13" ht="15">
      <c r="A985" s="12">
        <v>44814</v>
      </c>
      <c r="B985" s="15">
        <f>DateTable[[#This Row],[Year]]*10000 + DateTable[[#This Row],[Month Key]] * 100 +  DateTable[[#This Row],[Day Of Month]]</f>
        <v>20220910</v>
      </c>
      <c r="C985" s="5" t="str">
        <f>TEXT(DateTable[[#This Row],[Date]], "mmm")</f>
        <v>Sep</v>
      </c>
      <c r="D985" s="8">
        <f>INT(TEXT(DateTable[[#This Row],[Date]], "m"))</f>
        <v>9</v>
      </c>
      <c r="E985" s="6" t="str">
        <f xml:space="preserve"> "Q" &amp; ROUNDUP(DateTable[[#This Row],[Month Key]]/ 3, 0)</f>
        <v>Q3</v>
      </c>
      <c r="F985" s="5">
        <f>YEAR(DateTable[[#This Row],[Date]])</f>
        <v>2022</v>
      </c>
      <c r="G985" s="5" t="str">
        <f>TEXT(DateTable[[#This Row],[Date]], "ddd")</f>
        <v>Sat</v>
      </c>
      <c r="H985" s="8">
        <f>WEEKDAY(DateTable[[#This Row],[Date]])</f>
        <v>7</v>
      </c>
      <c r="I985" s="5">
        <f>INT(TEXT(DateTable[[#This Row],[Date]], "d"))</f>
        <v>10</v>
      </c>
      <c r="J985" s="5" t="str">
        <f>DateTable[[#This Row],[Year]] &amp;" " &amp; DateTable[[#This Row],[Quarter]]</f>
        <v>2022 Q3</v>
      </c>
      <c r="K985" s="5" t="str">
        <f>DateTable[[#This Row],[Year]] &amp;" " &amp; DateTable[[#This Row],[Month]]</f>
        <v>2022 Sep</v>
      </c>
      <c r="L985" s="8">
        <f>DateTable[[#This Row],[Year]] * 100  + DateTable[[#This Row],[Month Key]]</f>
        <v>202209</v>
      </c>
      <c r="M98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86" spans="1:13" ht="15">
      <c r="A986" s="11">
        <v>44815</v>
      </c>
      <c r="B986" s="15">
        <f>DateTable[[#This Row],[Year]]*10000 + DateTable[[#This Row],[Month Key]] * 100 +  DateTable[[#This Row],[Day Of Month]]</f>
        <v>20220911</v>
      </c>
      <c r="C986" s="5" t="str">
        <f>TEXT(DateTable[[#This Row],[Date]], "mmm")</f>
        <v>Sep</v>
      </c>
      <c r="D986" s="8">
        <f>INT(TEXT(DateTable[[#This Row],[Date]], "m"))</f>
        <v>9</v>
      </c>
      <c r="E986" s="6" t="str">
        <f xml:space="preserve"> "Q" &amp; ROUNDUP(DateTable[[#This Row],[Month Key]]/ 3, 0)</f>
        <v>Q3</v>
      </c>
      <c r="F986" s="5">
        <f>YEAR(DateTable[[#This Row],[Date]])</f>
        <v>2022</v>
      </c>
      <c r="G986" s="5" t="str">
        <f>TEXT(DateTable[[#This Row],[Date]], "ddd")</f>
        <v>Sun</v>
      </c>
      <c r="H986" s="8">
        <f>WEEKDAY(DateTable[[#This Row],[Date]])</f>
        <v>1</v>
      </c>
      <c r="I986" s="5">
        <f>INT(TEXT(DateTable[[#This Row],[Date]], "d"))</f>
        <v>11</v>
      </c>
      <c r="J986" s="5" t="str">
        <f>DateTable[[#This Row],[Year]] &amp;" " &amp; DateTable[[#This Row],[Quarter]]</f>
        <v>2022 Q3</v>
      </c>
      <c r="K986" s="5" t="str">
        <f>DateTable[[#This Row],[Year]] &amp;" " &amp; DateTable[[#This Row],[Month]]</f>
        <v>2022 Sep</v>
      </c>
      <c r="L986" s="8">
        <f>DateTable[[#This Row],[Year]] * 100  + DateTable[[#This Row],[Month Key]]</f>
        <v>202209</v>
      </c>
      <c r="M98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87" spans="1:13" ht="15">
      <c r="A987" s="12">
        <v>44816</v>
      </c>
      <c r="B987" s="15">
        <f>DateTable[[#This Row],[Year]]*10000 + DateTable[[#This Row],[Month Key]] * 100 +  DateTable[[#This Row],[Day Of Month]]</f>
        <v>20220912</v>
      </c>
      <c r="C987" s="5" t="str">
        <f>TEXT(DateTable[[#This Row],[Date]], "mmm")</f>
        <v>Sep</v>
      </c>
      <c r="D987" s="8">
        <f>INT(TEXT(DateTable[[#This Row],[Date]], "m"))</f>
        <v>9</v>
      </c>
      <c r="E987" s="6" t="str">
        <f xml:space="preserve"> "Q" &amp; ROUNDUP(DateTable[[#This Row],[Month Key]]/ 3, 0)</f>
        <v>Q3</v>
      </c>
      <c r="F987" s="5">
        <f>YEAR(DateTable[[#This Row],[Date]])</f>
        <v>2022</v>
      </c>
      <c r="G987" s="5" t="str">
        <f>TEXT(DateTable[[#This Row],[Date]], "ddd")</f>
        <v>Mon</v>
      </c>
      <c r="H987" s="8">
        <f>WEEKDAY(DateTable[[#This Row],[Date]])</f>
        <v>2</v>
      </c>
      <c r="I987" s="5">
        <f>INT(TEXT(DateTable[[#This Row],[Date]], "d"))</f>
        <v>12</v>
      </c>
      <c r="J987" s="5" t="str">
        <f>DateTable[[#This Row],[Year]] &amp;" " &amp; DateTable[[#This Row],[Quarter]]</f>
        <v>2022 Q3</v>
      </c>
      <c r="K987" s="5" t="str">
        <f>DateTable[[#This Row],[Year]] &amp;" " &amp; DateTable[[#This Row],[Month]]</f>
        <v>2022 Sep</v>
      </c>
      <c r="L987" s="8">
        <f>DateTable[[#This Row],[Year]] * 100  + DateTable[[#This Row],[Month Key]]</f>
        <v>202209</v>
      </c>
      <c r="M98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88" spans="1:13" ht="15">
      <c r="A988" s="11">
        <v>44817</v>
      </c>
      <c r="B988" s="15">
        <f>DateTable[[#This Row],[Year]]*10000 + DateTable[[#This Row],[Month Key]] * 100 +  DateTable[[#This Row],[Day Of Month]]</f>
        <v>20220913</v>
      </c>
      <c r="C988" s="5" t="str">
        <f>TEXT(DateTable[[#This Row],[Date]], "mmm")</f>
        <v>Sep</v>
      </c>
      <c r="D988" s="8">
        <f>INT(TEXT(DateTable[[#This Row],[Date]], "m"))</f>
        <v>9</v>
      </c>
      <c r="E988" s="6" t="str">
        <f xml:space="preserve"> "Q" &amp; ROUNDUP(DateTable[[#This Row],[Month Key]]/ 3, 0)</f>
        <v>Q3</v>
      </c>
      <c r="F988" s="5">
        <f>YEAR(DateTable[[#This Row],[Date]])</f>
        <v>2022</v>
      </c>
      <c r="G988" s="5" t="str">
        <f>TEXT(DateTable[[#This Row],[Date]], "ddd")</f>
        <v>Tue</v>
      </c>
      <c r="H988" s="8">
        <f>WEEKDAY(DateTable[[#This Row],[Date]])</f>
        <v>3</v>
      </c>
      <c r="I988" s="5">
        <f>INT(TEXT(DateTable[[#This Row],[Date]], "d"))</f>
        <v>13</v>
      </c>
      <c r="J988" s="5" t="str">
        <f>DateTable[[#This Row],[Year]] &amp;" " &amp; DateTable[[#This Row],[Quarter]]</f>
        <v>2022 Q3</v>
      </c>
      <c r="K988" s="5" t="str">
        <f>DateTable[[#This Row],[Year]] &amp;" " &amp; DateTable[[#This Row],[Month]]</f>
        <v>2022 Sep</v>
      </c>
      <c r="L988" s="8">
        <f>DateTable[[#This Row],[Year]] * 100  + DateTable[[#This Row],[Month Key]]</f>
        <v>202209</v>
      </c>
      <c r="M98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89" spans="1:13" ht="15">
      <c r="A989" s="12">
        <v>44818</v>
      </c>
      <c r="B989" s="15">
        <f>DateTable[[#This Row],[Year]]*10000 + DateTable[[#This Row],[Month Key]] * 100 +  DateTable[[#This Row],[Day Of Month]]</f>
        <v>20220914</v>
      </c>
      <c r="C989" s="5" t="str">
        <f>TEXT(DateTable[[#This Row],[Date]], "mmm")</f>
        <v>Sep</v>
      </c>
      <c r="D989" s="8">
        <f>INT(TEXT(DateTable[[#This Row],[Date]], "m"))</f>
        <v>9</v>
      </c>
      <c r="E989" s="6" t="str">
        <f xml:space="preserve"> "Q" &amp; ROUNDUP(DateTable[[#This Row],[Month Key]]/ 3, 0)</f>
        <v>Q3</v>
      </c>
      <c r="F989" s="5">
        <f>YEAR(DateTable[[#This Row],[Date]])</f>
        <v>2022</v>
      </c>
      <c r="G989" s="5" t="str">
        <f>TEXT(DateTable[[#This Row],[Date]], "ddd")</f>
        <v>Wed</v>
      </c>
      <c r="H989" s="8">
        <f>WEEKDAY(DateTable[[#This Row],[Date]])</f>
        <v>4</v>
      </c>
      <c r="I989" s="5">
        <f>INT(TEXT(DateTable[[#This Row],[Date]], "d"))</f>
        <v>14</v>
      </c>
      <c r="J989" s="5" t="str">
        <f>DateTable[[#This Row],[Year]] &amp;" " &amp; DateTable[[#This Row],[Quarter]]</f>
        <v>2022 Q3</v>
      </c>
      <c r="K989" s="5" t="str">
        <f>DateTable[[#This Row],[Year]] &amp;" " &amp; DateTable[[#This Row],[Month]]</f>
        <v>2022 Sep</v>
      </c>
      <c r="L989" s="8">
        <f>DateTable[[#This Row],[Year]] * 100  + DateTable[[#This Row],[Month Key]]</f>
        <v>202209</v>
      </c>
      <c r="M98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90" spans="1:13" ht="15">
      <c r="A990" s="11">
        <v>44819</v>
      </c>
      <c r="B990" s="15">
        <f>DateTable[[#This Row],[Year]]*10000 + DateTable[[#This Row],[Month Key]] * 100 +  DateTable[[#This Row],[Day Of Month]]</f>
        <v>20220915</v>
      </c>
      <c r="C990" s="5" t="str">
        <f>TEXT(DateTable[[#This Row],[Date]], "mmm")</f>
        <v>Sep</v>
      </c>
      <c r="D990" s="8">
        <f>INT(TEXT(DateTable[[#This Row],[Date]], "m"))</f>
        <v>9</v>
      </c>
      <c r="E990" s="6" t="str">
        <f xml:space="preserve"> "Q" &amp; ROUNDUP(DateTable[[#This Row],[Month Key]]/ 3, 0)</f>
        <v>Q3</v>
      </c>
      <c r="F990" s="5">
        <f>YEAR(DateTable[[#This Row],[Date]])</f>
        <v>2022</v>
      </c>
      <c r="G990" s="5" t="str">
        <f>TEXT(DateTable[[#This Row],[Date]], "ddd")</f>
        <v>Thu</v>
      </c>
      <c r="H990" s="8">
        <f>WEEKDAY(DateTable[[#This Row],[Date]])</f>
        <v>5</v>
      </c>
      <c r="I990" s="5">
        <f>INT(TEXT(DateTable[[#This Row],[Date]], "d"))</f>
        <v>15</v>
      </c>
      <c r="J990" s="5" t="str">
        <f>DateTable[[#This Row],[Year]] &amp;" " &amp; DateTable[[#This Row],[Quarter]]</f>
        <v>2022 Q3</v>
      </c>
      <c r="K990" s="5" t="str">
        <f>DateTable[[#This Row],[Year]] &amp;" " &amp; DateTable[[#This Row],[Month]]</f>
        <v>2022 Sep</v>
      </c>
      <c r="L990" s="8">
        <f>DateTable[[#This Row],[Year]] * 100  + DateTable[[#This Row],[Month Key]]</f>
        <v>202209</v>
      </c>
      <c r="M99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91" spans="1:13" ht="15">
      <c r="A991" s="12">
        <v>44820</v>
      </c>
      <c r="B991" s="15">
        <f>DateTable[[#This Row],[Year]]*10000 + DateTable[[#This Row],[Month Key]] * 100 +  DateTable[[#This Row],[Day Of Month]]</f>
        <v>20220916</v>
      </c>
      <c r="C991" s="5" t="str">
        <f>TEXT(DateTable[[#This Row],[Date]], "mmm")</f>
        <v>Sep</v>
      </c>
      <c r="D991" s="8">
        <f>INT(TEXT(DateTable[[#This Row],[Date]], "m"))</f>
        <v>9</v>
      </c>
      <c r="E991" s="6" t="str">
        <f xml:space="preserve"> "Q" &amp; ROUNDUP(DateTable[[#This Row],[Month Key]]/ 3, 0)</f>
        <v>Q3</v>
      </c>
      <c r="F991" s="5">
        <f>YEAR(DateTable[[#This Row],[Date]])</f>
        <v>2022</v>
      </c>
      <c r="G991" s="5" t="str">
        <f>TEXT(DateTable[[#This Row],[Date]], "ddd")</f>
        <v>Fri</v>
      </c>
      <c r="H991" s="8">
        <f>WEEKDAY(DateTable[[#This Row],[Date]])</f>
        <v>6</v>
      </c>
      <c r="I991" s="5">
        <f>INT(TEXT(DateTable[[#This Row],[Date]], "d"))</f>
        <v>16</v>
      </c>
      <c r="J991" s="5" t="str">
        <f>DateTable[[#This Row],[Year]] &amp;" " &amp; DateTable[[#This Row],[Quarter]]</f>
        <v>2022 Q3</v>
      </c>
      <c r="K991" s="5" t="str">
        <f>DateTable[[#This Row],[Year]] &amp;" " &amp; DateTable[[#This Row],[Month]]</f>
        <v>2022 Sep</v>
      </c>
      <c r="L991" s="8">
        <f>DateTable[[#This Row],[Year]] * 100  + DateTable[[#This Row],[Month Key]]</f>
        <v>202209</v>
      </c>
      <c r="M99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92" spans="1:13" ht="15">
      <c r="A992" s="11">
        <v>44821</v>
      </c>
      <c r="B992" s="15">
        <f>DateTable[[#This Row],[Year]]*10000 + DateTable[[#This Row],[Month Key]] * 100 +  DateTable[[#This Row],[Day Of Month]]</f>
        <v>20220917</v>
      </c>
      <c r="C992" s="5" t="str">
        <f>TEXT(DateTable[[#This Row],[Date]], "mmm")</f>
        <v>Sep</v>
      </c>
      <c r="D992" s="8">
        <f>INT(TEXT(DateTable[[#This Row],[Date]], "m"))</f>
        <v>9</v>
      </c>
      <c r="E992" s="6" t="str">
        <f xml:space="preserve"> "Q" &amp; ROUNDUP(DateTable[[#This Row],[Month Key]]/ 3, 0)</f>
        <v>Q3</v>
      </c>
      <c r="F992" s="5">
        <f>YEAR(DateTable[[#This Row],[Date]])</f>
        <v>2022</v>
      </c>
      <c r="G992" s="5" t="str">
        <f>TEXT(DateTable[[#This Row],[Date]], "ddd")</f>
        <v>Sat</v>
      </c>
      <c r="H992" s="8">
        <f>WEEKDAY(DateTable[[#This Row],[Date]])</f>
        <v>7</v>
      </c>
      <c r="I992" s="5">
        <f>INT(TEXT(DateTable[[#This Row],[Date]], "d"))</f>
        <v>17</v>
      </c>
      <c r="J992" s="5" t="str">
        <f>DateTable[[#This Row],[Year]] &amp;" " &amp; DateTable[[#This Row],[Quarter]]</f>
        <v>2022 Q3</v>
      </c>
      <c r="K992" s="5" t="str">
        <f>DateTable[[#This Row],[Year]] &amp;" " &amp; DateTable[[#This Row],[Month]]</f>
        <v>2022 Sep</v>
      </c>
      <c r="L992" s="8">
        <f>DateTable[[#This Row],[Year]] * 100  + DateTable[[#This Row],[Month Key]]</f>
        <v>202209</v>
      </c>
      <c r="M99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93" spans="1:13" ht="15">
      <c r="A993" s="12">
        <v>44822</v>
      </c>
      <c r="B993" s="15">
        <f>DateTable[[#This Row],[Year]]*10000 + DateTable[[#This Row],[Month Key]] * 100 +  DateTable[[#This Row],[Day Of Month]]</f>
        <v>20220918</v>
      </c>
      <c r="C993" s="5" t="str">
        <f>TEXT(DateTable[[#This Row],[Date]], "mmm")</f>
        <v>Sep</v>
      </c>
      <c r="D993" s="8">
        <f>INT(TEXT(DateTable[[#This Row],[Date]], "m"))</f>
        <v>9</v>
      </c>
      <c r="E993" s="6" t="str">
        <f xml:space="preserve"> "Q" &amp; ROUNDUP(DateTable[[#This Row],[Month Key]]/ 3, 0)</f>
        <v>Q3</v>
      </c>
      <c r="F993" s="5">
        <f>YEAR(DateTable[[#This Row],[Date]])</f>
        <v>2022</v>
      </c>
      <c r="G993" s="5" t="str">
        <f>TEXT(DateTable[[#This Row],[Date]], "ddd")</f>
        <v>Sun</v>
      </c>
      <c r="H993" s="8">
        <f>WEEKDAY(DateTable[[#This Row],[Date]])</f>
        <v>1</v>
      </c>
      <c r="I993" s="5">
        <f>INT(TEXT(DateTable[[#This Row],[Date]], "d"))</f>
        <v>18</v>
      </c>
      <c r="J993" s="5" t="str">
        <f>DateTable[[#This Row],[Year]] &amp;" " &amp; DateTable[[#This Row],[Quarter]]</f>
        <v>2022 Q3</v>
      </c>
      <c r="K993" s="5" t="str">
        <f>DateTable[[#This Row],[Year]] &amp;" " &amp; DateTable[[#This Row],[Month]]</f>
        <v>2022 Sep</v>
      </c>
      <c r="L993" s="8">
        <f>DateTable[[#This Row],[Year]] * 100  + DateTable[[#This Row],[Month Key]]</f>
        <v>202209</v>
      </c>
      <c r="M99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94" spans="1:13" ht="15">
      <c r="A994" s="11">
        <v>44823</v>
      </c>
      <c r="B994" s="15">
        <f>DateTable[[#This Row],[Year]]*10000 + DateTable[[#This Row],[Month Key]] * 100 +  DateTable[[#This Row],[Day Of Month]]</f>
        <v>20220919</v>
      </c>
      <c r="C994" s="5" t="str">
        <f>TEXT(DateTable[[#This Row],[Date]], "mmm")</f>
        <v>Sep</v>
      </c>
      <c r="D994" s="8">
        <f>INT(TEXT(DateTable[[#This Row],[Date]], "m"))</f>
        <v>9</v>
      </c>
      <c r="E994" s="6" t="str">
        <f xml:space="preserve"> "Q" &amp; ROUNDUP(DateTable[[#This Row],[Month Key]]/ 3, 0)</f>
        <v>Q3</v>
      </c>
      <c r="F994" s="5">
        <f>YEAR(DateTable[[#This Row],[Date]])</f>
        <v>2022</v>
      </c>
      <c r="G994" s="5" t="str">
        <f>TEXT(DateTable[[#This Row],[Date]], "ddd")</f>
        <v>Mon</v>
      </c>
      <c r="H994" s="8">
        <f>WEEKDAY(DateTable[[#This Row],[Date]])</f>
        <v>2</v>
      </c>
      <c r="I994" s="5">
        <f>INT(TEXT(DateTable[[#This Row],[Date]], "d"))</f>
        <v>19</v>
      </c>
      <c r="J994" s="5" t="str">
        <f>DateTable[[#This Row],[Year]] &amp;" " &amp; DateTable[[#This Row],[Quarter]]</f>
        <v>2022 Q3</v>
      </c>
      <c r="K994" s="5" t="str">
        <f>DateTable[[#This Row],[Year]] &amp;" " &amp; DateTable[[#This Row],[Month]]</f>
        <v>2022 Sep</v>
      </c>
      <c r="L994" s="8">
        <f>DateTable[[#This Row],[Year]] * 100  + DateTable[[#This Row],[Month Key]]</f>
        <v>202209</v>
      </c>
      <c r="M99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95" spans="1:13" ht="15">
      <c r="A995" s="12">
        <v>44824</v>
      </c>
      <c r="B995" s="15">
        <f>DateTable[[#This Row],[Year]]*10000 + DateTable[[#This Row],[Month Key]] * 100 +  DateTable[[#This Row],[Day Of Month]]</f>
        <v>20220920</v>
      </c>
      <c r="C995" s="5" t="str">
        <f>TEXT(DateTable[[#This Row],[Date]], "mmm")</f>
        <v>Sep</v>
      </c>
      <c r="D995" s="8">
        <f>INT(TEXT(DateTable[[#This Row],[Date]], "m"))</f>
        <v>9</v>
      </c>
      <c r="E995" s="6" t="str">
        <f xml:space="preserve"> "Q" &amp; ROUNDUP(DateTable[[#This Row],[Month Key]]/ 3, 0)</f>
        <v>Q3</v>
      </c>
      <c r="F995" s="5">
        <f>YEAR(DateTable[[#This Row],[Date]])</f>
        <v>2022</v>
      </c>
      <c r="G995" s="5" t="str">
        <f>TEXT(DateTable[[#This Row],[Date]], "ddd")</f>
        <v>Tue</v>
      </c>
      <c r="H995" s="8">
        <f>WEEKDAY(DateTable[[#This Row],[Date]])</f>
        <v>3</v>
      </c>
      <c r="I995" s="5">
        <f>INT(TEXT(DateTable[[#This Row],[Date]], "d"))</f>
        <v>20</v>
      </c>
      <c r="J995" s="5" t="str">
        <f>DateTable[[#This Row],[Year]] &amp;" " &amp; DateTable[[#This Row],[Quarter]]</f>
        <v>2022 Q3</v>
      </c>
      <c r="K995" s="5" t="str">
        <f>DateTable[[#This Row],[Year]] &amp;" " &amp; DateTable[[#This Row],[Month]]</f>
        <v>2022 Sep</v>
      </c>
      <c r="L995" s="8">
        <f>DateTable[[#This Row],[Year]] * 100  + DateTable[[#This Row],[Month Key]]</f>
        <v>202209</v>
      </c>
      <c r="M99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96" spans="1:13" ht="15">
      <c r="A996" s="11">
        <v>44825</v>
      </c>
      <c r="B996" s="15">
        <f>DateTable[[#This Row],[Year]]*10000 + DateTable[[#This Row],[Month Key]] * 100 +  DateTable[[#This Row],[Day Of Month]]</f>
        <v>20220921</v>
      </c>
      <c r="C996" s="5" t="str">
        <f>TEXT(DateTable[[#This Row],[Date]], "mmm")</f>
        <v>Sep</v>
      </c>
      <c r="D996" s="8">
        <f>INT(TEXT(DateTable[[#This Row],[Date]], "m"))</f>
        <v>9</v>
      </c>
      <c r="E996" s="6" t="str">
        <f xml:space="preserve"> "Q" &amp; ROUNDUP(DateTable[[#This Row],[Month Key]]/ 3, 0)</f>
        <v>Q3</v>
      </c>
      <c r="F996" s="5">
        <f>YEAR(DateTable[[#This Row],[Date]])</f>
        <v>2022</v>
      </c>
      <c r="G996" s="5" t="str">
        <f>TEXT(DateTable[[#This Row],[Date]], "ddd")</f>
        <v>Wed</v>
      </c>
      <c r="H996" s="8">
        <f>WEEKDAY(DateTable[[#This Row],[Date]])</f>
        <v>4</v>
      </c>
      <c r="I996" s="5">
        <f>INT(TEXT(DateTable[[#This Row],[Date]], "d"))</f>
        <v>21</v>
      </c>
      <c r="J996" s="5" t="str">
        <f>DateTable[[#This Row],[Year]] &amp;" " &amp; DateTable[[#This Row],[Quarter]]</f>
        <v>2022 Q3</v>
      </c>
      <c r="K996" s="5" t="str">
        <f>DateTable[[#This Row],[Year]] &amp;" " &amp; DateTable[[#This Row],[Month]]</f>
        <v>2022 Sep</v>
      </c>
      <c r="L996" s="8">
        <f>DateTable[[#This Row],[Year]] * 100  + DateTable[[#This Row],[Month Key]]</f>
        <v>202209</v>
      </c>
      <c r="M99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97" spans="1:13" ht="15">
      <c r="A997" s="12">
        <v>44826</v>
      </c>
      <c r="B997" s="15">
        <f>DateTable[[#This Row],[Year]]*10000 + DateTable[[#This Row],[Month Key]] * 100 +  DateTable[[#This Row],[Day Of Month]]</f>
        <v>20220922</v>
      </c>
      <c r="C997" s="5" t="str">
        <f>TEXT(DateTable[[#This Row],[Date]], "mmm")</f>
        <v>Sep</v>
      </c>
      <c r="D997" s="8">
        <f>INT(TEXT(DateTable[[#This Row],[Date]], "m"))</f>
        <v>9</v>
      </c>
      <c r="E997" s="6" t="str">
        <f xml:space="preserve"> "Q" &amp; ROUNDUP(DateTable[[#This Row],[Month Key]]/ 3, 0)</f>
        <v>Q3</v>
      </c>
      <c r="F997" s="5">
        <f>YEAR(DateTable[[#This Row],[Date]])</f>
        <v>2022</v>
      </c>
      <c r="G997" s="5" t="str">
        <f>TEXT(DateTable[[#This Row],[Date]], "ddd")</f>
        <v>Thu</v>
      </c>
      <c r="H997" s="8">
        <f>WEEKDAY(DateTable[[#This Row],[Date]])</f>
        <v>5</v>
      </c>
      <c r="I997" s="5">
        <f>INT(TEXT(DateTable[[#This Row],[Date]], "d"))</f>
        <v>22</v>
      </c>
      <c r="J997" s="5" t="str">
        <f>DateTable[[#This Row],[Year]] &amp;" " &amp; DateTable[[#This Row],[Quarter]]</f>
        <v>2022 Q3</v>
      </c>
      <c r="K997" s="5" t="str">
        <f>DateTable[[#This Row],[Year]] &amp;" " &amp; DateTable[[#This Row],[Month]]</f>
        <v>2022 Sep</v>
      </c>
      <c r="L997" s="8">
        <f>DateTable[[#This Row],[Year]] * 100  + DateTable[[#This Row],[Month Key]]</f>
        <v>202209</v>
      </c>
      <c r="M99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98" spans="1:13" ht="15">
      <c r="A998" s="11">
        <v>44827</v>
      </c>
      <c r="B998" s="15">
        <f>DateTable[[#This Row],[Year]]*10000 + DateTable[[#This Row],[Month Key]] * 100 +  DateTable[[#This Row],[Day Of Month]]</f>
        <v>20220923</v>
      </c>
      <c r="C998" s="5" t="str">
        <f>TEXT(DateTable[[#This Row],[Date]], "mmm")</f>
        <v>Sep</v>
      </c>
      <c r="D998" s="8">
        <f>INT(TEXT(DateTable[[#This Row],[Date]], "m"))</f>
        <v>9</v>
      </c>
      <c r="E998" s="6" t="str">
        <f xml:space="preserve"> "Q" &amp; ROUNDUP(DateTable[[#This Row],[Month Key]]/ 3, 0)</f>
        <v>Q3</v>
      </c>
      <c r="F998" s="5">
        <f>YEAR(DateTable[[#This Row],[Date]])</f>
        <v>2022</v>
      </c>
      <c r="G998" s="5" t="str">
        <f>TEXT(DateTable[[#This Row],[Date]], "ddd")</f>
        <v>Fri</v>
      </c>
      <c r="H998" s="8">
        <f>WEEKDAY(DateTable[[#This Row],[Date]])</f>
        <v>6</v>
      </c>
      <c r="I998" s="5">
        <f>INT(TEXT(DateTable[[#This Row],[Date]], "d"))</f>
        <v>23</v>
      </c>
      <c r="J998" s="5" t="str">
        <f>DateTable[[#This Row],[Year]] &amp;" " &amp; DateTable[[#This Row],[Quarter]]</f>
        <v>2022 Q3</v>
      </c>
      <c r="K998" s="5" t="str">
        <f>DateTable[[#This Row],[Year]] &amp;" " &amp; DateTable[[#This Row],[Month]]</f>
        <v>2022 Sep</v>
      </c>
      <c r="L998" s="8">
        <f>DateTable[[#This Row],[Year]] * 100  + DateTable[[#This Row],[Month Key]]</f>
        <v>202209</v>
      </c>
      <c r="M99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999" spans="1:13" ht="15">
      <c r="A999" s="12">
        <v>44828</v>
      </c>
      <c r="B999" s="15">
        <f>DateTable[[#This Row],[Year]]*10000 + DateTable[[#This Row],[Month Key]] * 100 +  DateTable[[#This Row],[Day Of Month]]</f>
        <v>20220924</v>
      </c>
      <c r="C999" s="5" t="str">
        <f>TEXT(DateTable[[#This Row],[Date]], "mmm")</f>
        <v>Sep</v>
      </c>
      <c r="D999" s="8">
        <f>INT(TEXT(DateTable[[#This Row],[Date]], "m"))</f>
        <v>9</v>
      </c>
      <c r="E999" s="6" t="str">
        <f xml:space="preserve"> "Q" &amp; ROUNDUP(DateTable[[#This Row],[Month Key]]/ 3, 0)</f>
        <v>Q3</v>
      </c>
      <c r="F999" s="5">
        <f>YEAR(DateTable[[#This Row],[Date]])</f>
        <v>2022</v>
      </c>
      <c r="G999" s="5" t="str">
        <f>TEXT(DateTable[[#This Row],[Date]], "ddd")</f>
        <v>Sat</v>
      </c>
      <c r="H999" s="8">
        <f>WEEKDAY(DateTable[[#This Row],[Date]])</f>
        <v>7</v>
      </c>
      <c r="I999" s="5">
        <f>INT(TEXT(DateTable[[#This Row],[Date]], "d"))</f>
        <v>24</v>
      </c>
      <c r="J999" s="5" t="str">
        <f>DateTable[[#This Row],[Year]] &amp;" " &amp; DateTable[[#This Row],[Quarter]]</f>
        <v>2022 Q3</v>
      </c>
      <c r="K999" s="5" t="str">
        <f>DateTable[[#This Row],[Year]] &amp;" " &amp; DateTable[[#This Row],[Month]]</f>
        <v>2022 Sep</v>
      </c>
      <c r="L999" s="8">
        <f>DateTable[[#This Row],[Year]] * 100  + DateTable[[#This Row],[Month Key]]</f>
        <v>202209</v>
      </c>
      <c r="M99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00" spans="1:13" ht="15">
      <c r="A1000" s="11">
        <v>44829</v>
      </c>
      <c r="B1000" s="15">
        <f>DateTable[[#This Row],[Year]]*10000 + DateTable[[#This Row],[Month Key]] * 100 +  DateTable[[#This Row],[Day Of Month]]</f>
        <v>20220925</v>
      </c>
      <c r="C1000" s="5" t="str">
        <f>TEXT(DateTable[[#This Row],[Date]], "mmm")</f>
        <v>Sep</v>
      </c>
      <c r="D1000" s="8">
        <f>INT(TEXT(DateTable[[#This Row],[Date]], "m"))</f>
        <v>9</v>
      </c>
      <c r="E1000" s="6" t="str">
        <f xml:space="preserve"> "Q" &amp; ROUNDUP(DateTable[[#This Row],[Month Key]]/ 3, 0)</f>
        <v>Q3</v>
      </c>
      <c r="F1000" s="5">
        <f>YEAR(DateTable[[#This Row],[Date]])</f>
        <v>2022</v>
      </c>
      <c r="G1000" s="5" t="str">
        <f>TEXT(DateTable[[#This Row],[Date]], "ddd")</f>
        <v>Sun</v>
      </c>
      <c r="H1000" s="8">
        <f>WEEKDAY(DateTable[[#This Row],[Date]])</f>
        <v>1</v>
      </c>
      <c r="I1000" s="5">
        <f>INT(TEXT(DateTable[[#This Row],[Date]], "d"))</f>
        <v>25</v>
      </c>
      <c r="J1000" s="5" t="str">
        <f>DateTable[[#This Row],[Year]] &amp;" " &amp; DateTable[[#This Row],[Quarter]]</f>
        <v>2022 Q3</v>
      </c>
      <c r="K1000" s="5" t="str">
        <f>DateTable[[#This Row],[Year]] &amp;" " &amp; DateTable[[#This Row],[Month]]</f>
        <v>2022 Sep</v>
      </c>
      <c r="L1000" s="8">
        <f>DateTable[[#This Row],[Year]] * 100  + DateTable[[#This Row],[Month Key]]</f>
        <v>202209</v>
      </c>
      <c r="M100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01" spans="1:13" ht="15">
      <c r="A1001" s="12">
        <v>44830</v>
      </c>
      <c r="B1001" s="15">
        <f>DateTable[[#This Row],[Year]]*10000 + DateTable[[#This Row],[Month Key]] * 100 +  DateTable[[#This Row],[Day Of Month]]</f>
        <v>20220926</v>
      </c>
      <c r="C1001" s="5" t="str">
        <f>TEXT(DateTable[[#This Row],[Date]], "mmm")</f>
        <v>Sep</v>
      </c>
      <c r="D1001" s="8">
        <f>INT(TEXT(DateTable[[#This Row],[Date]], "m"))</f>
        <v>9</v>
      </c>
      <c r="E1001" s="6" t="str">
        <f xml:space="preserve"> "Q" &amp; ROUNDUP(DateTable[[#This Row],[Month Key]]/ 3, 0)</f>
        <v>Q3</v>
      </c>
      <c r="F1001" s="5">
        <f>YEAR(DateTable[[#This Row],[Date]])</f>
        <v>2022</v>
      </c>
      <c r="G1001" s="5" t="str">
        <f>TEXT(DateTable[[#This Row],[Date]], "ddd")</f>
        <v>Mon</v>
      </c>
      <c r="H1001" s="8">
        <f>WEEKDAY(DateTable[[#This Row],[Date]])</f>
        <v>2</v>
      </c>
      <c r="I1001" s="5">
        <f>INT(TEXT(DateTable[[#This Row],[Date]], "d"))</f>
        <v>26</v>
      </c>
      <c r="J1001" s="5" t="str">
        <f>DateTable[[#This Row],[Year]] &amp;" " &amp; DateTable[[#This Row],[Quarter]]</f>
        <v>2022 Q3</v>
      </c>
      <c r="K1001" s="5" t="str">
        <f>DateTable[[#This Row],[Year]] &amp;" " &amp; DateTable[[#This Row],[Month]]</f>
        <v>2022 Sep</v>
      </c>
      <c r="L1001" s="8">
        <f>DateTable[[#This Row],[Year]] * 100  + DateTable[[#This Row],[Month Key]]</f>
        <v>202209</v>
      </c>
      <c r="M100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02" spans="1:13" ht="15">
      <c r="A1002" s="11">
        <v>44831</v>
      </c>
      <c r="B1002" s="15">
        <f>DateTable[[#This Row],[Year]]*10000 + DateTable[[#This Row],[Month Key]] * 100 +  DateTable[[#This Row],[Day Of Month]]</f>
        <v>20220927</v>
      </c>
      <c r="C1002" s="5" t="str">
        <f>TEXT(DateTable[[#This Row],[Date]], "mmm")</f>
        <v>Sep</v>
      </c>
      <c r="D1002" s="8">
        <f>INT(TEXT(DateTable[[#This Row],[Date]], "m"))</f>
        <v>9</v>
      </c>
      <c r="E1002" s="6" t="str">
        <f xml:space="preserve"> "Q" &amp; ROUNDUP(DateTable[[#This Row],[Month Key]]/ 3, 0)</f>
        <v>Q3</v>
      </c>
      <c r="F1002" s="5">
        <f>YEAR(DateTable[[#This Row],[Date]])</f>
        <v>2022</v>
      </c>
      <c r="G1002" s="5" t="str">
        <f>TEXT(DateTable[[#This Row],[Date]], "ddd")</f>
        <v>Tue</v>
      </c>
      <c r="H1002" s="8">
        <f>WEEKDAY(DateTable[[#This Row],[Date]])</f>
        <v>3</v>
      </c>
      <c r="I1002" s="5">
        <f>INT(TEXT(DateTable[[#This Row],[Date]], "d"))</f>
        <v>27</v>
      </c>
      <c r="J1002" s="5" t="str">
        <f>DateTable[[#This Row],[Year]] &amp;" " &amp; DateTable[[#This Row],[Quarter]]</f>
        <v>2022 Q3</v>
      </c>
      <c r="K1002" s="5" t="str">
        <f>DateTable[[#This Row],[Year]] &amp;" " &amp; DateTable[[#This Row],[Month]]</f>
        <v>2022 Sep</v>
      </c>
      <c r="L1002" s="8">
        <f>DateTable[[#This Row],[Year]] * 100  + DateTable[[#This Row],[Month Key]]</f>
        <v>202209</v>
      </c>
      <c r="M100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03" spans="1:13" ht="15">
      <c r="A1003" s="12">
        <v>44832</v>
      </c>
      <c r="B1003" s="15">
        <f>DateTable[[#This Row],[Year]]*10000 + DateTable[[#This Row],[Month Key]] * 100 +  DateTable[[#This Row],[Day Of Month]]</f>
        <v>20220928</v>
      </c>
      <c r="C1003" s="5" t="str">
        <f>TEXT(DateTable[[#This Row],[Date]], "mmm")</f>
        <v>Sep</v>
      </c>
      <c r="D1003" s="8">
        <f>INT(TEXT(DateTable[[#This Row],[Date]], "m"))</f>
        <v>9</v>
      </c>
      <c r="E1003" s="6" t="str">
        <f xml:space="preserve"> "Q" &amp; ROUNDUP(DateTable[[#This Row],[Month Key]]/ 3, 0)</f>
        <v>Q3</v>
      </c>
      <c r="F1003" s="5">
        <f>YEAR(DateTable[[#This Row],[Date]])</f>
        <v>2022</v>
      </c>
      <c r="G1003" s="5" t="str">
        <f>TEXT(DateTable[[#This Row],[Date]], "ddd")</f>
        <v>Wed</v>
      </c>
      <c r="H1003" s="8">
        <f>WEEKDAY(DateTable[[#This Row],[Date]])</f>
        <v>4</v>
      </c>
      <c r="I1003" s="5">
        <f>INT(TEXT(DateTable[[#This Row],[Date]], "d"))</f>
        <v>28</v>
      </c>
      <c r="J1003" s="5" t="str">
        <f>DateTable[[#This Row],[Year]] &amp;" " &amp; DateTable[[#This Row],[Quarter]]</f>
        <v>2022 Q3</v>
      </c>
      <c r="K1003" s="5" t="str">
        <f>DateTable[[#This Row],[Year]] &amp;" " &amp; DateTable[[#This Row],[Month]]</f>
        <v>2022 Sep</v>
      </c>
      <c r="L1003" s="8">
        <f>DateTable[[#This Row],[Year]] * 100  + DateTable[[#This Row],[Month Key]]</f>
        <v>202209</v>
      </c>
      <c r="M100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04" spans="1:13" ht="15">
      <c r="A1004" s="11">
        <v>44833</v>
      </c>
      <c r="B1004" s="15">
        <f>DateTable[[#This Row],[Year]]*10000 + DateTable[[#This Row],[Month Key]] * 100 +  DateTable[[#This Row],[Day Of Month]]</f>
        <v>20220929</v>
      </c>
      <c r="C1004" s="5" t="str">
        <f>TEXT(DateTable[[#This Row],[Date]], "mmm")</f>
        <v>Sep</v>
      </c>
      <c r="D1004" s="8">
        <f>INT(TEXT(DateTable[[#This Row],[Date]], "m"))</f>
        <v>9</v>
      </c>
      <c r="E1004" s="6" t="str">
        <f xml:space="preserve"> "Q" &amp; ROUNDUP(DateTable[[#This Row],[Month Key]]/ 3, 0)</f>
        <v>Q3</v>
      </c>
      <c r="F1004" s="5">
        <f>YEAR(DateTable[[#This Row],[Date]])</f>
        <v>2022</v>
      </c>
      <c r="G1004" s="5" t="str">
        <f>TEXT(DateTable[[#This Row],[Date]], "ddd")</f>
        <v>Thu</v>
      </c>
      <c r="H1004" s="8">
        <f>WEEKDAY(DateTable[[#This Row],[Date]])</f>
        <v>5</v>
      </c>
      <c r="I1004" s="5">
        <f>INT(TEXT(DateTable[[#This Row],[Date]], "d"))</f>
        <v>29</v>
      </c>
      <c r="J1004" s="5" t="str">
        <f>DateTable[[#This Row],[Year]] &amp;" " &amp; DateTable[[#This Row],[Quarter]]</f>
        <v>2022 Q3</v>
      </c>
      <c r="K1004" s="5" t="str">
        <f>DateTable[[#This Row],[Year]] &amp;" " &amp; DateTable[[#This Row],[Month]]</f>
        <v>2022 Sep</v>
      </c>
      <c r="L1004" s="8">
        <f>DateTable[[#This Row],[Year]] * 100  + DateTable[[#This Row],[Month Key]]</f>
        <v>202209</v>
      </c>
      <c r="M100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05" spans="1:13" ht="15">
      <c r="A1005" s="12">
        <v>44834</v>
      </c>
      <c r="B1005" s="15">
        <f>DateTable[[#This Row],[Year]]*10000 + DateTable[[#This Row],[Month Key]] * 100 +  DateTable[[#This Row],[Day Of Month]]</f>
        <v>20220930</v>
      </c>
      <c r="C1005" s="5" t="str">
        <f>TEXT(DateTable[[#This Row],[Date]], "mmm")</f>
        <v>Sep</v>
      </c>
      <c r="D1005" s="8">
        <f>INT(TEXT(DateTable[[#This Row],[Date]], "m"))</f>
        <v>9</v>
      </c>
      <c r="E1005" s="6" t="str">
        <f xml:space="preserve"> "Q" &amp; ROUNDUP(DateTable[[#This Row],[Month Key]]/ 3, 0)</f>
        <v>Q3</v>
      </c>
      <c r="F1005" s="5">
        <f>YEAR(DateTable[[#This Row],[Date]])</f>
        <v>2022</v>
      </c>
      <c r="G1005" s="5" t="str">
        <f>TEXT(DateTable[[#This Row],[Date]], "ddd")</f>
        <v>Fri</v>
      </c>
      <c r="H1005" s="8">
        <f>WEEKDAY(DateTable[[#This Row],[Date]])</f>
        <v>6</v>
      </c>
      <c r="I1005" s="5">
        <f>INT(TEXT(DateTable[[#This Row],[Date]], "d"))</f>
        <v>30</v>
      </c>
      <c r="J1005" s="5" t="str">
        <f>DateTable[[#This Row],[Year]] &amp;" " &amp; DateTable[[#This Row],[Quarter]]</f>
        <v>2022 Q3</v>
      </c>
      <c r="K1005" s="5" t="str">
        <f>DateTable[[#This Row],[Year]] &amp;" " &amp; DateTable[[#This Row],[Month]]</f>
        <v>2022 Sep</v>
      </c>
      <c r="L1005" s="8">
        <f>DateTable[[#This Row],[Year]] * 100  + DateTable[[#This Row],[Month Key]]</f>
        <v>202209</v>
      </c>
      <c r="M100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06" spans="1:13" ht="15">
      <c r="A1006" s="11">
        <v>44835</v>
      </c>
      <c r="B1006" s="15">
        <f>DateTable[[#This Row],[Year]]*10000 + DateTable[[#This Row],[Month Key]] * 100 +  DateTable[[#This Row],[Day Of Month]]</f>
        <v>20221001</v>
      </c>
      <c r="C1006" s="5" t="str">
        <f>TEXT(DateTable[[#This Row],[Date]], "mmm")</f>
        <v>Oct</v>
      </c>
      <c r="D1006" s="8">
        <f>INT(TEXT(DateTable[[#This Row],[Date]], "m"))</f>
        <v>10</v>
      </c>
      <c r="E1006" s="6" t="str">
        <f xml:space="preserve"> "Q" &amp; ROUNDUP(DateTable[[#This Row],[Month Key]]/ 3, 0)</f>
        <v>Q4</v>
      </c>
      <c r="F1006" s="5">
        <f>YEAR(DateTable[[#This Row],[Date]])</f>
        <v>2022</v>
      </c>
      <c r="G1006" s="5" t="str">
        <f>TEXT(DateTable[[#This Row],[Date]], "ddd")</f>
        <v>Sat</v>
      </c>
      <c r="H1006" s="8">
        <f>WEEKDAY(DateTable[[#This Row],[Date]])</f>
        <v>7</v>
      </c>
      <c r="I1006" s="5">
        <f>INT(TEXT(DateTable[[#This Row],[Date]], "d"))</f>
        <v>1</v>
      </c>
      <c r="J1006" s="5" t="str">
        <f>DateTable[[#This Row],[Year]] &amp;" " &amp; DateTable[[#This Row],[Quarter]]</f>
        <v>2022 Q4</v>
      </c>
      <c r="K1006" s="5" t="str">
        <f>DateTable[[#This Row],[Year]] &amp;" " &amp; DateTable[[#This Row],[Month]]</f>
        <v>2022 Oct</v>
      </c>
      <c r="L1006" s="8">
        <f>DateTable[[#This Row],[Year]] * 100  + DateTable[[#This Row],[Month Key]]</f>
        <v>202210</v>
      </c>
      <c r="M100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07" spans="1:13" ht="15">
      <c r="A1007" s="12">
        <v>44836</v>
      </c>
      <c r="B1007" s="15">
        <f>DateTable[[#This Row],[Year]]*10000 + DateTable[[#This Row],[Month Key]] * 100 +  DateTable[[#This Row],[Day Of Month]]</f>
        <v>20221002</v>
      </c>
      <c r="C1007" s="5" t="str">
        <f>TEXT(DateTable[[#This Row],[Date]], "mmm")</f>
        <v>Oct</v>
      </c>
      <c r="D1007" s="8">
        <f>INT(TEXT(DateTable[[#This Row],[Date]], "m"))</f>
        <v>10</v>
      </c>
      <c r="E1007" s="6" t="str">
        <f xml:space="preserve"> "Q" &amp; ROUNDUP(DateTable[[#This Row],[Month Key]]/ 3, 0)</f>
        <v>Q4</v>
      </c>
      <c r="F1007" s="5">
        <f>YEAR(DateTable[[#This Row],[Date]])</f>
        <v>2022</v>
      </c>
      <c r="G1007" s="5" t="str">
        <f>TEXT(DateTable[[#This Row],[Date]], "ddd")</f>
        <v>Sun</v>
      </c>
      <c r="H1007" s="8">
        <f>WEEKDAY(DateTable[[#This Row],[Date]])</f>
        <v>1</v>
      </c>
      <c r="I1007" s="5">
        <f>INT(TEXT(DateTable[[#This Row],[Date]], "d"))</f>
        <v>2</v>
      </c>
      <c r="J1007" s="5" t="str">
        <f>DateTable[[#This Row],[Year]] &amp;" " &amp; DateTable[[#This Row],[Quarter]]</f>
        <v>2022 Q4</v>
      </c>
      <c r="K1007" s="5" t="str">
        <f>DateTable[[#This Row],[Year]] &amp;" " &amp; DateTable[[#This Row],[Month]]</f>
        <v>2022 Oct</v>
      </c>
      <c r="L1007" s="8">
        <f>DateTable[[#This Row],[Year]] * 100  + DateTable[[#This Row],[Month Key]]</f>
        <v>202210</v>
      </c>
      <c r="M100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08" spans="1:13" ht="15">
      <c r="A1008" s="11">
        <v>44837</v>
      </c>
      <c r="B1008" s="15">
        <f>DateTable[[#This Row],[Year]]*10000 + DateTable[[#This Row],[Month Key]] * 100 +  DateTable[[#This Row],[Day Of Month]]</f>
        <v>20221003</v>
      </c>
      <c r="C1008" s="5" t="str">
        <f>TEXT(DateTable[[#This Row],[Date]], "mmm")</f>
        <v>Oct</v>
      </c>
      <c r="D1008" s="8">
        <f>INT(TEXT(DateTable[[#This Row],[Date]], "m"))</f>
        <v>10</v>
      </c>
      <c r="E1008" s="6" t="str">
        <f xml:space="preserve"> "Q" &amp; ROUNDUP(DateTable[[#This Row],[Month Key]]/ 3, 0)</f>
        <v>Q4</v>
      </c>
      <c r="F1008" s="5">
        <f>YEAR(DateTable[[#This Row],[Date]])</f>
        <v>2022</v>
      </c>
      <c r="G1008" s="5" t="str">
        <f>TEXT(DateTable[[#This Row],[Date]], "ddd")</f>
        <v>Mon</v>
      </c>
      <c r="H1008" s="8">
        <f>WEEKDAY(DateTable[[#This Row],[Date]])</f>
        <v>2</v>
      </c>
      <c r="I1008" s="5">
        <f>INT(TEXT(DateTable[[#This Row],[Date]], "d"))</f>
        <v>3</v>
      </c>
      <c r="J1008" s="5" t="str">
        <f>DateTable[[#This Row],[Year]] &amp;" " &amp; DateTable[[#This Row],[Quarter]]</f>
        <v>2022 Q4</v>
      </c>
      <c r="K1008" s="5" t="str">
        <f>DateTable[[#This Row],[Year]] &amp;" " &amp; DateTable[[#This Row],[Month]]</f>
        <v>2022 Oct</v>
      </c>
      <c r="L1008" s="8">
        <f>DateTable[[#This Row],[Year]] * 100  + DateTable[[#This Row],[Month Key]]</f>
        <v>202210</v>
      </c>
      <c r="M100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09" spans="1:13" ht="15">
      <c r="A1009" s="12">
        <v>44838</v>
      </c>
      <c r="B1009" s="15">
        <f>DateTable[[#This Row],[Year]]*10000 + DateTable[[#This Row],[Month Key]] * 100 +  DateTable[[#This Row],[Day Of Month]]</f>
        <v>20221004</v>
      </c>
      <c r="C1009" s="5" t="str">
        <f>TEXT(DateTable[[#This Row],[Date]], "mmm")</f>
        <v>Oct</v>
      </c>
      <c r="D1009" s="8">
        <f>INT(TEXT(DateTable[[#This Row],[Date]], "m"))</f>
        <v>10</v>
      </c>
      <c r="E1009" s="6" t="str">
        <f xml:space="preserve"> "Q" &amp; ROUNDUP(DateTable[[#This Row],[Month Key]]/ 3, 0)</f>
        <v>Q4</v>
      </c>
      <c r="F1009" s="5">
        <f>YEAR(DateTable[[#This Row],[Date]])</f>
        <v>2022</v>
      </c>
      <c r="G1009" s="5" t="str">
        <f>TEXT(DateTable[[#This Row],[Date]], "ddd")</f>
        <v>Tue</v>
      </c>
      <c r="H1009" s="8">
        <f>WEEKDAY(DateTable[[#This Row],[Date]])</f>
        <v>3</v>
      </c>
      <c r="I1009" s="5">
        <f>INT(TEXT(DateTable[[#This Row],[Date]], "d"))</f>
        <v>4</v>
      </c>
      <c r="J1009" s="5" t="str">
        <f>DateTable[[#This Row],[Year]] &amp;" " &amp; DateTable[[#This Row],[Quarter]]</f>
        <v>2022 Q4</v>
      </c>
      <c r="K1009" s="5" t="str">
        <f>DateTable[[#This Row],[Year]] &amp;" " &amp; DateTable[[#This Row],[Month]]</f>
        <v>2022 Oct</v>
      </c>
      <c r="L1009" s="8">
        <f>DateTable[[#This Row],[Year]] * 100  + DateTable[[#This Row],[Month Key]]</f>
        <v>202210</v>
      </c>
      <c r="M100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10" spans="1:13" ht="15">
      <c r="A1010" s="11">
        <v>44839</v>
      </c>
      <c r="B1010" s="15">
        <f>DateTable[[#This Row],[Year]]*10000 + DateTable[[#This Row],[Month Key]] * 100 +  DateTable[[#This Row],[Day Of Month]]</f>
        <v>20221005</v>
      </c>
      <c r="C1010" s="5" t="str">
        <f>TEXT(DateTable[[#This Row],[Date]], "mmm")</f>
        <v>Oct</v>
      </c>
      <c r="D1010" s="8">
        <f>INT(TEXT(DateTable[[#This Row],[Date]], "m"))</f>
        <v>10</v>
      </c>
      <c r="E1010" s="6" t="str">
        <f xml:space="preserve"> "Q" &amp; ROUNDUP(DateTable[[#This Row],[Month Key]]/ 3, 0)</f>
        <v>Q4</v>
      </c>
      <c r="F1010" s="5">
        <f>YEAR(DateTable[[#This Row],[Date]])</f>
        <v>2022</v>
      </c>
      <c r="G1010" s="5" t="str">
        <f>TEXT(DateTable[[#This Row],[Date]], "ddd")</f>
        <v>Wed</v>
      </c>
      <c r="H1010" s="8">
        <f>WEEKDAY(DateTable[[#This Row],[Date]])</f>
        <v>4</v>
      </c>
      <c r="I1010" s="5">
        <f>INT(TEXT(DateTable[[#This Row],[Date]], "d"))</f>
        <v>5</v>
      </c>
      <c r="J1010" s="5" t="str">
        <f>DateTable[[#This Row],[Year]] &amp;" " &amp; DateTable[[#This Row],[Quarter]]</f>
        <v>2022 Q4</v>
      </c>
      <c r="K1010" s="5" t="str">
        <f>DateTable[[#This Row],[Year]] &amp;" " &amp; DateTable[[#This Row],[Month]]</f>
        <v>2022 Oct</v>
      </c>
      <c r="L1010" s="8">
        <f>DateTable[[#This Row],[Year]] * 100  + DateTable[[#This Row],[Month Key]]</f>
        <v>202210</v>
      </c>
      <c r="M101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11" spans="1:13" ht="15">
      <c r="A1011" s="12">
        <v>44840</v>
      </c>
      <c r="B1011" s="15">
        <f>DateTable[[#This Row],[Year]]*10000 + DateTable[[#This Row],[Month Key]] * 100 +  DateTable[[#This Row],[Day Of Month]]</f>
        <v>20221006</v>
      </c>
      <c r="C1011" s="5" t="str">
        <f>TEXT(DateTable[[#This Row],[Date]], "mmm")</f>
        <v>Oct</v>
      </c>
      <c r="D1011" s="8">
        <f>INT(TEXT(DateTable[[#This Row],[Date]], "m"))</f>
        <v>10</v>
      </c>
      <c r="E1011" s="6" t="str">
        <f xml:space="preserve"> "Q" &amp; ROUNDUP(DateTable[[#This Row],[Month Key]]/ 3, 0)</f>
        <v>Q4</v>
      </c>
      <c r="F1011" s="5">
        <f>YEAR(DateTable[[#This Row],[Date]])</f>
        <v>2022</v>
      </c>
      <c r="G1011" s="5" t="str">
        <f>TEXT(DateTable[[#This Row],[Date]], "ddd")</f>
        <v>Thu</v>
      </c>
      <c r="H1011" s="8">
        <f>WEEKDAY(DateTable[[#This Row],[Date]])</f>
        <v>5</v>
      </c>
      <c r="I1011" s="5">
        <f>INT(TEXT(DateTable[[#This Row],[Date]], "d"))</f>
        <v>6</v>
      </c>
      <c r="J1011" s="5" t="str">
        <f>DateTable[[#This Row],[Year]] &amp;" " &amp; DateTable[[#This Row],[Quarter]]</f>
        <v>2022 Q4</v>
      </c>
      <c r="K1011" s="5" t="str">
        <f>DateTable[[#This Row],[Year]] &amp;" " &amp; DateTable[[#This Row],[Month]]</f>
        <v>2022 Oct</v>
      </c>
      <c r="L1011" s="8">
        <f>DateTable[[#This Row],[Year]] * 100  + DateTable[[#This Row],[Month Key]]</f>
        <v>202210</v>
      </c>
      <c r="M101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12" spans="1:13" ht="15">
      <c r="A1012" s="11">
        <v>44841</v>
      </c>
      <c r="B1012" s="15">
        <f>DateTable[[#This Row],[Year]]*10000 + DateTable[[#This Row],[Month Key]] * 100 +  DateTable[[#This Row],[Day Of Month]]</f>
        <v>20221007</v>
      </c>
      <c r="C1012" s="5" t="str">
        <f>TEXT(DateTable[[#This Row],[Date]], "mmm")</f>
        <v>Oct</v>
      </c>
      <c r="D1012" s="8">
        <f>INT(TEXT(DateTable[[#This Row],[Date]], "m"))</f>
        <v>10</v>
      </c>
      <c r="E1012" s="6" t="str">
        <f xml:space="preserve"> "Q" &amp; ROUNDUP(DateTable[[#This Row],[Month Key]]/ 3, 0)</f>
        <v>Q4</v>
      </c>
      <c r="F1012" s="5">
        <f>YEAR(DateTable[[#This Row],[Date]])</f>
        <v>2022</v>
      </c>
      <c r="G1012" s="5" t="str">
        <f>TEXT(DateTable[[#This Row],[Date]], "ddd")</f>
        <v>Fri</v>
      </c>
      <c r="H1012" s="8">
        <f>WEEKDAY(DateTable[[#This Row],[Date]])</f>
        <v>6</v>
      </c>
      <c r="I1012" s="5">
        <f>INT(TEXT(DateTable[[#This Row],[Date]], "d"))</f>
        <v>7</v>
      </c>
      <c r="J1012" s="5" t="str">
        <f>DateTable[[#This Row],[Year]] &amp;" " &amp; DateTable[[#This Row],[Quarter]]</f>
        <v>2022 Q4</v>
      </c>
      <c r="K1012" s="5" t="str">
        <f>DateTable[[#This Row],[Year]] &amp;" " &amp; DateTable[[#This Row],[Month]]</f>
        <v>2022 Oct</v>
      </c>
      <c r="L1012" s="8">
        <f>DateTable[[#This Row],[Year]] * 100  + DateTable[[#This Row],[Month Key]]</f>
        <v>202210</v>
      </c>
      <c r="M101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13" spans="1:13" ht="15">
      <c r="A1013" s="12">
        <v>44842</v>
      </c>
      <c r="B1013" s="15">
        <f>DateTable[[#This Row],[Year]]*10000 + DateTable[[#This Row],[Month Key]] * 100 +  DateTable[[#This Row],[Day Of Month]]</f>
        <v>20221008</v>
      </c>
      <c r="C1013" s="5" t="str">
        <f>TEXT(DateTable[[#This Row],[Date]], "mmm")</f>
        <v>Oct</v>
      </c>
      <c r="D1013" s="8">
        <f>INT(TEXT(DateTable[[#This Row],[Date]], "m"))</f>
        <v>10</v>
      </c>
      <c r="E1013" s="6" t="str">
        <f xml:space="preserve"> "Q" &amp; ROUNDUP(DateTable[[#This Row],[Month Key]]/ 3, 0)</f>
        <v>Q4</v>
      </c>
      <c r="F1013" s="5">
        <f>YEAR(DateTable[[#This Row],[Date]])</f>
        <v>2022</v>
      </c>
      <c r="G1013" s="5" t="str">
        <f>TEXT(DateTable[[#This Row],[Date]], "ddd")</f>
        <v>Sat</v>
      </c>
      <c r="H1013" s="8">
        <f>WEEKDAY(DateTable[[#This Row],[Date]])</f>
        <v>7</v>
      </c>
      <c r="I1013" s="5">
        <f>INT(TEXT(DateTable[[#This Row],[Date]], "d"))</f>
        <v>8</v>
      </c>
      <c r="J1013" s="5" t="str">
        <f>DateTable[[#This Row],[Year]] &amp;" " &amp; DateTable[[#This Row],[Quarter]]</f>
        <v>2022 Q4</v>
      </c>
      <c r="K1013" s="5" t="str">
        <f>DateTable[[#This Row],[Year]] &amp;" " &amp; DateTable[[#This Row],[Month]]</f>
        <v>2022 Oct</v>
      </c>
      <c r="L1013" s="8">
        <f>DateTable[[#This Row],[Year]] * 100  + DateTable[[#This Row],[Month Key]]</f>
        <v>202210</v>
      </c>
      <c r="M101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14" spans="1:13" ht="15">
      <c r="A1014" s="11">
        <v>44843</v>
      </c>
      <c r="B1014" s="15">
        <f>DateTable[[#This Row],[Year]]*10000 + DateTable[[#This Row],[Month Key]] * 100 +  DateTable[[#This Row],[Day Of Month]]</f>
        <v>20221009</v>
      </c>
      <c r="C1014" s="5" t="str">
        <f>TEXT(DateTable[[#This Row],[Date]], "mmm")</f>
        <v>Oct</v>
      </c>
      <c r="D1014" s="8">
        <f>INT(TEXT(DateTable[[#This Row],[Date]], "m"))</f>
        <v>10</v>
      </c>
      <c r="E1014" s="6" t="str">
        <f xml:space="preserve"> "Q" &amp; ROUNDUP(DateTable[[#This Row],[Month Key]]/ 3, 0)</f>
        <v>Q4</v>
      </c>
      <c r="F1014" s="5">
        <f>YEAR(DateTable[[#This Row],[Date]])</f>
        <v>2022</v>
      </c>
      <c r="G1014" s="5" t="str">
        <f>TEXT(DateTable[[#This Row],[Date]], "ddd")</f>
        <v>Sun</v>
      </c>
      <c r="H1014" s="8">
        <f>WEEKDAY(DateTable[[#This Row],[Date]])</f>
        <v>1</v>
      </c>
      <c r="I1014" s="5">
        <f>INT(TEXT(DateTable[[#This Row],[Date]], "d"))</f>
        <v>9</v>
      </c>
      <c r="J1014" s="5" t="str">
        <f>DateTable[[#This Row],[Year]] &amp;" " &amp; DateTable[[#This Row],[Quarter]]</f>
        <v>2022 Q4</v>
      </c>
      <c r="K1014" s="5" t="str">
        <f>DateTable[[#This Row],[Year]] &amp;" " &amp; DateTable[[#This Row],[Month]]</f>
        <v>2022 Oct</v>
      </c>
      <c r="L1014" s="8">
        <f>DateTable[[#This Row],[Year]] * 100  + DateTable[[#This Row],[Month Key]]</f>
        <v>202210</v>
      </c>
      <c r="M101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15" spans="1:13" ht="15">
      <c r="A1015" s="12">
        <v>44844</v>
      </c>
      <c r="B1015" s="15">
        <f>DateTable[[#This Row],[Year]]*10000 + DateTable[[#This Row],[Month Key]] * 100 +  DateTable[[#This Row],[Day Of Month]]</f>
        <v>20221010</v>
      </c>
      <c r="C1015" s="5" t="str">
        <f>TEXT(DateTable[[#This Row],[Date]], "mmm")</f>
        <v>Oct</v>
      </c>
      <c r="D1015" s="8">
        <f>INT(TEXT(DateTable[[#This Row],[Date]], "m"))</f>
        <v>10</v>
      </c>
      <c r="E1015" s="6" t="str">
        <f xml:space="preserve"> "Q" &amp; ROUNDUP(DateTable[[#This Row],[Month Key]]/ 3, 0)</f>
        <v>Q4</v>
      </c>
      <c r="F1015" s="5">
        <f>YEAR(DateTable[[#This Row],[Date]])</f>
        <v>2022</v>
      </c>
      <c r="G1015" s="5" t="str">
        <f>TEXT(DateTable[[#This Row],[Date]], "ddd")</f>
        <v>Mon</v>
      </c>
      <c r="H1015" s="8">
        <f>WEEKDAY(DateTable[[#This Row],[Date]])</f>
        <v>2</v>
      </c>
      <c r="I1015" s="5">
        <f>INT(TEXT(DateTable[[#This Row],[Date]], "d"))</f>
        <v>10</v>
      </c>
      <c r="J1015" s="5" t="str">
        <f>DateTable[[#This Row],[Year]] &amp;" " &amp; DateTable[[#This Row],[Quarter]]</f>
        <v>2022 Q4</v>
      </c>
      <c r="K1015" s="5" t="str">
        <f>DateTable[[#This Row],[Year]] &amp;" " &amp; DateTable[[#This Row],[Month]]</f>
        <v>2022 Oct</v>
      </c>
      <c r="L1015" s="8">
        <f>DateTable[[#This Row],[Year]] * 100  + DateTable[[#This Row],[Month Key]]</f>
        <v>202210</v>
      </c>
      <c r="M101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16" spans="1:13" ht="15">
      <c r="A1016" s="11">
        <v>44845</v>
      </c>
      <c r="B1016" s="15">
        <f>DateTable[[#This Row],[Year]]*10000 + DateTable[[#This Row],[Month Key]] * 100 +  DateTable[[#This Row],[Day Of Month]]</f>
        <v>20221011</v>
      </c>
      <c r="C1016" s="5" t="str">
        <f>TEXT(DateTable[[#This Row],[Date]], "mmm")</f>
        <v>Oct</v>
      </c>
      <c r="D1016" s="8">
        <f>INT(TEXT(DateTable[[#This Row],[Date]], "m"))</f>
        <v>10</v>
      </c>
      <c r="E1016" s="6" t="str">
        <f xml:space="preserve"> "Q" &amp; ROUNDUP(DateTable[[#This Row],[Month Key]]/ 3, 0)</f>
        <v>Q4</v>
      </c>
      <c r="F1016" s="5">
        <f>YEAR(DateTable[[#This Row],[Date]])</f>
        <v>2022</v>
      </c>
      <c r="G1016" s="5" t="str">
        <f>TEXT(DateTable[[#This Row],[Date]], "ddd")</f>
        <v>Tue</v>
      </c>
      <c r="H1016" s="8">
        <f>WEEKDAY(DateTable[[#This Row],[Date]])</f>
        <v>3</v>
      </c>
      <c r="I1016" s="5">
        <f>INT(TEXT(DateTable[[#This Row],[Date]], "d"))</f>
        <v>11</v>
      </c>
      <c r="J1016" s="5" t="str">
        <f>DateTable[[#This Row],[Year]] &amp;" " &amp; DateTable[[#This Row],[Quarter]]</f>
        <v>2022 Q4</v>
      </c>
      <c r="K1016" s="5" t="str">
        <f>DateTable[[#This Row],[Year]] &amp;" " &amp; DateTable[[#This Row],[Month]]</f>
        <v>2022 Oct</v>
      </c>
      <c r="L1016" s="8">
        <f>DateTable[[#This Row],[Year]] * 100  + DateTable[[#This Row],[Month Key]]</f>
        <v>202210</v>
      </c>
      <c r="M101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17" spans="1:13" ht="15">
      <c r="A1017" s="12">
        <v>44846</v>
      </c>
      <c r="B1017" s="15">
        <f>DateTable[[#This Row],[Year]]*10000 + DateTable[[#This Row],[Month Key]] * 100 +  DateTable[[#This Row],[Day Of Month]]</f>
        <v>20221012</v>
      </c>
      <c r="C1017" s="5" t="str">
        <f>TEXT(DateTable[[#This Row],[Date]], "mmm")</f>
        <v>Oct</v>
      </c>
      <c r="D1017" s="8">
        <f>INT(TEXT(DateTable[[#This Row],[Date]], "m"))</f>
        <v>10</v>
      </c>
      <c r="E1017" s="6" t="str">
        <f xml:space="preserve"> "Q" &amp; ROUNDUP(DateTable[[#This Row],[Month Key]]/ 3, 0)</f>
        <v>Q4</v>
      </c>
      <c r="F1017" s="5">
        <f>YEAR(DateTable[[#This Row],[Date]])</f>
        <v>2022</v>
      </c>
      <c r="G1017" s="5" t="str">
        <f>TEXT(DateTable[[#This Row],[Date]], "ddd")</f>
        <v>Wed</v>
      </c>
      <c r="H1017" s="8">
        <f>WEEKDAY(DateTable[[#This Row],[Date]])</f>
        <v>4</v>
      </c>
      <c r="I1017" s="5">
        <f>INT(TEXT(DateTable[[#This Row],[Date]], "d"))</f>
        <v>12</v>
      </c>
      <c r="J1017" s="5" t="str">
        <f>DateTable[[#This Row],[Year]] &amp;" " &amp; DateTable[[#This Row],[Quarter]]</f>
        <v>2022 Q4</v>
      </c>
      <c r="K1017" s="5" t="str">
        <f>DateTable[[#This Row],[Year]] &amp;" " &amp; DateTable[[#This Row],[Month]]</f>
        <v>2022 Oct</v>
      </c>
      <c r="L1017" s="8">
        <f>DateTable[[#This Row],[Year]] * 100  + DateTable[[#This Row],[Month Key]]</f>
        <v>202210</v>
      </c>
      <c r="M101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18" spans="1:13" ht="15">
      <c r="A1018" s="11">
        <v>44847</v>
      </c>
      <c r="B1018" s="15">
        <f>DateTable[[#This Row],[Year]]*10000 + DateTable[[#This Row],[Month Key]] * 100 +  DateTable[[#This Row],[Day Of Month]]</f>
        <v>20221013</v>
      </c>
      <c r="C1018" s="5" t="str">
        <f>TEXT(DateTable[[#This Row],[Date]], "mmm")</f>
        <v>Oct</v>
      </c>
      <c r="D1018" s="8">
        <f>INT(TEXT(DateTable[[#This Row],[Date]], "m"))</f>
        <v>10</v>
      </c>
      <c r="E1018" s="6" t="str">
        <f xml:space="preserve"> "Q" &amp; ROUNDUP(DateTable[[#This Row],[Month Key]]/ 3, 0)</f>
        <v>Q4</v>
      </c>
      <c r="F1018" s="5">
        <f>YEAR(DateTable[[#This Row],[Date]])</f>
        <v>2022</v>
      </c>
      <c r="G1018" s="5" t="str">
        <f>TEXT(DateTable[[#This Row],[Date]], "ddd")</f>
        <v>Thu</v>
      </c>
      <c r="H1018" s="8">
        <f>WEEKDAY(DateTable[[#This Row],[Date]])</f>
        <v>5</v>
      </c>
      <c r="I1018" s="5">
        <f>INT(TEXT(DateTable[[#This Row],[Date]], "d"))</f>
        <v>13</v>
      </c>
      <c r="J1018" s="5" t="str">
        <f>DateTable[[#This Row],[Year]] &amp;" " &amp; DateTable[[#This Row],[Quarter]]</f>
        <v>2022 Q4</v>
      </c>
      <c r="K1018" s="5" t="str">
        <f>DateTable[[#This Row],[Year]] &amp;" " &amp; DateTable[[#This Row],[Month]]</f>
        <v>2022 Oct</v>
      </c>
      <c r="L1018" s="8">
        <f>DateTable[[#This Row],[Year]] * 100  + DateTable[[#This Row],[Month Key]]</f>
        <v>202210</v>
      </c>
      <c r="M101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19" spans="1:13" ht="15">
      <c r="A1019" s="12">
        <v>44848</v>
      </c>
      <c r="B1019" s="15">
        <f>DateTable[[#This Row],[Year]]*10000 + DateTable[[#This Row],[Month Key]] * 100 +  DateTable[[#This Row],[Day Of Month]]</f>
        <v>20221014</v>
      </c>
      <c r="C1019" s="5" t="str">
        <f>TEXT(DateTable[[#This Row],[Date]], "mmm")</f>
        <v>Oct</v>
      </c>
      <c r="D1019" s="8">
        <f>INT(TEXT(DateTable[[#This Row],[Date]], "m"))</f>
        <v>10</v>
      </c>
      <c r="E1019" s="6" t="str">
        <f xml:space="preserve"> "Q" &amp; ROUNDUP(DateTable[[#This Row],[Month Key]]/ 3, 0)</f>
        <v>Q4</v>
      </c>
      <c r="F1019" s="5">
        <f>YEAR(DateTable[[#This Row],[Date]])</f>
        <v>2022</v>
      </c>
      <c r="G1019" s="5" t="str">
        <f>TEXT(DateTable[[#This Row],[Date]], "ddd")</f>
        <v>Fri</v>
      </c>
      <c r="H1019" s="8">
        <f>WEEKDAY(DateTable[[#This Row],[Date]])</f>
        <v>6</v>
      </c>
      <c r="I1019" s="5">
        <f>INT(TEXT(DateTable[[#This Row],[Date]], "d"))</f>
        <v>14</v>
      </c>
      <c r="J1019" s="5" t="str">
        <f>DateTable[[#This Row],[Year]] &amp;" " &amp; DateTable[[#This Row],[Quarter]]</f>
        <v>2022 Q4</v>
      </c>
      <c r="K1019" s="5" t="str">
        <f>DateTable[[#This Row],[Year]] &amp;" " &amp; DateTable[[#This Row],[Month]]</f>
        <v>2022 Oct</v>
      </c>
      <c r="L1019" s="8">
        <f>DateTable[[#This Row],[Year]] * 100  + DateTable[[#This Row],[Month Key]]</f>
        <v>202210</v>
      </c>
      <c r="M101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20" spans="1:13" ht="15">
      <c r="A1020" s="11">
        <v>44849</v>
      </c>
      <c r="B1020" s="15">
        <f>DateTable[[#This Row],[Year]]*10000 + DateTable[[#This Row],[Month Key]] * 100 +  DateTable[[#This Row],[Day Of Month]]</f>
        <v>20221015</v>
      </c>
      <c r="C1020" s="5" t="str">
        <f>TEXT(DateTable[[#This Row],[Date]], "mmm")</f>
        <v>Oct</v>
      </c>
      <c r="D1020" s="8">
        <f>INT(TEXT(DateTable[[#This Row],[Date]], "m"))</f>
        <v>10</v>
      </c>
      <c r="E1020" s="6" t="str">
        <f xml:space="preserve"> "Q" &amp; ROUNDUP(DateTable[[#This Row],[Month Key]]/ 3, 0)</f>
        <v>Q4</v>
      </c>
      <c r="F1020" s="5">
        <f>YEAR(DateTable[[#This Row],[Date]])</f>
        <v>2022</v>
      </c>
      <c r="G1020" s="5" t="str">
        <f>TEXT(DateTable[[#This Row],[Date]], "ddd")</f>
        <v>Sat</v>
      </c>
      <c r="H1020" s="8">
        <f>WEEKDAY(DateTable[[#This Row],[Date]])</f>
        <v>7</v>
      </c>
      <c r="I1020" s="5">
        <f>INT(TEXT(DateTable[[#This Row],[Date]], "d"))</f>
        <v>15</v>
      </c>
      <c r="J1020" s="5" t="str">
        <f>DateTable[[#This Row],[Year]] &amp;" " &amp; DateTable[[#This Row],[Quarter]]</f>
        <v>2022 Q4</v>
      </c>
      <c r="K1020" s="5" t="str">
        <f>DateTable[[#This Row],[Year]] &amp;" " &amp; DateTable[[#This Row],[Month]]</f>
        <v>2022 Oct</v>
      </c>
      <c r="L1020" s="8">
        <f>DateTable[[#This Row],[Year]] * 100  + DateTable[[#This Row],[Month Key]]</f>
        <v>202210</v>
      </c>
      <c r="M102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21" spans="1:13" ht="15">
      <c r="A1021" s="12">
        <v>44850</v>
      </c>
      <c r="B1021" s="15">
        <f>DateTable[[#This Row],[Year]]*10000 + DateTable[[#This Row],[Month Key]] * 100 +  DateTable[[#This Row],[Day Of Month]]</f>
        <v>20221016</v>
      </c>
      <c r="C1021" s="5" t="str">
        <f>TEXT(DateTable[[#This Row],[Date]], "mmm")</f>
        <v>Oct</v>
      </c>
      <c r="D1021" s="8">
        <f>INT(TEXT(DateTable[[#This Row],[Date]], "m"))</f>
        <v>10</v>
      </c>
      <c r="E1021" s="6" t="str">
        <f xml:space="preserve"> "Q" &amp; ROUNDUP(DateTable[[#This Row],[Month Key]]/ 3, 0)</f>
        <v>Q4</v>
      </c>
      <c r="F1021" s="5">
        <f>YEAR(DateTable[[#This Row],[Date]])</f>
        <v>2022</v>
      </c>
      <c r="G1021" s="5" t="str">
        <f>TEXT(DateTable[[#This Row],[Date]], "ddd")</f>
        <v>Sun</v>
      </c>
      <c r="H1021" s="8">
        <f>WEEKDAY(DateTable[[#This Row],[Date]])</f>
        <v>1</v>
      </c>
      <c r="I1021" s="5">
        <f>INT(TEXT(DateTable[[#This Row],[Date]], "d"))</f>
        <v>16</v>
      </c>
      <c r="J1021" s="5" t="str">
        <f>DateTable[[#This Row],[Year]] &amp;" " &amp; DateTable[[#This Row],[Quarter]]</f>
        <v>2022 Q4</v>
      </c>
      <c r="K1021" s="5" t="str">
        <f>DateTable[[#This Row],[Year]] &amp;" " &amp; DateTable[[#This Row],[Month]]</f>
        <v>2022 Oct</v>
      </c>
      <c r="L1021" s="8">
        <f>DateTable[[#This Row],[Year]] * 100  + DateTable[[#This Row],[Month Key]]</f>
        <v>202210</v>
      </c>
      <c r="M102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22" spans="1:13" ht="15">
      <c r="A1022" s="11">
        <v>44851</v>
      </c>
      <c r="B1022" s="15">
        <f>DateTable[[#This Row],[Year]]*10000 + DateTable[[#This Row],[Month Key]] * 100 +  DateTable[[#This Row],[Day Of Month]]</f>
        <v>20221017</v>
      </c>
      <c r="C1022" s="5" t="str">
        <f>TEXT(DateTable[[#This Row],[Date]], "mmm")</f>
        <v>Oct</v>
      </c>
      <c r="D1022" s="8">
        <f>INT(TEXT(DateTable[[#This Row],[Date]], "m"))</f>
        <v>10</v>
      </c>
      <c r="E1022" s="6" t="str">
        <f xml:space="preserve"> "Q" &amp; ROUNDUP(DateTable[[#This Row],[Month Key]]/ 3, 0)</f>
        <v>Q4</v>
      </c>
      <c r="F1022" s="5">
        <f>YEAR(DateTable[[#This Row],[Date]])</f>
        <v>2022</v>
      </c>
      <c r="G1022" s="5" t="str">
        <f>TEXT(DateTable[[#This Row],[Date]], "ddd")</f>
        <v>Mon</v>
      </c>
      <c r="H1022" s="8">
        <f>WEEKDAY(DateTable[[#This Row],[Date]])</f>
        <v>2</v>
      </c>
      <c r="I1022" s="5">
        <f>INT(TEXT(DateTable[[#This Row],[Date]], "d"))</f>
        <v>17</v>
      </c>
      <c r="J1022" s="5" t="str">
        <f>DateTable[[#This Row],[Year]] &amp;" " &amp; DateTable[[#This Row],[Quarter]]</f>
        <v>2022 Q4</v>
      </c>
      <c r="K1022" s="5" t="str">
        <f>DateTable[[#This Row],[Year]] &amp;" " &amp; DateTable[[#This Row],[Month]]</f>
        <v>2022 Oct</v>
      </c>
      <c r="L1022" s="8">
        <f>DateTable[[#This Row],[Year]] * 100  + DateTable[[#This Row],[Month Key]]</f>
        <v>202210</v>
      </c>
      <c r="M102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23" spans="1:13" ht="15">
      <c r="A1023" s="12">
        <v>44852</v>
      </c>
      <c r="B1023" s="15">
        <f>DateTable[[#This Row],[Year]]*10000 + DateTable[[#This Row],[Month Key]] * 100 +  DateTable[[#This Row],[Day Of Month]]</f>
        <v>20221018</v>
      </c>
      <c r="C1023" s="5" t="str">
        <f>TEXT(DateTable[[#This Row],[Date]], "mmm")</f>
        <v>Oct</v>
      </c>
      <c r="D1023" s="8">
        <f>INT(TEXT(DateTable[[#This Row],[Date]], "m"))</f>
        <v>10</v>
      </c>
      <c r="E1023" s="6" t="str">
        <f xml:space="preserve"> "Q" &amp; ROUNDUP(DateTable[[#This Row],[Month Key]]/ 3, 0)</f>
        <v>Q4</v>
      </c>
      <c r="F1023" s="5">
        <f>YEAR(DateTable[[#This Row],[Date]])</f>
        <v>2022</v>
      </c>
      <c r="G1023" s="5" t="str">
        <f>TEXT(DateTable[[#This Row],[Date]], "ddd")</f>
        <v>Tue</v>
      </c>
      <c r="H1023" s="8">
        <f>WEEKDAY(DateTable[[#This Row],[Date]])</f>
        <v>3</v>
      </c>
      <c r="I1023" s="5">
        <f>INT(TEXT(DateTable[[#This Row],[Date]], "d"))</f>
        <v>18</v>
      </c>
      <c r="J1023" s="5" t="str">
        <f>DateTable[[#This Row],[Year]] &amp;" " &amp; DateTable[[#This Row],[Quarter]]</f>
        <v>2022 Q4</v>
      </c>
      <c r="K1023" s="5" t="str">
        <f>DateTable[[#This Row],[Year]] &amp;" " &amp; DateTable[[#This Row],[Month]]</f>
        <v>2022 Oct</v>
      </c>
      <c r="L1023" s="8">
        <f>DateTable[[#This Row],[Year]] * 100  + DateTable[[#This Row],[Month Key]]</f>
        <v>202210</v>
      </c>
      <c r="M102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24" spans="1:13" ht="15">
      <c r="A1024" s="11">
        <v>44853</v>
      </c>
      <c r="B1024" s="15">
        <f>DateTable[[#This Row],[Year]]*10000 + DateTable[[#This Row],[Month Key]] * 100 +  DateTable[[#This Row],[Day Of Month]]</f>
        <v>20221019</v>
      </c>
      <c r="C1024" s="5" t="str">
        <f>TEXT(DateTable[[#This Row],[Date]], "mmm")</f>
        <v>Oct</v>
      </c>
      <c r="D1024" s="8">
        <f>INT(TEXT(DateTable[[#This Row],[Date]], "m"))</f>
        <v>10</v>
      </c>
      <c r="E1024" s="6" t="str">
        <f xml:space="preserve"> "Q" &amp; ROUNDUP(DateTable[[#This Row],[Month Key]]/ 3, 0)</f>
        <v>Q4</v>
      </c>
      <c r="F1024" s="5">
        <f>YEAR(DateTable[[#This Row],[Date]])</f>
        <v>2022</v>
      </c>
      <c r="G1024" s="5" t="str">
        <f>TEXT(DateTable[[#This Row],[Date]], "ddd")</f>
        <v>Wed</v>
      </c>
      <c r="H1024" s="8">
        <f>WEEKDAY(DateTable[[#This Row],[Date]])</f>
        <v>4</v>
      </c>
      <c r="I1024" s="5">
        <f>INT(TEXT(DateTable[[#This Row],[Date]], "d"))</f>
        <v>19</v>
      </c>
      <c r="J1024" s="5" t="str">
        <f>DateTable[[#This Row],[Year]] &amp;" " &amp; DateTable[[#This Row],[Quarter]]</f>
        <v>2022 Q4</v>
      </c>
      <c r="K1024" s="5" t="str">
        <f>DateTable[[#This Row],[Year]] &amp;" " &amp; DateTable[[#This Row],[Month]]</f>
        <v>2022 Oct</v>
      </c>
      <c r="L1024" s="8">
        <f>DateTable[[#This Row],[Year]] * 100  + DateTable[[#This Row],[Month Key]]</f>
        <v>202210</v>
      </c>
      <c r="M102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25" spans="1:13" ht="15">
      <c r="A1025" s="12">
        <v>44854</v>
      </c>
      <c r="B1025" s="15">
        <f>DateTable[[#This Row],[Year]]*10000 + DateTable[[#This Row],[Month Key]] * 100 +  DateTable[[#This Row],[Day Of Month]]</f>
        <v>20221020</v>
      </c>
      <c r="C1025" s="5" t="str">
        <f>TEXT(DateTable[[#This Row],[Date]], "mmm")</f>
        <v>Oct</v>
      </c>
      <c r="D1025" s="8">
        <f>INT(TEXT(DateTable[[#This Row],[Date]], "m"))</f>
        <v>10</v>
      </c>
      <c r="E1025" s="6" t="str">
        <f xml:space="preserve"> "Q" &amp; ROUNDUP(DateTable[[#This Row],[Month Key]]/ 3, 0)</f>
        <v>Q4</v>
      </c>
      <c r="F1025" s="5">
        <f>YEAR(DateTable[[#This Row],[Date]])</f>
        <v>2022</v>
      </c>
      <c r="G1025" s="5" t="str">
        <f>TEXT(DateTable[[#This Row],[Date]], "ddd")</f>
        <v>Thu</v>
      </c>
      <c r="H1025" s="8">
        <f>WEEKDAY(DateTable[[#This Row],[Date]])</f>
        <v>5</v>
      </c>
      <c r="I1025" s="5">
        <f>INT(TEXT(DateTable[[#This Row],[Date]], "d"))</f>
        <v>20</v>
      </c>
      <c r="J1025" s="5" t="str">
        <f>DateTable[[#This Row],[Year]] &amp;" " &amp; DateTable[[#This Row],[Quarter]]</f>
        <v>2022 Q4</v>
      </c>
      <c r="K1025" s="5" t="str">
        <f>DateTable[[#This Row],[Year]] &amp;" " &amp; DateTable[[#This Row],[Month]]</f>
        <v>2022 Oct</v>
      </c>
      <c r="L1025" s="8">
        <f>DateTable[[#This Row],[Year]] * 100  + DateTable[[#This Row],[Month Key]]</f>
        <v>202210</v>
      </c>
      <c r="M102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26" spans="1:13" ht="15">
      <c r="A1026" s="11">
        <v>44855</v>
      </c>
      <c r="B1026" s="15">
        <f>DateTable[[#This Row],[Year]]*10000 + DateTable[[#This Row],[Month Key]] * 100 +  DateTable[[#This Row],[Day Of Month]]</f>
        <v>20221021</v>
      </c>
      <c r="C1026" s="5" t="str">
        <f>TEXT(DateTable[[#This Row],[Date]], "mmm")</f>
        <v>Oct</v>
      </c>
      <c r="D1026" s="8">
        <f>INT(TEXT(DateTable[[#This Row],[Date]], "m"))</f>
        <v>10</v>
      </c>
      <c r="E1026" s="6" t="str">
        <f xml:space="preserve"> "Q" &amp; ROUNDUP(DateTable[[#This Row],[Month Key]]/ 3, 0)</f>
        <v>Q4</v>
      </c>
      <c r="F1026" s="5">
        <f>YEAR(DateTable[[#This Row],[Date]])</f>
        <v>2022</v>
      </c>
      <c r="G1026" s="5" t="str">
        <f>TEXT(DateTable[[#This Row],[Date]], "ddd")</f>
        <v>Fri</v>
      </c>
      <c r="H1026" s="8">
        <f>WEEKDAY(DateTable[[#This Row],[Date]])</f>
        <v>6</v>
      </c>
      <c r="I1026" s="5">
        <f>INT(TEXT(DateTable[[#This Row],[Date]], "d"))</f>
        <v>21</v>
      </c>
      <c r="J1026" s="5" t="str">
        <f>DateTable[[#This Row],[Year]] &amp;" " &amp; DateTable[[#This Row],[Quarter]]</f>
        <v>2022 Q4</v>
      </c>
      <c r="K1026" s="5" t="str">
        <f>DateTable[[#This Row],[Year]] &amp;" " &amp; DateTable[[#This Row],[Month]]</f>
        <v>2022 Oct</v>
      </c>
      <c r="L1026" s="8">
        <f>DateTable[[#This Row],[Year]] * 100  + DateTable[[#This Row],[Month Key]]</f>
        <v>202210</v>
      </c>
      <c r="M102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27" spans="1:13" ht="15">
      <c r="A1027" s="12">
        <v>44856</v>
      </c>
      <c r="B1027" s="15">
        <f>DateTable[[#This Row],[Year]]*10000 + DateTable[[#This Row],[Month Key]] * 100 +  DateTable[[#This Row],[Day Of Month]]</f>
        <v>20221022</v>
      </c>
      <c r="C1027" s="5" t="str">
        <f>TEXT(DateTable[[#This Row],[Date]], "mmm")</f>
        <v>Oct</v>
      </c>
      <c r="D1027" s="8">
        <f>INT(TEXT(DateTable[[#This Row],[Date]], "m"))</f>
        <v>10</v>
      </c>
      <c r="E1027" s="6" t="str">
        <f xml:space="preserve"> "Q" &amp; ROUNDUP(DateTable[[#This Row],[Month Key]]/ 3, 0)</f>
        <v>Q4</v>
      </c>
      <c r="F1027" s="5">
        <f>YEAR(DateTable[[#This Row],[Date]])</f>
        <v>2022</v>
      </c>
      <c r="G1027" s="5" t="str">
        <f>TEXT(DateTable[[#This Row],[Date]], "ddd")</f>
        <v>Sat</v>
      </c>
      <c r="H1027" s="8">
        <f>WEEKDAY(DateTable[[#This Row],[Date]])</f>
        <v>7</v>
      </c>
      <c r="I1027" s="5">
        <f>INT(TEXT(DateTable[[#This Row],[Date]], "d"))</f>
        <v>22</v>
      </c>
      <c r="J1027" s="5" t="str">
        <f>DateTable[[#This Row],[Year]] &amp;" " &amp; DateTable[[#This Row],[Quarter]]</f>
        <v>2022 Q4</v>
      </c>
      <c r="K1027" s="5" t="str">
        <f>DateTable[[#This Row],[Year]] &amp;" " &amp; DateTable[[#This Row],[Month]]</f>
        <v>2022 Oct</v>
      </c>
      <c r="L1027" s="8">
        <f>DateTable[[#This Row],[Year]] * 100  + DateTable[[#This Row],[Month Key]]</f>
        <v>202210</v>
      </c>
      <c r="M102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28" spans="1:13" ht="15">
      <c r="A1028" s="11">
        <v>44857</v>
      </c>
      <c r="B1028" s="15">
        <f>DateTable[[#This Row],[Year]]*10000 + DateTable[[#This Row],[Month Key]] * 100 +  DateTable[[#This Row],[Day Of Month]]</f>
        <v>20221023</v>
      </c>
      <c r="C1028" s="5" t="str">
        <f>TEXT(DateTable[[#This Row],[Date]], "mmm")</f>
        <v>Oct</v>
      </c>
      <c r="D1028" s="8">
        <f>INT(TEXT(DateTable[[#This Row],[Date]], "m"))</f>
        <v>10</v>
      </c>
      <c r="E1028" s="6" t="str">
        <f xml:space="preserve"> "Q" &amp; ROUNDUP(DateTable[[#This Row],[Month Key]]/ 3, 0)</f>
        <v>Q4</v>
      </c>
      <c r="F1028" s="5">
        <f>YEAR(DateTable[[#This Row],[Date]])</f>
        <v>2022</v>
      </c>
      <c r="G1028" s="5" t="str">
        <f>TEXT(DateTable[[#This Row],[Date]], "ddd")</f>
        <v>Sun</v>
      </c>
      <c r="H1028" s="8">
        <f>WEEKDAY(DateTable[[#This Row],[Date]])</f>
        <v>1</v>
      </c>
      <c r="I1028" s="5">
        <f>INT(TEXT(DateTable[[#This Row],[Date]], "d"))</f>
        <v>23</v>
      </c>
      <c r="J1028" s="5" t="str">
        <f>DateTable[[#This Row],[Year]] &amp;" " &amp; DateTable[[#This Row],[Quarter]]</f>
        <v>2022 Q4</v>
      </c>
      <c r="K1028" s="5" t="str">
        <f>DateTable[[#This Row],[Year]] &amp;" " &amp; DateTable[[#This Row],[Month]]</f>
        <v>2022 Oct</v>
      </c>
      <c r="L1028" s="8">
        <f>DateTable[[#This Row],[Year]] * 100  + DateTable[[#This Row],[Month Key]]</f>
        <v>202210</v>
      </c>
      <c r="M102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29" spans="1:13" ht="15">
      <c r="A1029" s="12">
        <v>44858</v>
      </c>
      <c r="B1029" s="15">
        <f>DateTable[[#This Row],[Year]]*10000 + DateTable[[#This Row],[Month Key]] * 100 +  DateTable[[#This Row],[Day Of Month]]</f>
        <v>20221024</v>
      </c>
      <c r="C1029" s="5" t="str">
        <f>TEXT(DateTable[[#This Row],[Date]], "mmm")</f>
        <v>Oct</v>
      </c>
      <c r="D1029" s="8">
        <f>INT(TEXT(DateTable[[#This Row],[Date]], "m"))</f>
        <v>10</v>
      </c>
      <c r="E1029" s="6" t="str">
        <f xml:space="preserve"> "Q" &amp; ROUNDUP(DateTable[[#This Row],[Month Key]]/ 3, 0)</f>
        <v>Q4</v>
      </c>
      <c r="F1029" s="5">
        <f>YEAR(DateTable[[#This Row],[Date]])</f>
        <v>2022</v>
      </c>
      <c r="G1029" s="5" t="str">
        <f>TEXT(DateTable[[#This Row],[Date]], "ddd")</f>
        <v>Mon</v>
      </c>
      <c r="H1029" s="8">
        <f>WEEKDAY(DateTable[[#This Row],[Date]])</f>
        <v>2</v>
      </c>
      <c r="I1029" s="5">
        <f>INT(TEXT(DateTable[[#This Row],[Date]], "d"))</f>
        <v>24</v>
      </c>
      <c r="J1029" s="5" t="str">
        <f>DateTable[[#This Row],[Year]] &amp;" " &amp; DateTable[[#This Row],[Quarter]]</f>
        <v>2022 Q4</v>
      </c>
      <c r="K1029" s="5" t="str">
        <f>DateTable[[#This Row],[Year]] &amp;" " &amp; DateTable[[#This Row],[Month]]</f>
        <v>2022 Oct</v>
      </c>
      <c r="L1029" s="8">
        <f>DateTable[[#This Row],[Year]] * 100  + DateTable[[#This Row],[Month Key]]</f>
        <v>202210</v>
      </c>
      <c r="M102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30" spans="1:13" ht="15">
      <c r="A1030" s="11">
        <v>44859</v>
      </c>
      <c r="B1030" s="15">
        <f>DateTable[[#This Row],[Year]]*10000 + DateTable[[#This Row],[Month Key]] * 100 +  DateTable[[#This Row],[Day Of Month]]</f>
        <v>20221025</v>
      </c>
      <c r="C1030" s="5" t="str">
        <f>TEXT(DateTable[[#This Row],[Date]], "mmm")</f>
        <v>Oct</v>
      </c>
      <c r="D1030" s="8">
        <f>INT(TEXT(DateTable[[#This Row],[Date]], "m"))</f>
        <v>10</v>
      </c>
      <c r="E1030" s="6" t="str">
        <f xml:space="preserve"> "Q" &amp; ROUNDUP(DateTable[[#This Row],[Month Key]]/ 3, 0)</f>
        <v>Q4</v>
      </c>
      <c r="F1030" s="5">
        <f>YEAR(DateTable[[#This Row],[Date]])</f>
        <v>2022</v>
      </c>
      <c r="G1030" s="5" t="str">
        <f>TEXT(DateTable[[#This Row],[Date]], "ddd")</f>
        <v>Tue</v>
      </c>
      <c r="H1030" s="8">
        <f>WEEKDAY(DateTable[[#This Row],[Date]])</f>
        <v>3</v>
      </c>
      <c r="I1030" s="5">
        <f>INT(TEXT(DateTable[[#This Row],[Date]], "d"))</f>
        <v>25</v>
      </c>
      <c r="J1030" s="5" t="str">
        <f>DateTable[[#This Row],[Year]] &amp;" " &amp; DateTable[[#This Row],[Quarter]]</f>
        <v>2022 Q4</v>
      </c>
      <c r="K1030" s="5" t="str">
        <f>DateTable[[#This Row],[Year]] &amp;" " &amp; DateTable[[#This Row],[Month]]</f>
        <v>2022 Oct</v>
      </c>
      <c r="L1030" s="8">
        <f>DateTable[[#This Row],[Year]] * 100  + DateTable[[#This Row],[Month Key]]</f>
        <v>202210</v>
      </c>
      <c r="M103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31" spans="1:13" ht="15">
      <c r="A1031" s="12">
        <v>44860</v>
      </c>
      <c r="B1031" s="15">
        <f>DateTable[[#This Row],[Year]]*10000 + DateTable[[#This Row],[Month Key]] * 100 +  DateTable[[#This Row],[Day Of Month]]</f>
        <v>20221026</v>
      </c>
      <c r="C1031" s="5" t="str">
        <f>TEXT(DateTable[[#This Row],[Date]], "mmm")</f>
        <v>Oct</v>
      </c>
      <c r="D1031" s="8">
        <f>INT(TEXT(DateTable[[#This Row],[Date]], "m"))</f>
        <v>10</v>
      </c>
      <c r="E1031" s="6" t="str">
        <f xml:space="preserve"> "Q" &amp; ROUNDUP(DateTable[[#This Row],[Month Key]]/ 3, 0)</f>
        <v>Q4</v>
      </c>
      <c r="F1031" s="5">
        <f>YEAR(DateTable[[#This Row],[Date]])</f>
        <v>2022</v>
      </c>
      <c r="G1031" s="5" t="str">
        <f>TEXT(DateTable[[#This Row],[Date]], "ddd")</f>
        <v>Wed</v>
      </c>
      <c r="H1031" s="8">
        <f>WEEKDAY(DateTable[[#This Row],[Date]])</f>
        <v>4</v>
      </c>
      <c r="I1031" s="5">
        <f>INT(TEXT(DateTable[[#This Row],[Date]], "d"))</f>
        <v>26</v>
      </c>
      <c r="J1031" s="5" t="str">
        <f>DateTable[[#This Row],[Year]] &amp;" " &amp; DateTable[[#This Row],[Quarter]]</f>
        <v>2022 Q4</v>
      </c>
      <c r="K1031" s="5" t="str">
        <f>DateTable[[#This Row],[Year]] &amp;" " &amp; DateTable[[#This Row],[Month]]</f>
        <v>2022 Oct</v>
      </c>
      <c r="L1031" s="8">
        <f>DateTable[[#This Row],[Year]] * 100  + DateTable[[#This Row],[Month Key]]</f>
        <v>202210</v>
      </c>
      <c r="M103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32" spans="1:13" ht="15">
      <c r="A1032" s="11">
        <v>44861</v>
      </c>
      <c r="B1032" s="15">
        <f>DateTable[[#This Row],[Year]]*10000 + DateTable[[#This Row],[Month Key]] * 100 +  DateTable[[#This Row],[Day Of Month]]</f>
        <v>20221027</v>
      </c>
      <c r="C1032" s="5" t="str">
        <f>TEXT(DateTable[[#This Row],[Date]], "mmm")</f>
        <v>Oct</v>
      </c>
      <c r="D1032" s="8">
        <f>INT(TEXT(DateTable[[#This Row],[Date]], "m"))</f>
        <v>10</v>
      </c>
      <c r="E1032" s="6" t="str">
        <f xml:space="preserve"> "Q" &amp; ROUNDUP(DateTable[[#This Row],[Month Key]]/ 3, 0)</f>
        <v>Q4</v>
      </c>
      <c r="F1032" s="5">
        <f>YEAR(DateTable[[#This Row],[Date]])</f>
        <v>2022</v>
      </c>
      <c r="G1032" s="5" t="str">
        <f>TEXT(DateTable[[#This Row],[Date]], "ddd")</f>
        <v>Thu</v>
      </c>
      <c r="H1032" s="8">
        <f>WEEKDAY(DateTable[[#This Row],[Date]])</f>
        <v>5</v>
      </c>
      <c r="I1032" s="5">
        <f>INT(TEXT(DateTable[[#This Row],[Date]], "d"))</f>
        <v>27</v>
      </c>
      <c r="J1032" s="5" t="str">
        <f>DateTable[[#This Row],[Year]] &amp;" " &amp; DateTable[[#This Row],[Quarter]]</f>
        <v>2022 Q4</v>
      </c>
      <c r="K1032" s="5" t="str">
        <f>DateTable[[#This Row],[Year]] &amp;" " &amp; DateTable[[#This Row],[Month]]</f>
        <v>2022 Oct</v>
      </c>
      <c r="L1032" s="8">
        <f>DateTable[[#This Row],[Year]] * 100  + DateTable[[#This Row],[Month Key]]</f>
        <v>202210</v>
      </c>
      <c r="M103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33" spans="1:13" ht="15">
      <c r="A1033" s="12">
        <v>44862</v>
      </c>
      <c r="B1033" s="15">
        <f>DateTable[[#This Row],[Year]]*10000 + DateTable[[#This Row],[Month Key]] * 100 +  DateTable[[#This Row],[Day Of Month]]</f>
        <v>20221028</v>
      </c>
      <c r="C1033" s="5" t="str">
        <f>TEXT(DateTable[[#This Row],[Date]], "mmm")</f>
        <v>Oct</v>
      </c>
      <c r="D1033" s="8">
        <f>INT(TEXT(DateTable[[#This Row],[Date]], "m"))</f>
        <v>10</v>
      </c>
      <c r="E1033" s="6" t="str">
        <f xml:space="preserve"> "Q" &amp; ROUNDUP(DateTable[[#This Row],[Month Key]]/ 3, 0)</f>
        <v>Q4</v>
      </c>
      <c r="F1033" s="5">
        <f>YEAR(DateTable[[#This Row],[Date]])</f>
        <v>2022</v>
      </c>
      <c r="G1033" s="5" t="str">
        <f>TEXT(DateTable[[#This Row],[Date]], "ddd")</f>
        <v>Fri</v>
      </c>
      <c r="H1033" s="8">
        <f>WEEKDAY(DateTable[[#This Row],[Date]])</f>
        <v>6</v>
      </c>
      <c r="I1033" s="5">
        <f>INT(TEXT(DateTable[[#This Row],[Date]], "d"))</f>
        <v>28</v>
      </c>
      <c r="J1033" s="5" t="str">
        <f>DateTable[[#This Row],[Year]] &amp;" " &amp; DateTable[[#This Row],[Quarter]]</f>
        <v>2022 Q4</v>
      </c>
      <c r="K1033" s="5" t="str">
        <f>DateTable[[#This Row],[Year]] &amp;" " &amp; DateTable[[#This Row],[Month]]</f>
        <v>2022 Oct</v>
      </c>
      <c r="L1033" s="8">
        <f>DateTable[[#This Row],[Year]] * 100  + DateTable[[#This Row],[Month Key]]</f>
        <v>202210</v>
      </c>
      <c r="M103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34" spans="1:13" ht="15">
      <c r="A1034" s="11">
        <v>44863</v>
      </c>
      <c r="B1034" s="15">
        <f>DateTable[[#This Row],[Year]]*10000 + DateTable[[#This Row],[Month Key]] * 100 +  DateTable[[#This Row],[Day Of Month]]</f>
        <v>20221029</v>
      </c>
      <c r="C1034" s="5" t="str">
        <f>TEXT(DateTable[[#This Row],[Date]], "mmm")</f>
        <v>Oct</v>
      </c>
      <c r="D1034" s="8">
        <f>INT(TEXT(DateTable[[#This Row],[Date]], "m"))</f>
        <v>10</v>
      </c>
      <c r="E1034" s="6" t="str">
        <f xml:space="preserve"> "Q" &amp; ROUNDUP(DateTable[[#This Row],[Month Key]]/ 3, 0)</f>
        <v>Q4</v>
      </c>
      <c r="F1034" s="5">
        <f>YEAR(DateTable[[#This Row],[Date]])</f>
        <v>2022</v>
      </c>
      <c r="G1034" s="5" t="str">
        <f>TEXT(DateTable[[#This Row],[Date]], "ddd")</f>
        <v>Sat</v>
      </c>
      <c r="H1034" s="8">
        <f>WEEKDAY(DateTable[[#This Row],[Date]])</f>
        <v>7</v>
      </c>
      <c r="I1034" s="5">
        <f>INT(TEXT(DateTable[[#This Row],[Date]], "d"))</f>
        <v>29</v>
      </c>
      <c r="J1034" s="5" t="str">
        <f>DateTable[[#This Row],[Year]] &amp;" " &amp; DateTable[[#This Row],[Quarter]]</f>
        <v>2022 Q4</v>
      </c>
      <c r="K1034" s="5" t="str">
        <f>DateTable[[#This Row],[Year]] &amp;" " &amp; DateTable[[#This Row],[Month]]</f>
        <v>2022 Oct</v>
      </c>
      <c r="L1034" s="8">
        <f>DateTable[[#This Row],[Year]] * 100  + DateTable[[#This Row],[Month Key]]</f>
        <v>202210</v>
      </c>
      <c r="M103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35" spans="1:13" ht="15">
      <c r="A1035" s="12">
        <v>44864</v>
      </c>
      <c r="B1035" s="15">
        <f>DateTable[[#This Row],[Year]]*10000 + DateTable[[#This Row],[Month Key]] * 100 +  DateTable[[#This Row],[Day Of Month]]</f>
        <v>20221030</v>
      </c>
      <c r="C1035" s="5" t="str">
        <f>TEXT(DateTable[[#This Row],[Date]], "mmm")</f>
        <v>Oct</v>
      </c>
      <c r="D1035" s="8">
        <f>INT(TEXT(DateTable[[#This Row],[Date]], "m"))</f>
        <v>10</v>
      </c>
      <c r="E1035" s="6" t="str">
        <f xml:space="preserve"> "Q" &amp; ROUNDUP(DateTable[[#This Row],[Month Key]]/ 3, 0)</f>
        <v>Q4</v>
      </c>
      <c r="F1035" s="5">
        <f>YEAR(DateTable[[#This Row],[Date]])</f>
        <v>2022</v>
      </c>
      <c r="G1035" s="5" t="str">
        <f>TEXT(DateTable[[#This Row],[Date]], "ddd")</f>
        <v>Sun</v>
      </c>
      <c r="H1035" s="8">
        <f>WEEKDAY(DateTable[[#This Row],[Date]])</f>
        <v>1</v>
      </c>
      <c r="I1035" s="5">
        <f>INT(TEXT(DateTable[[#This Row],[Date]], "d"))</f>
        <v>30</v>
      </c>
      <c r="J1035" s="5" t="str">
        <f>DateTable[[#This Row],[Year]] &amp;" " &amp; DateTable[[#This Row],[Quarter]]</f>
        <v>2022 Q4</v>
      </c>
      <c r="K1035" s="5" t="str">
        <f>DateTable[[#This Row],[Year]] &amp;" " &amp; DateTable[[#This Row],[Month]]</f>
        <v>2022 Oct</v>
      </c>
      <c r="L1035" s="8">
        <f>DateTable[[#This Row],[Year]] * 100  + DateTable[[#This Row],[Month Key]]</f>
        <v>202210</v>
      </c>
      <c r="M103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36" spans="1:13" ht="15">
      <c r="A1036" s="11">
        <v>44865</v>
      </c>
      <c r="B1036" s="15">
        <f>DateTable[[#This Row],[Year]]*10000 + DateTable[[#This Row],[Month Key]] * 100 +  DateTable[[#This Row],[Day Of Month]]</f>
        <v>20221031</v>
      </c>
      <c r="C1036" s="5" t="str">
        <f>TEXT(DateTable[[#This Row],[Date]], "mmm")</f>
        <v>Oct</v>
      </c>
      <c r="D1036" s="8">
        <f>INT(TEXT(DateTable[[#This Row],[Date]], "m"))</f>
        <v>10</v>
      </c>
      <c r="E1036" s="6" t="str">
        <f xml:space="preserve"> "Q" &amp; ROUNDUP(DateTable[[#This Row],[Month Key]]/ 3, 0)</f>
        <v>Q4</v>
      </c>
      <c r="F1036" s="5">
        <f>YEAR(DateTable[[#This Row],[Date]])</f>
        <v>2022</v>
      </c>
      <c r="G1036" s="5" t="str">
        <f>TEXT(DateTable[[#This Row],[Date]], "ddd")</f>
        <v>Mon</v>
      </c>
      <c r="H1036" s="8">
        <f>WEEKDAY(DateTable[[#This Row],[Date]])</f>
        <v>2</v>
      </c>
      <c r="I1036" s="5">
        <f>INT(TEXT(DateTable[[#This Row],[Date]], "d"))</f>
        <v>31</v>
      </c>
      <c r="J1036" s="5" t="str">
        <f>DateTable[[#This Row],[Year]] &amp;" " &amp; DateTable[[#This Row],[Quarter]]</f>
        <v>2022 Q4</v>
      </c>
      <c r="K1036" s="5" t="str">
        <f>DateTable[[#This Row],[Year]] &amp;" " &amp; DateTable[[#This Row],[Month]]</f>
        <v>2022 Oct</v>
      </c>
      <c r="L1036" s="8">
        <f>DateTable[[#This Row],[Year]] * 100  + DateTable[[#This Row],[Month Key]]</f>
        <v>202210</v>
      </c>
      <c r="M103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37" spans="1:13" ht="15">
      <c r="A1037" s="12">
        <v>44866</v>
      </c>
      <c r="B1037" s="15">
        <f>DateTable[[#This Row],[Year]]*10000 + DateTable[[#This Row],[Month Key]] * 100 +  DateTable[[#This Row],[Day Of Month]]</f>
        <v>20221101</v>
      </c>
      <c r="C1037" s="5" t="str">
        <f>TEXT(DateTable[[#This Row],[Date]], "mmm")</f>
        <v>Nov</v>
      </c>
      <c r="D1037" s="8">
        <f>INT(TEXT(DateTable[[#This Row],[Date]], "m"))</f>
        <v>11</v>
      </c>
      <c r="E1037" s="6" t="str">
        <f xml:space="preserve"> "Q" &amp; ROUNDUP(DateTable[[#This Row],[Month Key]]/ 3, 0)</f>
        <v>Q4</v>
      </c>
      <c r="F1037" s="5">
        <f>YEAR(DateTable[[#This Row],[Date]])</f>
        <v>2022</v>
      </c>
      <c r="G1037" s="5" t="str">
        <f>TEXT(DateTable[[#This Row],[Date]], "ddd")</f>
        <v>Tue</v>
      </c>
      <c r="H1037" s="8">
        <f>WEEKDAY(DateTable[[#This Row],[Date]])</f>
        <v>3</v>
      </c>
      <c r="I1037" s="5">
        <f>INT(TEXT(DateTable[[#This Row],[Date]], "d"))</f>
        <v>1</v>
      </c>
      <c r="J1037" s="5" t="str">
        <f>DateTable[[#This Row],[Year]] &amp;" " &amp; DateTable[[#This Row],[Quarter]]</f>
        <v>2022 Q4</v>
      </c>
      <c r="K1037" s="5" t="str">
        <f>DateTable[[#This Row],[Year]] &amp;" " &amp; DateTable[[#This Row],[Month]]</f>
        <v>2022 Nov</v>
      </c>
      <c r="L1037" s="8">
        <f>DateTable[[#This Row],[Year]] * 100  + DateTable[[#This Row],[Month Key]]</f>
        <v>202211</v>
      </c>
      <c r="M103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38" spans="1:13" ht="15">
      <c r="A1038" s="11">
        <v>44867</v>
      </c>
      <c r="B1038" s="15">
        <f>DateTable[[#This Row],[Year]]*10000 + DateTable[[#This Row],[Month Key]] * 100 +  DateTable[[#This Row],[Day Of Month]]</f>
        <v>20221102</v>
      </c>
      <c r="C1038" s="5" t="str">
        <f>TEXT(DateTable[[#This Row],[Date]], "mmm")</f>
        <v>Nov</v>
      </c>
      <c r="D1038" s="8">
        <f>INT(TEXT(DateTable[[#This Row],[Date]], "m"))</f>
        <v>11</v>
      </c>
      <c r="E1038" s="6" t="str">
        <f xml:space="preserve"> "Q" &amp; ROUNDUP(DateTable[[#This Row],[Month Key]]/ 3, 0)</f>
        <v>Q4</v>
      </c>
      <c r="F1038" s="5">
        <f>YEAR(DateTable[[#This Row],[Date]])</f>
        <v>2022</v>
      </c>
      <c r="G1038" s="5" t="str">
        <f>TEXT(DateTable[[#This Row],[Date]], "ddd")</f>
        <v>Wed</v>
      </c>
      <c r="H1038" s="8">
        <f>WEEKDAY(DateTable[[#This Row],[Date]])</f>
        <v>4</v>
      </c>
      <c r="I1038" s="5">
        <f>INT(TEXT(DateTable[[#This Row],[Date]], "d"))</f>
        <v>2</v>
      </c>
      <c r="J1038" s="5" t="str">
        <f>DateTable[[#This Row],[Year]] &amp;" " &amp; DateTable[[#This Row],[Quarter]]</f>
        <v>2022 Q4</v>
      </c>
      <c r="K1038" s="5" t="str">
        <f>DateTable[[#This Row],[Year]] &amp;" " &amp; DateTable[[#This Row],[Month]]</f>
        <v>2022 Nov</v>
      </c>
      <c r="L1038" s="8">
        <f>DateTable[[#This Row],[Year]] * 100  + DateTable[[#This Row],[Month Key]]</f>
        <v>202211</v>
      </c>
      <c r="M103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39" spans="1:13" ht="15">
      <c r="A1039" s="12">
        <v>44868</v>
      </c>
      <c r="B1039" s="15">
        <f>DateTable[[#This Row],[Year]]*10000 + DateTable[[#This Row],[Month Key]] * 100 +  DateTable[[#This Row],[Day Of Month]]</f>
        <v>20221103</v>
      </c>
      <c r="C1039" s="5" t="str">
        <f>TEXT(DateTable[[#This Row],[Date]], "mmm")</f>
        <v>Nov</v>
      </c>
      <c r="D1039" s="8">
        <f>INT(TEXT(DateTable[[#This Row],[Date]], "m"))</f>
        <v>11</v>
      </c>
      <c r="E1039" s="6" t="str">
        <f xml:space="preserve"> "Q" &amp; ROUNDUP(DateTable[[#This Row],[Month Key]]/ 3, 0)</f>
        <v>Q4</v>
      </c>
      <c r="F1039" s="5">
        <f>YEAR(DateTable[[#This Row],[Date]])</f>
        <v>2022</v>
      </c>
      <c r="G1039" s="5" t="str">
        <f>TEXT(DateTable[[#This Row],[Date]], "ddd")</f>
        <v>Thu</v>
      </c>
      <c r="H1039" s="8">
        <f>WEEKDAY(DateTable[[#This Row],[Date]])</f>
        <v>5</v>
      </c>
      <c r="I1039" s="5">
        <f>INT(TEXT(DateTable[[#This Row],[Date]], "d"))</f>
        <v>3</v>
      </c>
      <c r="J1039" s="5" t="str">
        <f>DateTable[[#This Row],[Year]] &amp;" " &amp; DateTable[[#This Row],[Quarter]]</f>
        <v>2022 Q4</v>
      </c>
      <c r="K1039" s="5" t="str">
        <f>DateTable[[#This Row],[Year]] &amp;" " &amp; DateTable[[#This Row],[Month]]</f>
        <v>2022 Nov</v>
      </c>
      <c r="L1039" s="8">
        <f>DateTable[[#This Row],[Year]] * 100  + DateTable[[#This Row],[Month Key]]</f>
        <v>202211</v>
      </c>
      <c r="M103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40" spans="1:13" ht="15">
      <c r="A1040" s="11">
        <v>44869</v>
      </c>
      <c r="B1040" s="15">
        <f>DateTable[[#This Row],[Year]]*10000 + DateTable[[#This Row],[Month Key]] * 100 +  DateTable[[#This Row],[Day Of Month]]</f>
        <v>20221104</v>
      </c>
      <c r="C1040" s="5" t="str">
        <f>TEXT(DateTable[[#This Row],[Date]], "mmm")</f>
        <v>Nov</v>
      </c>
      <c r="D1040" s="8">
        <f>INT(TEXT(DateTable[[#This Row],[Date]], "m"))</f>
        <v>11</v>
      </c>
      <c r="E1040" s="6" t="str">
        <f xml:space="preserve"> "Q" &amp; ROUNDUP(DateTable[[#This Row],[Month Key]]/ 3, 0)</f>
        <v>Q4</v>
      </c>
      <c r="F1040" s="5">
        <f>YEAR(DateTable[[#This Row],[Date]])</f>
        <v>2022</v>
      </c>
      <c r="G1040" s="5" t="str">
        <f>TEXT(DateTable[[#This Row],[Date]], "ddd")</f>
        <v>Fri</v>
      </c>
      <c r="H1040" s="8">
        <f>WEEKDAY(DateTable[[#This Row],[Date]])</f>
        <v>6</v>
      </c>
      <c r="I1040" s="5">
        <f>INT(TEXT(DateTable[[#This Row],[Date]], "d"))</f>
        <v>4</v>
      </c>
      <c r="J1040" s="5" t="str">
        <f>DateTable[[#This Row],[Year]] &amp;" " &amp; DateTable[[#This Row],[Quarter]]</f>
        <v>2022 Q4</v>
      </c>
      <c r="K1040" s="5" t="str">
        <f>DateTable[[#This Row],[Year]] &amp;" " &amp; DateTable[[#This Row],[Month]]</f>
        <v>2022 Nov</v>
      </c>
      <c r="L1040" s="8">
        <f>DateTable[[#This Row],[Year]] * 100  + DateTable[[#This Row],[Month Key]]</f>
        <v>202211</v>
      </c>
      <c r="M104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41" spans="1:13" ht="15">
      <c r="A1041" s="12">
        <v>44870</v>
      </c>
      <c r="B1041" s="15">
        <f>DateTable[[#This Row],[Year]]*10000 + DateTable[[#This Row],[Month Key]] * 100 +  DateTable[[#This Row],[Day Of Month]]</f>
        <v>20221105</v>
      </c>
      <c r="C1041" s="5" t="str">
        <f>TEXT(DateTable[[#This Row],[Date]], "mmm")</f>
        <v>Nov</v>
      </c>
      <c r="D1041" s="8">
        <f>INT(TEXT(DateTable[[#This Row],[Date]], "m"))</f>
        <v>11</v>
      </c>
      <c r="E1041" s="6" t="str">
        <f xml:space="preserve"> "Q" &amp; ROUNDUP(DateTable[[#This Row],[Month Key]]/ 3, 0)</f>
        <v>Q4</v>
      </c>
      <c r="F1041" s="5">
        <f>YEAR(DateTable[[#This Row],[Date]])</f>
        <v>2022</v>
      </c>
      <c r="G1041" s="5" t="str">
        <f>TEXT(DateTable[[#This Row],[Date]], "ddd")</f>
        <v>Sat</v>
      </c>
      <c r="H1041" s="8">
        <f>WEEKDAY(DateTable[[#This Row],[Date]])</f>
        <v>7</v>
      </c>
      <c r="I1041" s="5">
        <f>INT(TEXT(DateTable[[#This Row],[Date]], "d"))</f>
        <v>5</v>
      </c>
      <c r="J1041" s="5" t="str">
        <f>DateTable[[#This Row],[Year]] &amp;" " &amp; DateTable[[#This Row],[Quarter]]</f>
        <v>2022 Q4</v>
      </c>
      <c r="K1041" s="5" t="str">
        <f>DateTable[[#This Row],[Year]] &amp;" " &amp; DateTable[[#This Row],[Month]]</f>
        <v>2022 Nov</v>
      </c>
      <c r="L1041" s="8">
        <f>DateTable[[#This Row],[Year]] * 100  + DateTable[[#This Row],[Month Key]]</f>
        <v>202211</v>
      </c>
      <c r="M104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42" spans="1:13" ht="15">
      <c r="A1042" s="11">
        <v>44871</v>
      </c>
      <c r="B1042" s="15">
        <f>DateTable[[#This Row],[Year]]*10000 + DateTable[[#This Row],[Month Key]] * 100 +  DateTable[[#This Row],[Day Of Month]]</f>
        <v>20221106</v>
      </c>
      <c r="C1042" s="5" t="str">
        <f>TEXT(DateTable[[#This Row],[Date]], "mmm")</f>
        <v>Nov</v>
      </c>
      <c r="D1042" s="8">
        <f>INT(TEXT(DateTable[[#This Row],[Date]], "m"))</f>
        <v>11</v>
      </c>
      <c r="E1042" s="6" t="str">
        <f xml:space="preserve"> "Q" &amp; ROUNDUP(DateTable[[#This Row],[Month Key]]/ 3, 0)</f>
        <v>Q4</v>
      </c>
      <c r="F1042" s="5">
        <f>YEAR(DateTable[[#This Row],[Date]])</f>
        <v>2022</v>
      </c>
      <c r="G1042" s="5" t="str">
        <f>TEXT(DateTable[[#This Row],[Date]], "ddd")</f>
        <v>Sun</v>
      </c>
      <c r="H1042" s="8">
        <f>WEEKDAY(DateTable[[#This Row],[Date]])</f>
        <v>1</v>
      </c>
      <c r="I1042" s="5">
        <f>INT(TEXT(DateTable[[#This Row],[Date]], "d"))</f>
        <v>6</v>
      </c>
      <c r="J1042" s="5" t="str">
        <f>DateTable[[#This Row],[Year]] &amp;" " &amp; DateTable[[#This Row],[Quarter]]</f>
        <v>2022 Q4</v>
      </c>
      <c r="K1042" s="5" t="str">
        <f>DateTable[[#This Row],[Year]] &amp;" " &amp; DateTable[[#This Row],[Month]]</f>
        <v>2022 Nov</v>
      </c>
      <c r="L1042" s="8">
        <f>DateTable[[#This Row],[Year]] * 100  + DateTable[[#This Row],[Month Key]]</f>
        <v>202211</v>
      </c>
      <c r="M104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43" spans="1:13" ht="15">
      <c r="A1043" s="12">
        <v>44872</v>
      </c>
      <c r="B1043" s="15">
        <f>DateTable[[#This Row],[Year]]*10000 + DateTable[[#This Row],[Month Key]] * 100 +  DateTable[[#This Row],[Day Of Month]]</f>
        <v>20221107</v>
      </c>
      <c r="C1043" s="5" t="str">
        <f>TEXT(DateTable[[#This Row],[Date]], "mmm")</f>
        <v>Nov</v>
      </c>
      <c r="D1043" s="8">
        <f>INT(TEXT(DateTable[[#This Row],[Date]], "m"))</f>
        <v>11</v>
      </c>
      <c r="E1043" s="6" t="str">
        <f xml:space="preserve"> "Q" &amp; ROUNDUP(DateTable[[#This Row],[Month Key]]/ 3, 0)</f>
        <v>Q4</v>
      </c>
      <c r="F1043" s="5">
        <f>YEAR(DateTable[[#This Row],[Date]])</f>
        <v>2022</v>
      </c>
      <c r="G1043" s="5" t="str">
        <f>TEXT(DateTable[[#This Row],[Date]], "ddd")</f>
        <v>Mon</v>
      </c>
      <c r="H1043" s="8">
        <f>WEEKDAY(DateTable[[#This Row],[Date]])</f>
        <v>2</v>
      </c>
      <c r="I1043" s="5">
        <f>INT(TEXT(DateTable[[#This Row],[Date]], "d"))</f>
        <v>7</v>
      </c>
      <c r="J1043" s="5" t="str">
        <f>DateTable[[#This Row],[Year]] &amp;" " &amp; DateTable[[#This Row],[Quarter]]</f>
        <v>2022 Q4</v>
      </c>
      <c r="K1043" s="5" t="str">
        <f>DateTable[[#This Row],[Year]] &amp;" " &amp; DateTable[[#This Row],[Month]]</f>
        <v>2022 Nov</v>
      </c>
      <c r="L1043" s="8">
        <f>DateTable[[#This Row],[Year]] * 100  + DateTable[[#This Row],[Month Key]]</f>
        <v>202211</v>
      </c>
      <c r="M104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44" spans="1:13" ht="15">
      <c r="A1044" s="11">
        <v>44873</v>
      </c>
      <c r="B1044" s="15">
        <f>DateTable[[#This Row],[Year]]*10000 + DateTable[[#This Row],[Month Key]] * 100 +  DateTable[[#This Row],[Day Of Month]]</f>
        <v>20221108</v>
      </c>
      <c r="C1044" s="5" t="str">
        <f>TEXT(DateTable[[#This Row],[Date]], "mmm")</f>
        <v>Nov</v>
      </c>
      <c r="D1044" s="8">
        <f>INT(TEXT(DateTable[[#This Row],[Date]], "m"))</f>
        <v>11</v>
      </c>
      <c r="E1044" s="6" t="str">
        <f xml:space="preserve"> "Q" &amp; ROUNDUP(DateTable[[#This Row],[Month Key]]/ 3, 0)</f>
        <v>Q4</v>
      </c>
      <c r="F1044" s="5">
        <f>YEAR(DateTable[[#This Row],[Date]])</f>
        <v>2022</v>
      </c>
      <c r="G1044" s="5" t="str">
        <f>TEXT(DateTable[[#This Row],[Date]], "ddd")</f>
        <v>Tue</v>
      </c>
      <c r="H1044" s="8">
        <f>WEEKDAY(DateTable[[#This Row],[Date]])</f>
        <v>3</v>
      </c>
      <c r="I1044" s="5">
        <f>INT(TEXT(DateTable[[#This Row],[Date]], "d"))</f>
        <v>8</v>
      </c>
      <c r="J1044" s="5" t="str">
        <f>DateTable[[#This Row],[Year]] &amp;" " &amp; DateTable[[#This Row],[Quarter]]</f>
        <v>2022 Q4</v>
      </c>
      <c r="K1044" s="5" t="str">
        <f>DateTable[[#This Row],[Year]] &amp;" " &amp; DateTable[[#This Row],[Month]]</f>
        <v>2022 Nov</v>
      </c>
      <c r="L1044" s="8">
        <f>DateTable[[#This Row],[Year]] * 100  + DateTable[[#This Row],[Month Key]]</f>
        <v>202211</v>
      </c>
      <c r="M104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45" spans="1:13" ht="15">
      <c r="A1045" s="12">
        <v>44874</v>
      </c>
      <c r="B1045" s="15">
        <f>DateTable[[#This Row],[Year]]*10000 + DateTable[[#This Row],[Month Key]] * 100 +  DateTable[[#This Row],[Day Of Month]]</f>
        <v>20221109</v>
      </c>
      <c r="C1045" s="5" t="str">
        <f>TEXT(DateTable[[#This Row],[Date]], "mmm")</f>
        <v>Nov</v>
      </c>
      <c r="D1045" s="8">
        <f>INT(TEXT(DateTable[[#This Row],[Date]], "m"))</f>
        <v>11</v>
      </c>
      <c r="E1045" s="6" t="str">
        <f xml:space="preserve"> "Q" &amp; ROUNDUP(DateTable[[#This Row],[Month Key]]/ 3, 0)</f>
        <v>Q4</v>
      </c>
      <c r="F1045" s="5">
        <f>YEAR(DateTable[[#This Row],[Date]])</f>
        <v>2022</v>
      </c>
      <c r="G1045" s="5" t="str">
        <f>TEXT(DateTable[[#This Row],[Date]], "ddd")</f>
        <v>Wed</v>
      </c>
      <c r="H1045" s="8">
        <f>WEEKDAY(DateTable[[#This Row],[Date]])</f>
        <v>4</v>
      </c>
      <c r="I1045" s="5">
        <f>INT(TEXT(DateTable[[#This Row],[Date]], "d"))</f>
        <v>9</v>
      </c>
      <c r="J1045" s="5" t="str">
        <f>DateTable[[#This Row],[Year]] &amp;" " &amp; DateTable[[#This Row],[Quarter]]</f>
        <v>2022 Q4</v>
      </c>
      <c r="K1045" s="5" t="str">
        <f>DateTable[[#This Row],[Year]] &amp;" " &amp; DateTable[[#This Row],[Month]]</f>
        <v>2022 Nov</v>
      </c>
      <c r="L1045" s="8">
        <f>DateTable[[#This Row],[Year]] * 100  + DateTable[[#This Row],[Month Key]]</f>
        <v>202211</v>
      </c>
      <c r="M104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46" spans="1:13" ht="15">
      <c r="A1046" s="11">
        <v>44875</v>
      </c>
      <c r="B1046" s="15">
        <f>DateTable[[#This Row],[Year]]*10000 + DateTable[[#This Row],[Month Key]] * 100 +  DateTable[[#This Row],[Day Of Month]]</f>
        <v>20221110</v>
      </c>
      <c r="C1046" s="5" t="str">
        <f>TEXT(DateTable[[#This Row],[Date]], "mmm")</f>
        <v>Nov</v>
      </c>
      <c r="D1046" s="8">
        <f>INT(TEXT(DateTable[[#This Row],[Date]], "m"))</f>
        <v>11</v>
      </c>
      <c r="E1046" s="6" t="str">
        <f xml:space="preserve"> "Q" &amp; ROUNDUP(DateTable[[#This Row],[Month Key]]/ 3, 0)</f>
        <v>Q4</v>
      </c>
      <c r="F1046" s="5">
        <f>YEAR(DateTable[[#This Row],[Date]])</f>
        <v>2022</v>
      </c>
      <c r="G1046" s="5" t="str">
        <f>TEXT(DateTable[[#This Row],[Date]], "ddd")</f>
        <v>Thu</v>
      </c>
      <c r="H1046" s="8">
        <f>WEEKDAY(DateTable[[#This Row],[Date]])</f>
        <v>5</v>
      </c>
      <c r="I1046" s="5">
        <f>INT(TEXT(DateTable[[#This Row],[Date]], "d"))</f>
        <v>10</v>
      </c>
      <c r="J1046" s="5" t="str">
        <f>DateTable[[#This Row],[Year]] &amp;" " &amp; DateTable[[#This Row],[Quarter]]</f>
        <v>2022 Q4</v>
      </c>
      <c r="K1046" s="5" t="str">
        <f>DateTable[[#This Row],[Year]] &amp;" " &amp; DateTable[[#This Row],[Month]]</f>
        <v>2022 Nov</v>
      </c>
      <c r="L1046" s="8">
        <f>DateTable[[#This Row],[Year]] * 100  + DateTable[[#This Row],[Month Key]]</f>
        <v>202211</v>
      </c>
      <c r="M104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47" spans="1:13" ht="15">
      <c r="A1047" s="12">
        <v>44876</v>
      </c>
      <c r="B1047" s="15">
        <f>DateTable[[#This Row],[Year]]*10000 + DateTable[[#This Row],[Month Key]] * 100 +  DateTable[[#This Row],[Day Of Month]]</f>
        <v>20221111</v>
      </c>
      <c r="C1047" s="5" t="str">
        <f>TEXT(DateTable[[#This Row],[Date]], "mmm")</f>
        <v>Nov</v>
      </c>
      <c r="D1047" s="8">
        <f>INT(TEXT(DateTable[[#This Row],[Date]], "m"))</f>
        <v>11</v>
      </c>
      <c r="E1047" s="6" t="str">
        <f xml:space="preserve"> "Q" &amp; ROUNDUP(DateTable[[#This Row],[Month Key]]/ 3, 0)</f>
        <v>Q4</v>
      </c>
      <c r="F1047" s="5">
        <f>YEAR(DateTable[[#This Row],[Date]])</f>
        <v>2022</v>
      </c>
      <c r="G1047" s="5" t="str">
        <f>TEXT(DateTable[[#This Row],[Date]], "ddd")</f>
        <v>Fri</v>
      </c>
      <c r="H1047" s="8">
        <f>WEEKDAY(DateTable[[#This Row],[Date]])</f>
        <v>6</v>
      </c>
      <c r="I1047" s="5">
        <f>INT(TEXT(DateTable[[#This Row],[Date]], "d"))</f>
        <v>11</v>
      </c>
      <c r="J1047" s="5" t="str">
        <f>DateTable[[#This Row],[Year]] &amp;" " &amp; DateTable[[#This Row],[Quarter]]</f>
        <v>2022 Q4</v>
      </c>
      <c r="K1047" s="5" t="str">
        <f>DateTable[[#This Row],[Year]] &amp;" " &amp; DateTable[[#This Row],[Month]]</f>
        <v>2022 Nov</v>
      </c>
      <c r="L1047" s="8">
        <f>DateTable[[#This Row],[Year]] * 100  + DateTable[[#This Row],[Month Key]]</f>
        <v>202211</v>
      </c>
      <c r="M104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48" spans="1:13" ht="15">
      <c r="A1048" s="11">
        <v>44877</v>
      </c>
      <c r="B1048" s="15">
        <f>DateTable[[#This Row],[Year]]*10000 + DateTable[[#This Row],[Month Key]] * 100 +  DateTable[[#This Row],[Day Of Month]]</f>
        <v>20221112</v>
      </c>
      <c r="C1048" s="5" t="str">
        <f>TEXT(DateTable[[#This Row],[Date]], "mmm")</f>
        <v>Nov</v>
      </c>
      <c r="D1048" s="8">
        <f>INT(TEXT(DateTable[[#This Row],[Date]], "m"))</f>
        <v>11</v>
      </c>
      <c r="E1048" s="6" t="str">
        <f xml:space="preserve"> "Q" &amp; ROUNDUP(DateTable[[#This Row],[Month Key]]/ 3, 0)</f>
        <v>Q4</v>
      </c>
      <c r="F1048" s="5">
        <f>YEAR(DateTable[[#This Row],[Date]])</f>
        <v>2022</v>
      </c>
      <c r="G1048" s="5" t="str">
        <f>TEXT(DateTable[[#This Row],[Date]], "ddd")</f>
        <v>Sat</v>
      </c>
      <c r="H1048" s="8">
        <f>WEEKDAY(DateTable[[#This Row],[Date]])</f>
        <v>7</v>
      </c>
      <c r="I1048" s="5">
        <f>INT(TEXT(DateTable[[#This Row],[Date]], "d"))</f>
        <v>12</v>
      </c>
      <c r="J1048" s="5" t="str">
        <f>DateTable[[#This Row],[Year]] &amp;" " &amp; DateTable[[#This Row],[Quarter]]</f>
        <v>2022 Q4</v>
      </c>
      <c r="K1048" s="5" t="str">
        <f>DateTable[[#This Row],[Year]] &amp;" " &amp; DateTable[[#This Row],[Month]]</f>
        <v>2022 Nov</v>
      </c>
      <c r="L1048" s="8">
        <f>DateTable[[#This Row],[Year]] * 100  + DateTable[[#This Row],[Month Key]]</f>
        <v>202211</v>
      </c>
      <c r="M104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49" spans="1:13" ht="15">
      <c r="A1049" s="12">
        <v>44878</v>
      </c>
      <c r="B1049" s="15">
        <f>DateTable[[#This Row],[Year]]*10000 + DateTable[[#This Row],[Month Key]] * 100 +  DateTable[[#This Row],[Day Of Month]]</f>
        <v>20221113</v>
      </c>
      <c r="C1049" s="5" t="str">
        <f>TEXT(DateTable[[#This Row],[Date]], "mmm")</f>
        <v>Nov</v>
      </c>
      <c r="D1049" s="8">
        <f>INT(TEXT(DateTable[[#This Row],[Date]], "m"))</f>
        <v>11</v>
      </c>
      <c r="E1049" s="6" t="str">
        <f xml:space="preserve"> "Q" &amp; ROUNDUP(DateTable[[#This Row],[Month Key]]/ 3, 0)</f>
        <v>Q4</v>
      </c>
      <c r="F1049" s="5">
        <f>YEAR(DateTable[[#This Row],[Date]])</f>
        <v>2022</v>
      </c>
      <c r="G1049" s="5" t="str">
        <f>TEXT(DateTable[[#This Row],[Date]], "ddd")</f>
        <v>Sun</v>
      </c>
      <c r="H1049" s="8">
        <f>WEEKDAY(DateTable[[#This Row],[Date]])</f>
        <v>1</v>
      </c>
      <c r="I1049" s="5">
        <f>INT(TEXT(DateTable[[#This Row],[Date]], "d"))</f>
        <v>13</v>
      </c>
      <c r="J1049" s="5" t="str">
        <f>DateTable[[#This Row],[Year]] &amp;" " &amp; DateTable[[#This Row],[Quarter]]</f>
        <v>2022 Q4</v>
      </c>
      <c r="K1049" s="5" t="str">
        <f>DateTable[[#This Row],[Year]] &amp;" " &amp; DateTable[[#This Row],[Month]]</f>
        <v>2022 Nov</v>
      </c>
      <c r="L1049" s="8">
        <f>DateTable[[#This Row],[Year]] * 100  + DateTable[[#This Row],[Month Key]]</f>
        <v>202211</v>
      </c>
      <c r="M104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50" spans="1:13" ht="15">
      <c r="A1050" s="11">
        <v>44879</v>
      </c>
      <c r="B1050" s="15">
        <f>DateTable[[#This Row],[Year]]*10000 + DateTable[[#This Row],[Month Key]] * 100 +  DateTable[[#This Row],[Day Of Month]]</f>
        <v>20221114</v>
      </c>
      <c r="C1050" s="5" t="str">
        <f>TEXT(DateTable[[#This Row],[Date]], "mmm")</f>
        <v>Nov</v>
      </c>
      <c r="D1050" s="8">
        <f>INT(TEXT(DateTable[[#This Row],[Date]], "m"))</f>
        <v>11</v>
      </c>
      <c r="E1050" s="6" t="str">
        <f xml:space="preserve"> "Q" &amp; ROUNDUP(DateTable[[#This Row],[Month Key]]/ 3, 0)</f>
        <v>Q4</v>
      </c>
      <c r="F1050" s="5">
        <f>YEAR(DateTable[[#This Row],[Date]])</f>
        <v>2022</v>
      </c>
      <c r="G1050" s="5" t="str">
        <f>TEXT(DateTable[[#This Row],[Date]], "ddd")</f>
        <v>Mon</v>
      </c>
      <c r="H1050" s="8">
        <f>WEEKDAY(DateTable[[#This Row],[Date]])</f>
        <v>2</v>
      </c>
      <c r="I1050" s="5">
        <f>INT(TEXT(DateTable[[#This Row],[Date]], "d"))</f>
        <v>14</v>
      </c>
      <c r="J1050" s="5" t="str">
        <f>DateTable[[#This Row],[Year]] &amp;" " &amp; DateTable[[#This Row],[Quarter]]</f>
        <v>2022 Q4</v>
      </c>
      <c r="K1050" s="5" t="str">
        <f>DateTable[[#This Row],[Year]] &amp;" " &amp; DateTable[[#This Row],[Month]]</f>
        <v>2022 Nov</v>
      </c>
      <c r="L1050" s="8">
        <f>DateTable[[#This Row],[Year]] * 100  + DateTable[[#This Row],[Month Key]]</f>
        <v>202211</v>
      </c>
      <c r="M105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51" spans="1:13" ht="15">
      <c r="A1051" s="12">
        <v>44880</v>
      </c>
      <c r="B1051" s="15">
        <f>DateTable[[#This Row],[Year]]*10000 + DateTable[[#This Row],[Month Key]] * 100 +  DateTable[[#This Row],[Day Of Month]]</f>
        <v>20221115</v>
      </c>
      <c r="C1051" s="5" t="str">
        <f>TEXT(DateTable[[#This Row],[Date]], "mmm")</f>
        <v>Nov</v>
      </c>
      <c r="D1051" s="8">
        <f>INT(TEXT(DateTable[[#This Row],[Date]], "m"))</f>
        <v>11</v>
      </c>
      <c r="E1051" s="6" t="str">
        <f xml:space="preserve"> "Q" &amp; ROUNDUP(DateTable[[#This Row],[Month Key]]/ 3, 0)</f>
        <v>Q4</v>
      </c>
      <c r="F1051" s="5">
        <f>YEAR(DateTable[[#This Row],[Date]])</f>
        <v>2022</v>
      </c>
      <c r="G1051" s="5" t="str">
        <f>TEXT(DateTable[[#This Row],[Date]], "ddd")</f>
        <v>Tue</v>
      </c>
      <c r="H1051" s="8">
        <f>WEEKDAY(DateTable[[#This Row],[Date]])</f>
        <v>3</v>
      </c>
      <c r="I1051" s="5">
        <f>INT(TEXT(DateTable[[#This Row],[Date]], "d"))</f>
        <v>15</v>
      </c>
      <c r="J1051" s="5" t="str">
        <f>DateTable[[#This Row],[Year]] &amp;" " &amp; DateTable[[#This Row],[Quarter]]</f>
        <v>2022 Q4</v>
      </c>
      <c r="K1051" s="5" t="str">
        <f>DateTable[[#This Row],[Year]] &amp;" " &amp; DateTable[[#This Row],[Month]]</f>
        <v>2022 Nov</v>
      </c>
      <c r="L1051" s="8">
        <f>DateTable[[#This Row],[Year]] * 100  + DateTable[[#This Row],[Month Key]]</f>
        <v>202211</v>
      </c>
      <c r="M105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52" spans="1:13" ht="15">
      <c r="A1052" s="11">
        <v>44881</v>
      </c>
      <c r="B1052" s="15">
        <f>DateTable[[#This Row],[Year]]*10000 + DateTable[[#This Row],[Month Key]] * 100 +  DateTable[[#This Row],[Day Of Month]]</f>
        <v>20221116</v>
      </c>
      <c r="C1052" s="5" t="str">
        <f>TEXT(DateTable[[#This Row],[Date]], "mmm")</f>
        <v>Nov</v>
      </c>
      <c r="D1052" s="8">
        <f>INT(TEXT(DateTable[[#This Row],[Date]], "m"))</f>
        <v>11</v>
      </c>
      <c r="E1052" s="6" t="str">
        <f xml:space="preserve"> "Q" &amp; ROUNDUP(DateTable[[#This Row],[Month Key]]/ 3, 0)</f>
        <v>Q4</v>
      </c>
      <c r="F1052" s="5">
        <f>YEAR(DateTable[[#This Row],[Date]])</f>
        <v>2022</v>
      </c>
      <c r="G1052" s="5" t="str">
        <f>TEXT(DateTable[[#This Row],[Date]], "ddd")</f>
        <v>Wed</v>
      </c>
      <c r="H1052" s="8">
        <f>WEEKDAY(DateTable[[#This Row],[Date]])</f>
        <v>4</v>
      </c>
      <c r="I1052" s="5">
        <f>INT(TEXT(DateTable[[#This Row],[Date]], "d"))</f>
        <v>16</v>
      </c>
      <c r="J1052" s="5" t="str">
        <f>DateTable[[#This Row],[Year]] &amp;" " &amp; DateTable[[#This Row],[Quarter]]</f>
        <v>2022 Q4</v>
      </c>
      <c r="K1052" s="5" t="str">
        <f>DateTable[[#This Row],[Year]] &amp;" " &amp; DateTable[[#This Row],[Month]]</f>
        <v>2022 Nov</v>
      </c>
      <c r="L1052" s="8">
        <f>DateTable[[#This Row],[Year]] * 100  + DateTable[[#This Row],[Month Key]]</f>
        <v>202211</v>
      </c>
      <c r="M105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53" spans="1:13" ht="15">
      <c r="A1053" s="12">
        <v>44882</v>
      </c>
      <c r="B1053" s="15">
        <f>DateTable[[#This Row],[Year]]*10000 + DateTable[[#This Row],[Month Key]] * 100 +  DateTable[[#This Row],[Day Of Month]]</f>
        <v>20221117</v>
      </c>
      <c r="C1053" s="5" t="str">
        <f>TEXT(DateTable[[#This Row],[Date]], "mmm")</f>
        <v>Nov</v>
      </c>
      <c r="D1053" s="8">
        <f>INT(TEXT(DateTable[[#This Row],[Date]], "m"))</f>
        <v>11</v>
      </c>
      <c r="E1053" s="6" t="str">
        <f xml:space="preserve"> "Q" &amp; ROUNDUP(DateTable[[#This Row],[Month Key]]/ 3, 0)</f>
        <v>Q4</v>
      </c>
      <c r="F1053" s="5">
        <f>YEAR(DateTable[[#This Row],[Date]])</f>
        <v>2022</v>
      </c>
      <c r="G1053" s="5" t="str">
        <f>TEXT(DateTable[[#This Row],[Date]], "ddd")</f>
        <v>Thu</v>
      </c>
      <c r="H1053" s="8">
        <f>WEEKDAY(DateTable[[#This Row],[Date]])</f>
        <v>5</v>
      </c>
      <c r="I1053" s="5">
        <f>INT(TEXT(DateTable[[#This Row],[Date]], "d"))</f>
        <v>17</v>
      </c>
      <c r="J1053" s="5" t="str">
        <f>DateTable[[#This Row],[Year]] &amp;" " &amp; DateTable[[#This Row],[Quarter]]</f>
        <v>2022 Q4</v>
      </c>
      <c r="K1053" s="5" t="str">
        <f>DateTable[[#This Row],[Year]] &amp;" " &amp; DateTable[[#This Row],[Month]]</f>
        <v>2022 Nov</v>
      </c>
      <c r="L1053" s="8">
        <f>DateTable[[#This Row],[Year]] * 100  + DateTable[[#This Row],[Month Key]]</f>
        <v>202211</v>
      </c>
      <c r="M105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54" spans="1:13" ht="15">
      <c r="A1054" s="11">
        <v>44883</v>
      </c>
      <c r="B1054" s="15">
        <f>DateTable[[#This Row],[Year]]*10000 + DateTable[[#This Row],[Month Key]] * 100 +  DateTable[[#This Row],[Day Of Month]]</f>
        <v>20221118</v>
      </c>
      <c r="C1054" s="5" t="str">
        <f>TEXT(DateTable[[#This Row],[Date]], "mmm")</f>
        <v>Nov</v>
      </c>
      <c r="D1054" s="8">
        <f>INT(TEXT(DateTable[[#This Row],[Date]], "m"))</f>
        <v>11</v>
      </c>
      <c r="E1054" s="6" t="str">
        <f xml:space="preserve"> "Q" &amp; ROUNDUP(DateTable[[#This Row],[Month Key]]/ 3, 0)</f>
        <v>Q4</v>
      </c>
      <c r="F1054" s="5">
        <f>YEAR(DateTable[[#This Row],[Date]])</f>
        <v>2022</v>
      </c>
      <c r="G1054" s="5" t="str">
        <f>TEXT(DateTable[[#This Row],[Date]], "ddd")</f>
        <v>Fri</v>
      </c>
      <c r="H1054" s="8">
        <f>WEEKDAY(DateTable[[#This Row],[Date]])</f>
        <v>6</v>
      </c>
      <c r="I1054" s="5">
        <f>INT(TEXT(DateTable[[#This Row],[Date]], "d"))</f>
        <v>18</v>
      </c>
      <c r="J1054" s="5" t="str">
        <f>DateTable[[#This Row],[Year]] &amp;" " &amp; DateTable[[#This Row],[Quarter]]</f>
        <v>2022 Q4</v>
      </c>
      <c r="K1054" s="5" t="str">
        <f>DateTable[[#This Row],[Year]] &amp;" " &amp; DateTable[[#This Row],[Month]]</f>
        <v>2022 Nov</v>
      </c>
      <c r="L1054" s="8">
        <f>DateTable[[#This Row],[Year]] * 100  + DateTable[[#This Row],[Month Key]]</f>
        <v>202211</v>
      </c>
      <c r="M105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55" spans="1:13" ht="15">
      <c r="A1055" s="12">
        <v>44884</v>
      </c>
      <c r="B1055" s="15">
        <f>DateTable[[#This Row],[Year]]*10000 + DateTable[[#This Row],[Month Key]] * 100 +  DateTable[[#This Row],[Day Of Month]]</f>
        <v>20221119</v>
      </c>
      <c r="C1055" s="5" t="str">
        <f>TEXT(DateTable[[#This Row],[Date]], "mmm")</f>
        <v>Nov</v>
      </c>
      <c r="D1055" s="8">
        <f>INT(TEXT(DateTable[[#This Row],[Date]], "m"))</f>
        <v>11</v>
      </c>
      <c r="E1055" s="6" t="str">
        <f xml:space="preserve"> "Q" &amp; ROUNDUP(DateTable[[#This Row],[Month Key]]/ 3, 0)</f>
        <v>Q4</v>
      </c>
      <c r="F1055" s="5">
        <f>YEAR(DateTable[[#This Row],[Date]])</f>
        <v>2022</v>
      </c>
      <c r="G1055" s="5" t="str">
        <f>TEXT(DateTable[[#This Row],[Date]], "ddd")</f>
        <v>Sat</v>
      </c>
      <c r="H1055" s="8">
        <f>WEEKDAY(DateTable[[#This Row],[Date]])</f>
        <v>7</v>
      </c>
      <c r="I1055" s="5">
        <f>INT(TEXT(DateTable[[#This Row],[Date]], "d"))</f>
        <v>19</v>
      </c>
      <c r="J1055" s="5" t="str">
        <f>DateTable[[#This Row],[Year]] &amp;" " &amp; DateTable[[#This Row],[Quarter]]</f>
        <v>2022 Q4</v>
      </c>
      <c r="K1055" s="5" t="str">
        <f>DateTable[[#This Row],[Year]] &amp;" " &amp; DateTable[[#This Row],[Month]]</f>
        <v>2022 Nov</v>
      </c>
      <c r="L1055" s="8">
        <f>DateTable[[#This Row],[Year]] * 100  + DateTable[[#This Row],[Month Key]]</f>
        <v>202211</v>
      </c>
      <c r="M105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56" spans="1:13" ht="15">
      <c r="A1056" s="11">
        <v>44885</v>
      </c>
      <c r="B1056" s="15">
        <f>DateTable[[#This Row],[Year]]*10000 + DateTable[[#This Row],[Month Key]] * 100 +  DateTable[[#This Row],[Day Of Month]]</f>
        <v>20221120</v>
      </c>
      <c r="C1056" s="5" t="str">
        <f>TEXT(DateTable[[#This Row],[Date]], "mmm")</f>
        <v>Nov</v>
      </c>
      <c r="D1056" s="8">
        <f>INT(TEXT(DateTable[[#This Row],[Date]], "m"))</f>
        <v>11</v>
      </c>
      <c r="E1056" s="6" t="str">
        <f xml:space="preserve"> "Q" &amp; ROUNDUP(DateTable[[#This Row],[Month Key]]/ 3, 0)</f>
        <v>Q4</v>
      </c>
      <c r="F1056" s="5">
        <f>YEAR(DateTable[[#This Row],[Date]])</f>
        <v>2022</v>
      </c>
      <c r="G1056" s="5" t="str">
        <f>TEXT(DateTable[[#This Row],[Date]], "ddd")</f>
        <v>Sun</v>
      </c>
      <c r="H1056" s="8">
        <f>WEEKDAY(DateTable[[#This Row],[Date]])</f>
        <v>1</v>
      </c>
      <c r="I1056" s="5">
        <f>INT(TEXT(DateTable[[#This Row],[Date]], "d"))</f>
        <v>20</v>
      </c>
      <c r="J1056" s="5" t="str">
        <f>DateTable[[#This Row],[Year]] &amp;" " &amp; DateTable[[#This Row],[Quarter]]</f>
        <v>2022 Q4</v>
      </c>
      <c r="K1056" s="5" t="str">
        <f>DateTable[[#This Row],[Year]] &amp;" " &amp; DateTable[[#This Row],[Month]]</f>
        <v>2022 Nov</v>
      </c>
      <c r="L1056" s="8">
        <f>DateTable[[#This Row],[Year]] * 100  + DateTable[[#This Row],[Month Key]]</f>
        <v>202211</v>
      </c>
      <c r="M105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57" spans="1:13" ht="15">
      <c r="A1057" s="12">
        <v>44886</v>
      </c>
      <c r="B1057" s="15">
        <f>DateTable[[#This Row],[Year]]*10000 + DateTable[[#This Row],[Month Key]] * 100 +  DateTable[[#This Row],[Day Of Month]]</f>
        <v>20221121</v>
      </c>
      <c r="C1057" s="5" t="str">
        <f>TEXT(DateTable[[#This Row],[Date]], "mmm")</f>
        <v>Nov</v>
      </c>
      <c r="D1057" s="8">
        <f>INT(TEXT(DateTable[[#This Row],[Date]], "m"))</f>
        <v>11</v>
      </c>
      <c r="E1057" s="6" t="str">
        <f xml:space="preserve"> "Q" &amp; ROUNDUP(DateTable[[#This Row],[Month Key]]/ 3, 0)</f>
        <v>Q4</v>
      </c>
      <c r="F1057" s="5">
        <f>YEAR(DateTable[[#This Row],[Date]])</f>
        <v>2022</v>
      </c>
      <c r="G1057" s="5" t="str">
        <f>TEXT(DateTable[[#This Row],[Date]], "ddd")</f>
        <v>Mon</v>
      </c>
      <c r="H1057" s="8">
        <f>WEEKDAY(DateTable[[#This Row],[Date]])</f>
        <v>2</v>
      </c>
      <c r="I1057" s="5">
        <f>INT(TEXT(DateTable[[#This Row],[Date]], "d"))</f>
        <v>21</v>
      </c>
      <c r="J1057" s="5" t="str">
        <f>DateTable[[#This Row],[Year]] &amp;" " &amp; DateTable[[#This Row],[Quarter]]</f>
        <v>2022 Q4</v>
      </c>
      <c r="K1057" s="5" t="str">
        <f>DateTable[[#This Row],[Year]] &amp;" " &amp; DateTable[[#This Row],[Month]]</f>
        <v>2022 Nov</v>
      </c>
      <c r="L1057" s="8">
        <f>DateTable[[#This Row],[Year]] * 100  + DateTable[[#This Row],[Month Key]]</f>
        <v>202211</v>
      </c>
      <c r="M105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58" spans="1:13" ht="15">
      <c r="A1058" s="11">
        <v>44887</v>
      </c>
      <c r="B1058" s="15">
        <f>DateTable[[#This Row],[Year]]*10000 + DateTable[[#This Row],[Month Key]] * 100 +  DateTable[[#This Row],[Day Of Month]]</f>
        <v>20221122</v>
      </c>
      <c r="C1058" s="5" t="str">
        <f>TEXT(DateTable[[#This Row],[Date]], "mmm")</f>
        <v>Nov</v>
      </c>
      <c r="D1058" s="8">
        <f>INT(TEXT(DateTable[[#This Row],[Date]], "m"))</f>
        <v>11</v>
      </c>
      <c r="E1058" s="6" t="str">
        <f xml:space="preserve"> "Q" &amp; ROUNDUP(DateTable[[#This Row],[Month Key]]/ 3, 0)</f>
        <v>Q4</v>
      </c>
      <c r="F1058" s="5">
        <f>YEAR(DateTable[[#This Row],[Date]])</f>
        <v>2022</v>
      </c>
      <c r="G1058" s="5" t="str">
        <f>TEXT(DateTable[[#This Row],[Date]], "ddd")</f>
        <v>Tue</v>
      </c>
      <c r="H1058" s="8">
        <f>WEEKDAY(DateTable[[#This Row],[Date]])</f>
        <v>3</v>
      </c>
      <c r="I1058" s="5">
        <f>INT(TEXT(DateTable[[#This Row],[Date]], "d"))</f>
        <v>22</v>
      </c>
      <c r="J1058" s="5" t="str">
        <f>DateTable[[#This Row],[Year]] &amp;" " &amp; DateTable[[#This Row],[Quarter]]</f>
        <v>2022 Q4</v>
      </c>
      <c r="K1058" s="5" t="str">
        <f>DateTable[[#This Row],[Year]] &amp;" " &amp; DateTable[[#This Row],[Month]]</f>
        <v>2022 Nov</v>
      </c>
      <c r="L1058" s="8">
        <f>DateTable[[#This Row],[Year]] * 100  + DateTable[[#This Row],[Month Key]]</f>
        <v>202211</v>
      </c>
      <c r="M105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59" spans="1:13" ht="15">
      <c r="A1059" s="12">
        <v>44888</v>
      </c>
      <c r="B1059" s="15">
        <f>DateTable[[#This Row],[Year]]*10000 + DateTable[[#This Row],[Month Key]] * 100 +  DateTable[[#This Row],[Day Of Month]]</f>
        <v>20221123</v>
      </c>
      <c r="C1059" s="5" t="str">
        <f>TEXT(DateTable[[#This Row],[Date]], "mmm")</f>
        <v>Nov</v>
      </c>
      <c r="D1059" s="8">
        <f>INT(TEXT(DateTable[[#This Row],[Date]], "m"))</f>
        <v>11</v>
      </c>
      <c r="E1059" s="6" t="str">
        <f xml:space="preserve"> "Q" &amp; ROUNDUP(DateTable[[#This Row],[Month Key]]/ 3, 0)</f>
        <v>Q4</v>
      </c>
      <c r="F1059" s="5">
        <f>YEAR(DateTable[[#This Row],[Date]])</f>
        <v>2022</v>
      </c>
      <c r="G1059" s="5" t="str">
        <f>TEXT(DateTable[[#This Row],[Date]], "ddd")</f>
        <v>Wed</v>
      </c>
      <c r="H1059" s="8">
        <f>WEEKDAY(DateTable[[#This Row],[Date]])</f>
        <v>4</v>
      </c>
      <c r="I1059" s="5">
        <f>INT(TEXT(DateTable[[#This Row],[Date]], "d"))</f>
        <v>23</v>
      </c>
      <c r="J1059" s="5" t="str">
        <f>DateTable[[#This Row],[Year]] &amp;" " &amp; DateTable[[#This Row],[Quarter]]</f>
        <v>2022 Q4</v>
      </c>
      <c r="K1059" s="5" t="str">
        <f>DateTable[[#This Row],[Year]] &amp;" " &amp; DateTable[[#This Row],[Month]]</f>
        <v>2022 Nov</v>
      </c>
      <c r="L1059" s="8">
        <f>DateTable[[#This Row],[Year]] * 100  + DateTable[[#This Row],[Month Key]]</f>
        <v>202211</v>
      </c>
      <c r="M105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60" spans="1:13" ht="15">
      <c r="A1060" s="11">
        <v>44889</v>
      </c>
      <c r="B1060" s="15">
        <f>DateTable[[#This Row],[Year]]*10000 + DateTable[[#This Row],[Month Key]] * 100 +  DateTable[[#This Row],[Day Of Month]]</f>
        <v>20221124</v>
      </c>
      <c r="C1060" s="5" t="str">
        <f>TEXT(DateTable[[#This Row],[Date]], "mmm")</f>
        <v>Nov</v>
      </c>
      <c r="D1060" s="8">
        <f>INT(TEXT(DateTable[[#This Row],[Date]], "m"))</f>
        <v>11</v>
      </c>
      <c r="E1060" s="6" t="str">
        <f xml:space="preserve"> "Q" &amp; ROUNDUP(DateTable[[#This Row],[Month Key]]/ 3, 0)</f>
        <v>Q4</v>
      </c>
      <c r="F1060" s="5">
        <f>YEAR(DateTable[[#This Row],[Date]])</f>
        <v>2022</v>
      </c>
      <c r="G1060" s="5" t="str">
        <f>TEXT(DateTable[[#This Row],[Date]], "ddd")</f>
        <v>Thu</v>
      </c>
      <c r="H1060" s="8">
        <f>WEEKDAY(DateTable[[#This Row],[Date]])</f>
        <v>5</v>
      </c>
      <c r="I1060" s="5">
        <f>INT(TEXT(DateTable[[#This Row],[Date]], "d"))</f>
        <v>24</v>
      </c>
      <c r="J1060" s="5" t="str">
        <f>DateTable[[#This Row],[Year]] &amp;" " &amp; DateTable[[#This Row],[Quarter]]</f>
        <v>2022 Q4</v>
      </c>
      <c r="K1060" s="5" t="str">
        <f>DateTable[[#This Row],[Year]] &amp;" " &amp; DateTable[[#This Row],[Month]]</f>
        <v>2022 Nov</v>
      </c>
      <c r="L1060" s="8">
        <f>DateTable[[#This Row],[Year]] * 100  + DateTable[[#This Row],[Month Key]]</f>
        <v>202211</v>
      </c>
      <c r="M106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61" spans="1:13" ht="15">
      <c r="A1061" s="12">
        <v>44890</v>
      </c>
      <c r="B1061" s="15">
        <f>DateTable[[#This Row],[Year]]*10000 + DateTable[[#This Row],[Month Key]] * 100 +  DateTable[[#This Row],[Day Of Month]]</f>
        <v>20221125</v>
      </c>
      <c r="C1061" s="5" t="str">
        <f>TEXT(DateTable[[#This Row],[Date]], "mmm")</f>
        <v>Nov</v>
      </c>
      <c r="D1061" s="8">
        <f>INT(TEXT(DateTable[[#This Row],[Date]], "m"))</f>
        <v>11</v>
      </c>
      <c r="E1061" s="6" t="str">
        <f xml:space="preserve"> "Q" &amp; ROUNDUP(DateTable[[#This Row],[Month Key]]/ 3, 0)</f>
        <v>Q4</v>
      </c>
      <c r="F1061" s="5">
        <f>YEAR(DateTable[[#This Row],[Date]])</f>
        <v>2022</v>
      </c>
      <c r="G1061" s="5" t="str">
        <f>TEXT(DateTable[[#This Row],[Date]], "ddd")</f>
        <v>Fri</v>
      </c>
      <c r="H1061" s="8">
        <f>WEEKDAY(DateTable[[#This Row],[Date]])</f>
        <v>6</v>
      </c>
      <c r="I1061" s="5">
        <f>INT(TEXT(DateTable[[#This Row],[Date]], "d"))</f>
        <v>25</v>
      </c>
      <c r="J1061" s="5" t="str">
        <f>DateTable[[#This Row],[Year]] &amp;" " &amp; DateTable[[#This Row],[Quarter]]</f>
        <v>2022 Q4</v>
      </c>
      <c r="K1061" s="5" t="str">
        <f>DateTable[[#This Row],[Year]] &amp;" " &amp; DateTable[[#This Row],[Month]]</f>
        <v>2022 Nov</v>
      </c>
      <c r="L1061" s="8">
        <f>DateTable[[#This Row],[Year]] * 100  + DateTable[[#This Row],[Month Key]]</f>
        <v>202211</v>
      </c>
      <c r="M106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62" spans="1:13" ht="15">
      <c r="A1062" s="11">
        <v>44891</v>
      </c>
      <c r="B1062" s="15">
        <f>DateTable[[#This Row],[Year]]*10000 + DateTable[[#This Row],[Month Key]] * 100 +  DateTable[[#This Row],[Day Of Month]]</f>
        <v>20221126</v>
      </c>
      <c r="C1062" s="5" t="str">
        <f>TEXT(DateTable[[#This Row],[Date]], "mmm")</f>
        <v>Nov</v>
      </c>
      <c r="D1062" s="8">
        <f>INT(TEXT(DateTable[[#This Row],[Date]], "m"))</f>
        <v>11</v>
      </c>
      <c r="E1062" s="6" t="str">
        <f xml:space="preserve"> "Q" &amp; ROUNDUP(DateTable[[#This Row],[Month Key]]/ 3, 0)</f>
        <v>Q4</v>
      </c>
      <c r="F1062" s="5">
        <f>YEAR(DateTable[[#This Row],[Date]])</f>
        <v>2022</v>
      </c>
      <c r="G1062" s="5" t="str">
        <f>TEXT(DateTable[[#This Row],[Date]], "ddd")</f>
        <v>Sat</v>
      </c>
      <c r="H1062" s="8">
        <f>WEEKDAY(DateTable[[#This Row],[Date]])</f>
        <v>7</v>
      </c>
      <c r="I1062" s="5">
        <f>INT(TEXT(DateTable[[#This Row],[Date]], "d"))</f>
        <v>26</v>
      </c>
      <c r="J1062" s="5" t="str">
        <f>DateTable[[#This Row],[Year]] &amp;" " &amp; DateTable[[#This Row],[Quarter]]</f>
        <v>2022 Q4</v>
      </c>
      <c r="K1062" s="5" t="str">
        <f>DateTable[[#This Row],[Year]] &amp;" " &amp; DateTable[[#This Row],[Month]]</f>
        <v>2022 Nov</v>
      </c>
      <c r="L1062" s="8">
        <f>DateTable[[#This Row],[Year]] * 100  + DateTable[[#This Row],[Month Key]]</f>
        <v>202211</v>
      </c>
      <c r="M106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63" spans="1:13" ht="15">
      <c r="A1063" s="12">
        <v>44892</v>
      </c>
      <c r="B1063" s="15">
        <f>DateTable[[#This Row],[Year]]*10000 + DateTable[[#This Row],[Month Key]] * 100 +  DateTable[[#This Row],[Day Of Month]]</f>
        <v>20221127</v>
      </c>
      <c r="C1063" s="5" t="str">
        <f>TEXT(DateTable[[#This Row],[Date]], "mmm")</f>
        <v>Nov</v>
      </c>
      <c r="D1063" s="8">
        <f>INT(TEXT(DateTable[[#This Row],[Date]], "m"))</f>
        <v>11</v>
      </c>
      <c r="E1063" s="6" t="str">
        <f xml:space="preserve"> "Q" &amp; ROUNDUP(DateTable[[#This Row],[Month Key]]/ 3, 0)</f>
        <v>Q4</v>
      </c>
      <c r="F1063" s="5">
        <f>YEAR(DateTable[[#This Row],[Date]])</f>
        <v>2022</v>
      </c>
      <c r="G1063" s="5" t="str">
        <f>TEXT(DateTable[[#This Row],[Date]], "ddd")</f>
        <v>Sun</v>
      </c>
      <c r="H1063" s="8">
        <f>WEEKDAY(DateTable[[#This Row],[Date]])</f>
        <v>1</v>
      </c>
      <c r="I1063" s="5">
        <f>INT(TEXT(DateTable[[#This Row],[Date]], "d"))</f>
        <v>27</v>
      </c>
      <c r="J1063" s="5" t="str">
        <f>DateTable[[#This Row],[Year]] &amp;" " &amp; DateTable[[#This Row],[Quarter]]</f>
        <v>2022 Q4</v>
      </c>
      <c r="K1063" s="5" t="str">
        <f>DateTable[[#This Row],[Year]] &amp;" " &amp; DateTable[[#This Row],[Month]]</f>
        <v>2022 Nov</v>
      </c>
      <c r="L1063" s="8">
        <f>DateTable[[#This Row],[Year]] * 100  + DateTable[[#This Row],[Month Key]]</f>
        <v>202211</v>
      </c>
      <c r="M106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64" spans="1:13" ht="15">
      <c r="A1064" s="11">
        <v>44893</v>
      </c>
      <c r="B1064" s="15">
        <f>DateTable[[#This Row],[Year]]*10000 + DateTable[[#This Row],[Month Key]] * 100 +  DateTable[[#This Row],[Day Of Month]]</f>
        <v>20221128</v>
      </c>
      <c r="C1064" s="5" t="str">
        <f>TEXT(DateTable[[#This Row],[Date]], "mmm")</f>
        <v>Nov</v>
      </c>
      <c r="D1064" s="8">
        <f>INT(TEXT(DateTable[[#This Row],[Date]], "m"))</f>
        <v>11</v>
      </c>
      <c r="E1064" s="6" t="str">
        <f xml:space="preserve"> "Q" &amp; ROUNDUP(DateTable[[#This Row],[Month Key]]/ 3, 0)</f>
        <v>Q4</v>
      </c>
      <c r="F1064" s="5">
        <f>YEAR(DateTable[[#This Row],[Date]])</f>
        <v>2022</v>
      </c>
      <c r="G1064" s="5" t="str">
        <f>TEXT(DateTable[[#This Row],[Date]], "ddd")</f>
        <v>Mon</v>
      </c>
      <c r="H1064" s="8">
        <f>WEEKDAY(DateTable[[#This Row],[Date]])</f>
        <v>2</v>
      </c>
      <c r="I1064" s="5">
        <f>INT(TEXT(DateTable[[#This Row],[Date]], "d"))</f>
        <v>28</v>
      </c>
      <c r="J1064" s="5" t="str">
        <f>DateTable[[#This Row],[Year]] &amp;" " &amp; DateTable[[#This Row],[Quarter]]</f>
        <v>2022 Q4</v>
      </c>
      <c r="K1064" s="5" t="str">
        <f>DateTable[[#This Row],[Year]] &amp;" " &amp; DateTable[[#This Row],[Month]]</f>
        <v>2022 Nov</v>
      </c>
      <c r="L1064" s="8">
        <f>DateTable[[#This Row],[Year]] * 100  + DateTable[[#This Row],[Month Key]]</f>
        <v>202211</v>
      </c>
      <c r="M106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65" spans="1:13" ht="15">
      <c r="A1065" s="12">
        <v>44894</v>
      </c>
      <c r="B1065" s="15">
        <f>DateTable[[#This Row],[Year]]*10000 + DateTable[[#This Row],[Month Key]] * 100 +  DateTable[[#This Row],[Day Of Month]]</f>
        <v>20221129</v>
      </c>
      <c r="C1065" s="5" t="str">
        <f>TEXT(DateTable[[#This Row],[Date]], "mmm")</f>
        <v>Nov</v>
      </c>
      <c r="D1065" s="8">
        <f>INT(TEXT(DateTable[[#This Row],[Date]], "m"))</f>
        <v>11</v>
      </c>
      <c r="E1065" s="6" t="str">
        <f xml:space="preserve"> "Q" &amp; ROUNDUP(DateTable[[#This Row],[Month Key]]/ 3, 0)</f>
        <v>Q4</v>
      </c>
      <c r="F1065" s="5">
        <f>YEAR(DateTable[[#This Row],[Date]])</f>
        <v>2022</v>
      </c>
      <c r="G1065" s="5" t="str">
        <f>TEXT(DateTable[[#This Row],[Date]], "ddd")</f>
        <v>Tue</v>
      </c>
      <c r="H1065" s="8">
        <f>WEEKDAY(DateTable[[#This Row],[Date]])</f>
        <v>3</v>
      </c>
      <c r="I1065" s="5">
        <f>INT(TEXT(DateTable[[#This Row],[Date]], "d"))</f>
        <v>29</v>
      </c>
      <c r="J1065" s="5" t="str">
        <f>DateTable[[#This Row],[Year]] &amp;" " &amp; DateTable[[#This Row],[Quarter]]</f>
        <v>2022 Q4</v>
      </c>
      <c r="K1065" s="5" t="str">
        <f>DateTable[[#This Row],[Year]] &amp;" " &amp; DateTable[[#This Row],[Month]]</f>
        <v>2022 Nov</v>
      </c>
      <c r="L1065" s="8">
        <f>DateTable[[#This Row],[Year]] * 100  + DateTable[[#This Row],[Month Key]]</f>
        <v>202211</v>
      </c>
      <c r="M106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66" spans="1:13" ht="15">
      <c r="A1066" s="11">
        <v>44895</v>
      </c>
      <c r="B1066" s="15">
        <f>DateTable[[#This Row],[Year]]*10000 + DateTable[[#This Row],[Month Key]] * 100 +  DateTable[[#This Row],[Day Of Month]]</f>
        <v>20221130</v>
      </c>
      <c r="C1066" s="5" t="str">
        <f>TEXT(DateTable[[#This Row],[Date]], "mmm")</f>
        <v>Nov</v>
      </c>
      <c r="D1066" s="8">
        <f>INT(TEXT(DateTable[[#This Row],[Date]], "m"))</f>
        <v>11</v>
      </c>
      <c r="E1066" s="6" t="str">
        <f xml:space="preserve"> "Q" &amp; ROUNDUP(DateTable[[#This Row],[Month Key]]/ 3, 0)</f>
        <v>Q4</v>
      </c>
      <c r="F1066" s="5">
        <f>YEAR(DateTable[[#This Row],[Date]])</f>
        <v>2022</v>
      </c>
      <c r="G1066" s="5" t="str">
        <f>TEXT(DateTable[[#This Row],[Date]], "ddd")</f>
        <v>Wed</v>
      </c>
      <c r="H1066" s="8">
        <f>WEEKDAY(DateTable[[#This Row],[Date]])</f>
        <v>4</v>
      </c>
      <c r="I1066" s="5">
        <f>INT(TEXT(DateTable[[#This Row],[Date]], "d"))</f>
        <v>30</v>
      </c>
      <c r="J1066" s="5" t="str">
        <f>DateTable[[#This Row],[Year]] &amp;" " &amp; DateTable[[#This Row],[Quarter]]</f>
        <v>2022 Q4</v>
      </c>
      <c r="K1066" s="5" t="str">
        <f>DateTable[[#This Row],[Year]] &amp;" " &amp; DateTable[[#This Row],[Month]]</f>
        <v>2022 Nov</v>
      </c>
      <c r="L1066" s="8">
        <f>DateTable[[#This Row],[Year]] * 100  + DateTable[[#This Row],[Month Key]]</f>
        <v>202211</v>
      </c>
      <c r="M106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67" spans="1:13" ht="15">
      <c r="A1067" s="12">
        <v>44896</v>
      </c>
      <c r="B1067" s="15">
        <f>DateTable[[#This Row],[Year]]*10000 + DateTable[[#This Row],[Month Key]] * 100 +  DateTable[[#This Row],[Day Of Month]]</f>
        <v>20221201</v>
      </c>
      <c r="C1067" s="5" t="str">
        <f>TEXT(DateTable[[#This Row],[Date]], "mmm")</f>
        <v>Dec</v>
      </c>
      <c r="D1067" s="8">
        <f>INT(TEXT(DateTable[[#This Row],[Date]], "m"))</f>
        <v>12</v>
      </c>
      <c r="E1067" s="6" t="str">
        <f xml:space="preserve"> "Q" &amp; ROUNDUP(DateTable[[#This Row],[Month Key]]/ 3, 0)</f>
        <v>Q4</v>
      </c>
      <c r="F1067" s="5">
        <f>YEAR(DateTable[[#This Row],[Date]])</f>
        <v>2022</v>
      </c>
      <c r="G1067" s="5" t="str">
        <f>TEXT(DateTable[[#This Row],[Date]], "ddd")</f>
        <v>Thu</v>
      </c>
      <c r="H1067" s="8">
        <f>WEEKDAY(DateTable[[#This Row],[Date]])</f>
        <v>5</v>
      </c>
      <c r="I1067" s="5">
        <f>INT(TEXT(DateTable[[#This Row],[Date]], "d"))</f>
        <v>1</v>
      </c>
      <c r="J1067" s="5" t="str">
        <f>DateTable[[#This Row],[Year]] &amp;" " &amp; DateTable[[#This Row],[Quarter]]</f>
        <v>2022 Q4</v>
      </c>
      <c r="K1067" s="5" t="str">
        <f>DateTable[[#This Row],[Year]] &amp;" " &amp; DateTable[[#This Row],[Month]]</f>
        <v>2022 Dec</v>
      </c>
      <c r="L1067" s="8">
        <f>DateTable[[#This Row],[Year]] * 100  + DateTable[[#This Row],[Month Key]]</f>
        <v>202212</v>
      </c>
      <c r="M106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68" spans="1:13" ht="15">
      <c r="A1068" s="11">
        <v>44897</v>
      </c>
      <c r="B1068" s="15">
        <f>DateTable[[#This Row],[Year]]*10000 + DateTable[[#This Row],[Month Key]] * 100 +  DateTable[[#This Row],[Day Of Month]]</f>
        <v>20221202</v>
      </c>
      <c r="C1068" s="5" t="str">
        <f>TEXT(DateTable[[#This Row],[Date]], "mmm")</f>
        <v>Dec</v>
      </c>
      <c r="D1068" s="8">
        <f>INT(TEXT(DateTable[[#This Row],[Date]], "m"))</f>
        <v>12</v>
      </c>
      <c r="E1068" s="6" t="str">
        <f xml:space="preserve"> "Q" &amp; ROUNDUP(DateTable[[#This Row],[Month Key]]/ 3, 0)</f>
        <v>Q4</v>
      </c>
      <c r="F1068" s="5">
        <f>YEAR(DateTable[[#This Row],[Date]])</f>
        <v>2022</v>
      </c>
      <c r="G1068" s="5" t="str">
        <f>TEXT(DateTable[[#This Row],[Date]], "ddd")</f>
        <v>Fri</v>
      </c>
      <c r="H1068" s="8">
        <f>WEEKDAY(DateTable[[#This Row],[Date]])</f>
        <v>6</v>
      </c>
      <c r="I1068" s="5">
        <f>INT(TEXT(DateTable[[#This Row],[Date]], "d"))</f>
        <v>2</v>
      </c>
      <c r="J1068" s="5" t="str">
        <f>DateTable[[#This Row],[Year]] &amp;" " &amp; DateTable[[#This Row],[Quarter]]</f>
        <v>2022 Q4</v>
      </c>
      <c r="K1068" s="5" t="str">
        <f>DateTable[[#This Row],[Year]] &amp;" " &amp; DateTable[[#This Row],[Month]]</f>
        <v>2022 Dec</v>
      </c>
      <c r="L1068" s="8">
        <f>DateTable[[#This Row],[Year]] * 100  + DateTable[[#This Row],[Month Key]]</f>
        <v>202212</v>
      </c>
      <c r="M106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69" spans="1:13" ht="15">
      <c r="A1069" s="12">
        <v>44898</v>
      </c>
      <c r="B1069" s="15">
        <f>DateTable[[#This Row],[Year]]*10000 + DateTable[[#This Row],[Month Key]] * 100 +  DateTable[[#This Row],[Day Of Month]]</f>
        <v>20221203</v>
      </c>
      <c r="C1069" s="5" t="str">
        <f>TEXT(DateTable[[#This Row],[Date]], "mmm")</f>
        <v>Dec</v>
      </c>
      <c r="D1069" s="8">
        <f>INT(TEXT(DateTable[[#This Row],[Date]], "m"))</f>
        <v>12</v>
      </c>
      <c r="E1069" s="6" t="str">
        <f xml:space="preserve"> "Q" &amp; ROUNDUP(DateTable[[#This Row],[Month Key]]/ 3, 0)</f>
        <v>Q4</v>
      </c>
      <c r="F1069" s="5">
        <f>YEAR(DateTable[[#This Row],[Date]])</f>
        <v>2022</v>
      </c>
      <c r="G1069" s="5" t="str">
        <f>TEXT(DateTable[[#This Row],[Date]], "ddd")</f>
        <v>Sat</v>
      </c>
      <c r="H1069" s="8">
        <f>WEEKDAY(DateTable[[#This Row],[Date]])</f>
        <v>7</v>
      </c>
      <c r="I1069" s="5">
        <f>INT(TEXT(DateTable[[#This Row],[Date]], "d"))</f>
        <v>3</v>
      </c>
      <c r="J1069" s="5" t="str">
        <f>DateTable[[#This Row],[Year]] &amp;" " &amp; DateTable[[#This Row],[Quarter]]</f>
        <v>2022 Q4</v>
      </c>
      <c r="K1069" s="5" t="str">
        <f>DateTable[[#This Row],[Year]] &amp;" " &amp; DateTable[[#This Row],[Month]]</f>
        <v>2022 Dec</v>
      </c>
      <c r="L1069" s="8">
        <f>DateTable[[#This Row],[Year]] * 100  + DateTable[[#This Row],[Month Key]]</f>
        <v>202212</v>
      </c>
      <c r="M106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70" spans="1:13" ht="15">
      <c r="A1070" s="11">
        <v>44899</v>
      </c>
      <c r="B1070" s="15">
        <f>DateTable[[#This Row],[Year]]*10000 + DateTable[[#This Row],[Month Key]] * 100 +  DateTable[[#This Row],[Day Of Month]]</f>
        <v>20221204</v>
      </c>
      <c r="C1070" s="5" t="str">
        <f>TEXT(DateTable[[#This Row],[Date]], "mmm")</f>
        <v>Dec</v>
      </c>
      <c r="D1070" s="8">
        <f>INT(TEXT(DateTable[[#This Row],[Date]], "m"))</f>
        <v>12</v>
      </c>
      <c r="E1070" s="6" t="str">
        <f xml:space="preserve"> "Q" &amp; ROUNDUP(DateTable[[#This Row],[Month Key]]/ 3, 0)</f>
        <v>Q4</v>
      </c>
      <c r="F1070" s="5">
        <f>YEAR(DateTable[[#This Row],[Date]])</f>
        <v>2022</v>
      </c>
      <c r="G1070" s="5" t="str">
        <f>TEXT(DateTable[[#This Row],[Date]], "ddd")</f>
        <v>Sun</v>
      </c>
      <c r="H1070" s="8">
        <f>WEEKDAY(DateTable[[#This Row],[Date]])</f>
        <v>1</v>
      </c>
      <c r="I1070" s="5">
        <f>INT(TEXT(DateTable[[#This Row],[Date]], "d"))</f>
        <v>4</v>
      </c>
      <c r="J1070" s="5" t="str">
        <f>DateTable[[#This Row],[Year]] &amp;" " &amp; DateTable[[#This Row],[Quarter]]</f>
        <v>2022 Q4</v>
      </c>
      <c r="K1070" s="5" t="str">
        <f>DateTable[[#This Row],[Year]] &amp;" " &amp; DateTable[[#This Row],[Month]]</f>
        <v>2022 Dec</v>
      </c>
      <c r="L1070" s="8">
        <f>DateTable[[#This Row],[Year]] * 100  + DateTable[[#This Row],[Month Key]]</f>
        <v>202212</v>
      </c>
      <c r="M107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71" spans="1:13" ht="15">
      <c r="A1071" s="12">
        <v>44900</v>
      </c>
      <c r="B1071" s="15">
        <f>DateTable[[#This Row],[Year]]*10000 + DateTable[[#This Row],[Month Key]] * 100 +  DateTable[[#This Row],[Day Of Month]]</f>
        <v>20221205</v>
      </c>
      <c r="C1071" s="5" t="str">
        <f>TEXT(DateTable[[#This Row],[Date]], "mmm")</f>
        <v>Dec</v>
      </c>
      <c r="D1071" s="8">
        <f>INT(TEXT(DateTable[[#This Row],[Date]], "m"))</f>
        <v>12</v>
      </c>
      <c r="E1071" s="6" t="str">
        <f xml:space="preserve"> "Q" &amp; ROUNDUP(DateTable[[#This Row],[Month Key]]/ 3, 0)</f>
        <v>Q4</v>
      </c>
      <c r="F1071" s="5">
        <f>YEAR(DateTable[[#This Row],[Date]])</f>
        <v>2022</v>
      </c>
      <c r="G1071" s="5" t="str">
        <f>TEXT(DateTable[[#This Row],[Date]], "ddd")</f>
        <v>Mon</v>
      </c>
      <c r="H1071" s="8">
        <f>WEEKDAY(DateTable[[#This Row],[Date]])</f>
        <v>2</v>
      </c>
      <c r="I1071" s="5">
        <f>INT(TEXT(DateTable[[#This Row],[Date]], "d"))</f>
        <v>5</v>
      </c>
      <c r="J1071" s="5" t="str">
        <f>DateTable[[#This Row],[Year]] &amp;" " &amp; DateTable[[#This Row],[Quarter]]</f>
        <v>2022 Q4</v>
      </c>
      <c r="K1071" s="5" t="str">
        <f>DateTable[[#This Row],[Year]] &amp;" " &amp; DateTable[[#This Row],[Month]]</f>
        <v>2022 Dec</v>
      </c>
      <c r="L1071" s="8">
        <f>DateTable[[#This Row],[Year]] * 100  + DateTable[[#This Row],[Month Key]]</f>
        <v>202212</v>
      </c>
      <c r="M107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72" spans="1:13" ht="15">
      <c r="A1072" s="11">
        <v>44901</v>
      </c>
      <c r="B1072" s="15">
        <f>DateTable[[#This Row],[Year]]*10000 + DateTable[[#This Row],[Month Key]] * 100 +  DateTable[[#This Row],[Day Of Month]]</f>
        <v>20221206</v>
      </c>
      <c r="C1072" s="5" t="str">
        <f>TEXT(DateTable[[#This Row],[Date]], "mmm")</f>
        <v>Dec</v>
      </c>
      <c r="D1072" s="8">
        <f>INT(TEXT(DateTable[[#This Row],[Date]], "m"))</f>
        <v>12</v>
      </c>
      <c r="E1072" s="6" t="str">
        <f xml:space="preserve"> "Q" &amp; ROUNDUP(DateTable[[#This Row],[Month Key]]/ 3, 0)</f>
        <v>Q4</v>
      </c>
      <c r="F1072" s="5">
        <f>YEAR(DateTable[[#This Row],[Date]])</f>
        <v>2022</v>
      </c>
      <c r="G1072" s="5" t="str">
        <f>TEXT(DateTable[[#This Row],[Date]], "ddd")</f>
        <v>Tue</v>
      </c>
      <c r="H1072" s="8">
        <f>WEEKDAY(DateTable[[#This Row],[Date]])</f>
        <v>3</v>
      </c>
      <c r="I1072" s="5">
        <f>INT(TEXT(DateTable[[#This Row],[Date]], "d"))</f>
        <v>6</v>
      </c>
      <c r="J1072" s="5" t="str">
        <f>DateTable[[#This Row],[Year]] &amp;" " &amp; DateTable[[#This Row],[Quarter]]</f>
        <v>2022 Q4</v>
      </c>
      <c r="K1072" s="5" t="str">
        <f>DateTable[[#This Row],[Year]] &amp;" " &amp; DateTable[[#This Row],[Month]]</f>
        <v>2022 Dec</v>
      </c>
      <c r="L1072" s="8">
        <f>DateTable[[#This Row],[Year]] * 100  + DateTable[[#This Row],[Month Key]]</f>
        <v>202212</v>
      </c>
      <c r="M107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73" spans="1:13" ht="15">
      <c r="A1073" s="12">
        <v>44902</v>
      </c>
      <c r="B1073" s="15">
        <f>DateTable[[#This Row],[Year]]*10000 + DateTable[[#This Row],[Month Key]] * 100 +  DateTable[[#This Row],[Day Of Month]]</f>
        <v>20221207</v>
      </c>
      <c r="C1073" s="5" t="str">
        <f>TEXT(DateTable[[#This Row],[Date]], "mmm")</f>
        <v>Dec</v>
      </c>
      <c r="D1073" s="8">
        <f>INT(TEXT(DateTable[[#This Row],[Date]], "m"))</f>
        <v>12</v>
      </c>
      <c r="E1073" s="6" t="str">
        <f xml:space="preserve"> "Q" &amp; ROUNDUP(DateTable[[#This Row],[Month Key]]/ 3, 0)</f>
        <v>Q4</v>
      </c>
      <c r="F1073" s="5">
        <f>YEAR(DateTable[[#This Row],[Date]])</f>
        <v>2022</v>
      </c>
      <c r="G1073" s="5" t="str">
        <f>TEXT(DateTable[[#This Row],[Date]], "ddd")</f>
        <v>Wed</v>
      </c>
      <c r="H1073" s="8">
        <f>WEEKDAY(DateTable[[#This Row],[Date]])</f>
        <v>4</v>
      </c>
      <c r="I1073" s="5">
        <f>INT(TEXT(DateTable[[#This Row],[Date]], "d"))</f>
        <v>7</v>
      </c>
      <c r="J1073" s="5" t="str">
        <f>DateTable[[#This Row],[Year]] &amp;" " &amp; DateTable[[#This Row],[Quarter]]</f>
        <v>2022 Q4</v>
      </c>
      <c r="K1073" s="5" t="str">
        <f>DateTable[[#This Row],[Year]] &amp;" " &amp; DateTable[[#This Row],[Month]]</f>
        <v>2022 Dec</v>
      </c>
      <c r="L1073" s="8">
        <f>DateTable[[#This Row],[Year]] * 100  + DateTable[[#This Row],[Month Key]]</f>
        <v>202212</v>
      </c>
      <c r="M107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74" spans="1:13" ht="15">
      <c r="A1074" s="11">
        <v>44903</v>
      </c>
      <c r="B1074" s="15">
        <f>DateTable[[#This Row],[Year]]*10000 + DateTable[[#This Row],[Month Key]] * 100 +  DateTable[[#This Row],[Day Of Month]]</f>
        <v>20221208</v>
      </c>
      <c r="C1074" s="5" t="str">
        <f>TEXT(DateTable[[#This Row],[Date]], "mmm")</f>
        <v>Dec</v>
      </c>
      <c r="D1074" s="8">
        <f>INT(TEXT(DateTable[[#This Row],[Date]], "m"))</f>
        <v>12</v>
      </c>
      <c r="E1074" s="6" t="str">
        <f xml:space="preserve"> "Q" &amp; ROUNDUP(DateTable[[#This Row],[Month Key]]/ 3, 0)</f>
        <v>Q4</v>
      </c>
      <c r="F1074" s="5">
        <f>YEAR(DateTable[[#This Row],[Date]])</f>
        <v>2022</v>
      </c>
      <c r="G1074" s="5" t="str">
        <f>TEXT(DateTable[[#This Row],[Date]], "ddd")</f>
        <v>Thu</v>
      </c>
      <c r="H1074" s="8">
        <f>WEEKDAY(DateTable[[#This Row],[Date]])</f>
        <v>5</v>
      </c>
      <c r="I1074" s="5">
        <f>INT(TEXT(DateTable[[#This Row],[Date]], "d"))</f>
        <v>8</v>
      </c>
      <c r="J1074" s="5" t="str">
        <f>DateTable[[#This Row],[Year]] &amp;" " &amp; DateTable[[#This Row],[Quarter]]</f>
        <v>2022 Q4</v>
      </c>
      <c r="K1074" s="5" t="str">
        <f>DateTable[[#This Row],[Year]] &amp;" " &amp; DateTable[[#This Row],[Month]]</f>
        <v>2022 Dec</v>
      </c>
      <c r="L1074" s="8">
        <f>DateTable[[#This Row],[Year]] * 100  + DateTable[[#This Row],[Month Key]]</f>
        <v>202212</v>
      </c>
      <c r="M107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75" spans="1:13" ht="15">
      <c r="A1075" s="12">
        <v>44904</v>
      </c>
      <c r="B1075" s="15">
        <f>DateTable[[#This Row],[Year]]*10000 + DateTable[[#This Row],[Month Key]] * 100 +  DateTable[[#This Row],[Day Of Month]]</f>
        <v>20221209</v>
      </c>
      <c r="C1075" s="5" t="str">
        <f>TEXT(DateTable[[#This Row],[Date]], "mmm")</f>
        <v>Dec</v>
      </c>
      <c r="D1075" s="8">
        <f>INT(TEXT(DateTable[[#This Row],[Date]], "m"))</f>
        <v>12</v>
      </c>
      <c r="E1075" s="6" t="str">
        <f xml:space="preserve"> "Q" &amp; ROUNDUP(DateTable[[#This Row],[Month Key]]/ 3, 0)</f>
        <v>Q4</v>
      </c>
      <c r="F1075" s="5">
        <f>YEAR(DateTable[[#This Row],[Date]])</f>
        <v>2022</v>
      </c>
      <c r="G1075" s="5" t="str">
        <f>TEXT(DateTable[[#This Row],[Date]], "ddd")</f>
        <v>Fri</v>
      </c>
      <c r="H1075" s="8">
        <f>WEEKDAY(DateTable[[#This Row],[Date]])</f>
        <v>6</v>
      </c>
      <c r="I1075" s="5">
        <f>INT(TEXT(DateTable[[#This Row],[Date]], "d"))</f>
        <v>9</v>
      </c>
      <c r="J1075" s="5" t="str">
        <f>DateTable[[#This Row],[Year]] &amp;" " &amp; DateTable[[#This Row],[Quarter]]</f>
        <v>2022 Q4</v>
      </c>
      <c r="K1075" s="5" t="str">
        <f>DateTable[[#This Row],[Year]] &amp;" " &amp; DateTable[[#This Row],[Month]]</f>
        <v>2022 Dec</v>
      </c>
      <c r="L1075" s="8">
        <f>DateTable[[#This Row],[Year]] * 100  + DateTable[[#This Row],[Month Key]]</f>
        <v>202212</v>
      </c>
      <c r="M107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76" spans="1:13" ht="15">
      <c r="A1076" s="11">
        <v>44905</v>
      </c>
      <c r="B1076" s="15">
        <f>DateTable[[#This Row],[Year]]*10000 + DateTable[[#This Row],[Month Key]] * 100 +  DateTable[[#This Row],[Day Of Month]]</f>
        <v>20221210</v>
      </c>
      <c r="C1076" s="5" t="str">
        <f>TEXT(DateTable[[#This Row],[Date]], "mmm")</f>
        <v>Dec</v>
      </c>
      <c r="D1076" s="8">
        <f>INT(TEXT(DateTable[[#This Row],[Date]], "m"))</f>
        <v>12</v>
      </c>
      <c r="E1076" s="6" t="str">
        <f xml:space="preserve"> "Q" &amp; ROUNDUP(DateTable[[#This Row],[Month Key]]/ 3, 0)</f>
        <v>Q4</v>
      </c>
      <c r="F1076" s="5">
        <f>YEAR(DateTable[[#This Row],[Date]])</f>
        <v>2022</v>
      </c>
      <c r="G1076" s="5" t="str">
        <f>TEXT(DateTable[[#This Row],[Date]], "ddd")</f>
        <v>Sat</v>
      </c>
      <c r="H1076" s="8">
        <f>WEEKDAY(DateTable[[#This Row],[Date]])</f>
        <v>7</v>
      </c>
      <c r="I1076" s="5">
        <f>INT(TEXT(DateTable[[#This Row],[Date]], "d"))</f>
        <v>10</v>
      </c>
      <c r="J1076" s="5" t="str">
        <f>DateTable[[#This Row],[Year]] &amp;" " &amp; DateTable[[#This Row],[Quarter]]</f>
        <v>2022 Q4</v>
      </c>
      <c r="K1076" s="5" t="str">
        <f>DateTable[[#This Row],[Year]] &amp;" " &amp; DateTable[[#This Row],[Month]]</f>
        <v>2022 Dec</v>
      </c>
      <c r="L1076" s="8">
        <f>DateTable[[#This Row],[Year]] * 100  + DateTable[[#This Row],[Month Key]]</f>
        <v>202212</v>
      </c>
      <c r="M107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77" spans="1:13" ht="15">
      <c r="A1077" s="12">
        <v>44906</v>
      </c>
      <c r="B1077" s="15">
        <f>DateTable[[#This Row],[Year]]*10000 + DateTable[[#This Row],[Month Key]] * 100 +  DateTable[[#This Row],[Day Of Month]]</f>
        <v>20221211</v>
      </c>
      <c r="C1077" s="5" t="str">
        <f>TEXT(DateTable[[#This Row],[Date]], "mmm")</f>
        <v>Dec</v>
      </c>
      <c r="D1077" s="8">
        <f>INT(TEXT(DateTable[[#This Row],[Date]], "m"))</f>
        <v>12</v>
      </c>
      <c r="E1077" s="6" t="str">
        <f xml:space="preserve"> "Q" &amp; ROUNDUP(DateTable[[#This Row],[Month Key]]/ 3, 0)</f>
        <v>Q4</v>
      </c>
      <c r="F1077" s="5">
        <f>YEAR(DateTable[[#This Row],[Date]])</f>
        <v>2022</v>
      </c>
      <c r="G1077" s="5" t="str">
        <f>TEXT(DateTable[[#This Row],[Date]], "ddd")</f>
        <v>Sun</v>
      </c>
      <c r="H1077" s="8">
        <f>WEEKDAY(DateTable[[#This Row],[Date]])</f>
        <v>1</v>
      </c>
      <c r="I1077" s="5">
        <f>INT(TEXT(DateTable[[#This Row],[Date]], "d"))</f>
        <v>11</v>
      </c>
      <c r="J1077" s="5" t="str">
        <f>DateTable[[#This Row],[Year]] &amp;" " &amp; DateTable[[#This Row],[Quarter]]</f>
        <v>2022 Q4</v>
      </c>
      <c r="K1077" s="5" t="str">
        <f>DateTable[[#This Row],[Year]] &amp;" " &amp; DateTable[[#This Row],[Month]]</f>
        <v>2022 Dec</v>
      </c>
      <c r="L1077" s="8">
        <f>DateTable[[#This Row],[Year]] * 100  + DateTable[[#This Row],[Month Key]]</f>
        <v>202212</v>
      </c>
      <c r="M107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78" spans="1:13" ht="15">
      <c r="A1078" s="11">
        <v>44907</v>
      </c>
      <c r="B1078" s="15">
        <f>DateTable[[#This Row],[Year]]*10000 + DateTable[[#This Row],[Month Key]] * 100 +  DateTable[[#This Row],[Day Of Month]]</f>
        <v>20221212</v>
      </c>
      <c r="C1078" s="5" t="str">
        <f>TEXT(DateTable[[#This Row],[Date]], "mmm")</f>
        <v>Dec</v>
      </c>
      <c r="D1078" s="8">
        <f>INT(TEXT(DateTable[[#This Row],[Date]], "m"))</f>
        <v>12</v>
      </c>
      <c r="E1078" s="6" t="str">
        <f xml:space="preserve"> "Q" &amp; ROUNDUP(DateTable[[#This Row],[Month Key]]/ 3, 0)</f>
        <v>Q4</v>
      </c>
      <c r="F1078" s="5">
        <f>YEAR(DateTable[[#This Row],[Date]])</f>
        <v>2022</v>
      </c>
      <c r="G1078" s="5" t="str">
        <f>TEXT(DateTable[[#This Row],[Date]], "ddd")</f>
        <v>Mon</v>
      </c>
      <c r="H1078" s="8">
        <f>WEEKDAY(DateTable[[#This Row],[Date]])</f>
        <v>2</v>
      </c>
      <c r="I1078" s="5">
        <f>INT(TEXT(DateTable[[#This Row],[Date]], "d"))</f>
        <v>12</v>
      </c>
      <c r="J1078" s="5" t="str">
        <f>DateTable[[#This Row],[Year]] &amp;" " &amp; DateTable[[#This Row],[Quarter]]</f>
        <v>2022 Q4</v>
      </c>
      <c r="K1078" s="5" t="str">
        <f>DateTable[[#This Row],[Year]] &amp;" " &amp; DateTable[[#This Row],[Month]]</f>
        <v>2022 Dec</v>
      </c>
      <c r="L1078" s="8">
        <f>DateTable[[#This Row],[Year]] * 100  + DateTable[[#This Row],[Month Key]]</f>
        <v>202212</v>
      </c>
      <c r="M107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79" spans="1:13" ht="15">
      <c r="A1079" s="12">
        <v>44908</v>
      </c>
      <c r="B1079" s="15">
        <f>DateTable[[#This Row],[Year]]*10000 + DateTable[[#This Row],[Month Key]] * 100 +  DateTable[[#This Row],[Day Of Month]]</f>
        <v>20221213</v>
      </c>
      <c r="C1079" s="5" t="str">
        <f>TEXT(DateTable[[#This Row],[Date]], "mmm")</f>
        <v>Dec</v>
      </c>
      <c r="D1079" s="8">
        <f>INT(TEXT(DateTable[[#This Row],[Date]], "m"))</f>
        <v>12</v>
      </c>
      <c r="E1079" s="6" t="str">
        <f xml:space="preserve"> "Q" &amp; ROUNDUP(DateTable[[#This Row],[Month Key]]/ 3, 0)</f>
        <v>Q4</v>
      </c>
      <c r="F1079" s="5">
        <f>YEAR(DateTable[[#This Row],[Date]])</f>
        <v>2022</v>
      </c>
      <c r="G1079" s="5" t="str">
        <f>TEXT(DateTable[[#This Row],[Date]], "ddd")</f>
        <v>Tue</v>
      </c>
      <c r="H1079" s="8">
        <f>WEEKDAY(DateTable[[#This Row],[Date]])</f>
        <v>3</v>
      </c>
      <c r="I1079" s="5">
        <f>INT(TEXT(DateTable[[#This Row],[Date]], "d"))</f>
        <v>13</v>
      </c>
      <c r="J1079" s="5" t="str">
        <f>DateTable[[#This Row],[Year]] &amp;" " &amp; DateTable[[#This Row],[Quarter]]</f>
        <v>2022 Q4</v>
      </c>
      <c r="K1079" s="5" t="str">
        <f>DateTable[[#This Row],[Year]] &amp;" " &amp; DateTable[[#This Row],[Month]]</f>
        <v>2022 Dec</v>
      </c>
      <c r="L1079" s="8">
        <f>DateTable[[#This Row],[Year]] * 100  + DateTable[[#This Row],[Month Key]]</f>
        <v>202212</v>
      </c>
      <c r="M107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80" spans="1:13" ht="15">
      <c r="A1080" s="11">
        <v>44909</v>
      </c>
      <c r="B1080" s="15">
        <f>DateTable[[#This Row],[Year]]*10000 + DateTable[[#This Row],[Month Key]] * 100 +  DateTable[[#This Row],[Day Of Month]]</f>
        <v>20221214</v>
      </c>
      <c r="C1080" s="5" t="str">
        <f>TEXT(DateTable[[#This Row],[Date]], "mmm")</f>
        <v>Dec</v>
      </c>
      <c r="D1080" s="8">
        <f>INT(TEXT(DateTable[[#This Row],[Date]], "m"))</f>
        <v>12</v>
      </c>
      <c r="E1080" s="6" t="str">
        <f xml:space="preserve"> "Q" &amp; ROUNDUP(DateTable[[#This Row],[Month Key]]/ 3, 0)</f>
        <v>Q4</v>
      </c>
      <c r="F1080" s="5">
        <f>YEAR(DateTable[[#This Row],[Date]])</f>
        <v>2022</v>
      </c>
      <c r="G1080" s="5" t="str">
        <f>TEXT(DateTable[[#This Row],[Date]], "ddd")</f>
        <v>Wed</v>
      </c>
      <c r="H1080" s="8">
        <f>WEEKDAY(DateTable[[#This Row],[Date]])</f>
        <v>4</v>
      </c>
      <c r="I1080" s="5">
        <f>INT(TEXT(DateTable[[#This Row],[Date]], "d"))</f>
        <v>14</v>
      </c>
      <c r="J1080" s="5" t="str">
        <f>DateTable[[#This Row],[Year]] &amp;" " &amp; DateTable[[#This Row],[Quarter]]</f>
        <v>2022 Q4</v>
      </c>
      <c r="K1080" s="5" t="str">
        <f>DateTable[[#This Row],[Year]] &amp;" " &amp; DateTable[[#This Row],[Month]]</f>
        <v>2022 Dec</v>
      </c>
      <c r="L1080" s="8">
        <f>DateTable[[#This Row],[Year]] * 100  + DateTable[[#This Row],[Month Key]]</f>
        <v>202212</v>
      </c>
      <c r="M108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81" spans="1:13" ht="15">
      <c r="A1081" s="12">
        <v>44910</v>
      </c>
      <c r="B1081" s="15">
        <f>DateTable[[#This Row],[Year]]*10000 + DateTable[[#This Row],[Month Key]] * 100 +  DateTable[[#This Row],[Day Of Month]]</f>
        <v>20221215</v>
      </c>
      <c r="C1081" s="5" t="str">
        <f>TEXT(DateTable[[#This Row],[Date]], "mmm")</f>
        <v>Dec</v>
      </c>
      <c r="D1081" s="8">
        <f>INT(TEXT(DateTable[[#This Row],[Date]], "m"))</f>
        <v>12</v>
      </c>
      <c r="E1081" s="6" t="str">
        <f xml:space="preserve"> "Q" &amp; ROUNDUP(DateTable[[#This Row],[Month Key]]/ 3, 0)</f>
        <v>Q4</v>
      </c>
      <c r="F1081" s="5">
        <f>YEAR(DateTable[[#This Row],[Date]])</f>
        <v>2022</v>
      </c>
      <c r="G1081" s="5" t="str">
        <f>TEXT(DateTable[[#This Row],[Date]], "ddd")</f>
        <v>Thu</v>
      </c>
      <c r="H1081" s="8">
        <f>WEEKDAY(DateTable[[#This Row],[Date]])</f>
        <v>5</v>
      </c>
      <c r="I1081" s="5">
        <f>INT(TEXT(DateTable[[#This Row],[Date]], "d"))</f>
        <v>15</v>
      </c>
      <c r="J1081" s="5" t="str">
        <f>DateTable[[#This Row],[Year]] &amp;" " &amp; DateTable[[#This Row],[Quarter]]</f>
        <v>2022 Q4</v>
      </c>
      <c r="K1081" s="5" t="str">
        <f>DateTable[[#This Row],[Year]] &amp;" " &amp; DateTable[[#This Row],[Month]]</f>
        <v>2022 Dec</v>
      </c>
      <c r="L1081" s="8">
        <f>DateTable[[#This Row],[Year]] * 100  + DateTable[[#This Row],[Month Key]]</f>
        <v>202212</v>
      </c>
      <c r="M108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82" spans="1:13" ht="15">
      <c r="A1082" s="11">
        <v>44911</v>
      </c>
      <c r="B1082" s="15">
        <f>DateTable[[#This Row],[Year]]*10000 + DateTable[[#This Row],[Month Key]] * 100 +  DateTable[[#This Row],[Day Of Month]]</f>
        <v>20221216</v>
      </c>
      <c r="C1082" s="5" t="str">
        <f>TEXT(DateTable[[#This Row],[Date]], "mmm")</f>
        <v>Dec</v>
      </c>
      <c r="D1082" s="8">
        <f>INT(TEXT(DateTable[[#This Row],[Date]], "m"))</f>
        <v>12</v>
      </c>
      <c r="E1082" s="6" t="str">
        <f xml:space="preserve"> "Q" &amp; ROUNDUP(DateTable[[#This Row],[Month Key]]/ 3, 0)</f>
        <v>Q4</v>
      </c>
      <c r="F1082" s="5">
        <f>YEAR(DateTable[[#This Row],[Date]])</f>
        <v>2022</v>
      </c>
      <c r="G1082" s="5" t="str">
        <f>TEXT(DateTable[[#This Row],[Date]], "ddd")</f>
        <v>Fri</v>
      </c>
      <c r="H1082" s="8">
        <f>WEEKDAY(DateTable[[#This Row],[Date]])</f>
        <v>6</v>
      </c>
      <c r="I1082" s="5">
        <f>INT(TEXT(DateTable[[#This Row],[Date]], "d"))</f>
        <v>16</v>
      </c>
      <c r="J1082" s="5" t="str">
        <f>DateTable[[#This Row],[Year]] &amp;" " &amp; DateTable[[#This Row],[Quarter]]</f>
        <v>2022 Q4</v>
      </c>
      <c r="K1082" s="5" t="str">
        <f>DateTable[[#This Row],[Year]] &amp;" " &amp; DateTable[[#This Row],[Month]]</f>
        <v>2022 Dec</v>
      </c>
      <c r="L1082" s="8">
        <f>DateTable[[#This Row],[Year]] * 100  + DateTable[[#This Row],[Month Key]]</f>
        <v>202212</v>
      </c>
      <c r="M108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83" spans="1:13" ht="15">
      <c r="A1083" s="12">
        <v>44912</v>
      </c>
      <c r="B1083" s="15">
        <f>DateTable[[#This Row],[Year]]*10000 + DateTable[[#This Row],[Month Key]] * 100 +  DateTable[[#This Row],[Day Of Month]]</f>
        <v>20221217</v>
      </c>
      <c r="C1083" s="5" t="str">
        <f>TEXT(DateTable[[#This Row],[Date]], "mmm")</f>
        <v>Dec</v>
      </c>
      <c r="D1083" s="8">
        <f>INT(TEXT(DateTable[[#This Row],[Date]], "m"))</f>
        <v>12</v>
      </c>
      <c r="E1083" s="6" t="str">
        <f xml:space="preserve"> "Q" &amp; ROUNDUP(DateTable[[#This Row],[Month Key]]/ 3, 0)</f>
        <v>Q4</v>
      </c>
      <c r="F1083" s="5">
        <f>YEAR(DateTable[[#This Row],[Date]])</f>
        <v>2022</v>
      </c>
      <c r="G1083" s="5" t="str">
        <f>TEXT(DateTable[[#This Row],[Date]], "ddd")</f>
        <v>Sat</v>
      </c>
      <c r="H1083" s="8">
        <f>WEEKDAY(DateTable[[#This Row],[Date]])</f>
        <v>7</v>
      </c>
      <c r="I1083" s="5">
        <f>INT(TEXT(DateTable[[#This Row],[Date]], "d"))</f>
        <v>17</v>
      </c>
      <c r="J1083" s="5" t="str">
        <f>DateTable[[#This Row],[Year]] &amp;" " &amp; DateTable[[#This Row],[Quarter]]</f>
        <v>2022 Q4</v>
      </c>
      <c r="K1083" s="5" t="str">
        <f>DateTable[[#This Row],[Year]] &amp;" " &amp; DateTable[[#This Row],[Month]]</f>
        <v>2022 Dec</v>
      </c>
      <c r="L1083" s="8">
        <f>DateTable[[#This Row],[Year]] * 100  + DateTable[[#This Row],[Month Key]]</f>
        <v>202212</v>
      </c>
      <c r="M108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84" spans="1:13" ht="15">
      <c r="A1084" s="11">
        <v>44913</v>
      </c>
      <c r="B1084" s="15">
        <f>DateTable[[#This Row],[Year]]*10000 + DateTable[[#This Row],[Month Key]] * 100 +  DateTable[[#This Row],[Day Of Month]]</f>
        <v>20221218</v>
      </c>
      <c r="C1084" s="5" t="str">
        <f>TEXT(DateTable[[#This Row],[Date]], "mmm")</f>
        <v>Dec</v>
      </c>
      <c r="D1084" s="8">
        <f>INT(TEXT(DateTable[[#This Row],[Date]], "m"))</f>
        <v>12</v>
      </c>
      <c r="E1084" s="6" t="str">
        <f xml:space="preserve"> "Q" &amp; ROUNDUP(DateTable[[#This Row],[Month Key]]/ 3, 0)</f>
        <v>Q4</v>
      </c>
      <c r="F1084" s="5">
        <f>YEAR(DateTable[[#This Row],[Date]])</f>
        <v>2022</v>
      </c>
      <c r="G1084" s="5" t="str">
        <f>TEXT(DateTable[[#This Row],[Date]], "ddd")</f>
        <v>Sun</v>
      </c>
      <c r="H1084" s="8">
        <f>WEEKDAY(DateTable[[#This Row],[Date]])</f>
        <v>1</v>
      </c>
      <c r="I1084" s="5">
        <f>INT(TEXT(DateTable[[#This Row],[Date]], "d"))</f>
        <v>18</v>
      </c>
      <c r="J1084" s="5" t="str">
        <f>DateTable[[#This Row],[Year]] &amp;" " &amp; DateTable[[#This Row],[Quarter]]</f>
        <v>2022 Q4</v>
      </c>
      <c r="K1084" s="5" t="str">
        <f>DateTable[[#This Row],[Year]] &amp;" " &amp; DateTable[[#This Row],[Month]]</f>
        <v>2022 Dec</v>
      </c>
      <c r="L1084" s="8">
        <f>DateTable[[#This Row],[Year]] * 100  + DateTable[[#This Row],[Month Key]]</f>
        <v>202212</v>
      </c>
      <c r="M108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85" spans="1:13" ht="15">
      <c r="A1085" s="12">
        <v>44914</v>
      </c>
      <c r="B1085" s="15">
        <f>DateTable[[#This Row],[Year]]*10000 + DateTable[[#This Row],[Month Key]] * 100 +  DateTable[[#This Row],[Day Of Month]]</f>
        <v>20221219</v>
      </c>
      <c r="C1085" s="5" t="str">
        <f>TEXT(DateTable[[#This Row],[Date]], "mmm")</f>
        <v>Dec</v>
      </c>
      <c r="D1085" s="8">
        <f>INT(TEXT(DateTable[[#This Row],[Date]], "m"))</f>
        <v>12</v>
      </c>
      <c r="E1085" s="6" t="str">
        <f xml:space="preserve"> "Q" &amp; ROUNDUP(DateTable[[#This Row],[Month Key]]/ 3, 0)</f>
        <v>Q4</v>
      </c>
      <c r="F1085" s="5">
        <f>YEAR(DateTable[[#This Row],[Date]])</f>
        <v>2022</v>
      </c>
      <c r="G1085" s="5" t="str">
        <f>TEXT(DateTable[[#This Row],[Date]], "ddd")</f>
        <v>Mon</v>
      </c>
      <c r="H1085" s="8">
        <f>WEEKDAY(DateTable[[#This Row],[Date]])</f>
        <v>2</v>
      </c>
      <c r="I1085" s="5">
        <f>INT(TEXT(DateTable[[#This Row],[Date]], "d"))</f>
        <v>19</v>
      </c>
      <c r="J1085" s="5" t="str">
        <f>DateTable[[#This Row],[Year]] &amp;" " &amp; DateTable[[#This Row],[Quarter]]</f>
        <v>2022 Q4</v>
      </c>
      <c r="K1085" s="5" t="str">
        <f>DateTable[[#This Row],[Year]] &amp;" " &amp; DateTable[[#This Row],[Month]]</f>
        <v>2022 Dec</v>
      </c>
      <c r="L1085" s="8">
        <f>DateTable[[#This Row],[Year]] * 100  + DateTable[[#This Row],[Month Key]]</f>
        <v>202212</v>
      </c>
      <c r="M108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86" spans="1:13" ht="15">
      <c r="A1086" s="11">
        <v>44915</v>
      </c>
      <c r="B1086" s="15">
        <f>DateTable[[#This Row],[Year]]*10000 + DateTable[[#This Row],[Month Key]] * 100 +  DateTable[[#This Row],[Day Of Month]]</f>
        <v>20221220</v>
      </c>
      <c r="C1086" s="5" t="str">
        <f>TEXT(DateTable[[#This Row],[Date]], "mmm")</f>
        <v>Dec</v>
      </c>
      <c r="D1086" s="8">
        <f>INT(TEXT(DateTable[[#This Row],[Date]], "m"))</f>
        <v>12</v>
      </c>
      <c r="E1086" s="6" t="str">
        <f xml:space="preserve"> "Q" &amp; ROUNDUP(DateTable[[#This Row],[Month Key]]/ 3, 0)</f>
        <v>Q4</v>
      </c>
      <c r="F1086" s="5">
        <f>YEAR(DateTable[[#This Row],[Date]])</f>
        <v>2022</v>
      </c>
      <c r="G1086" s="5" t="str">
        <f>TEXT(DateTable[[#This Row],[Date]], "ddd")</f>
        <v>Tue</v>
      </c>
      <c r="H1086" s="8">
        <f>WEEKDAY(DateTable[[#This Row],[Date]])</f>
        <v>3</v>
      </c>
      <c r="I1086" s="5">
        <f>INT(TEXT(DateTable[[#This Row],[Date]], "d"))</f>
        <v>20</v>
      </c>
      <c r="J1086" s="5" t="str">
        <f>DateTable[[#This Row],[Year]] &amp;" " &amp; DateTable[[#This Row],[Quarter]]</f>
        <v>2022 Q4</v>
      </c>
      <c r="K1086" s="5" t="str">
        <f>DateTable[[#This Row],[Year]] &amp;" " &amp; DateTable[[#This Row],[Month]]</f>
        <v>2022 Dec</v>
      </c>
      <c r="L1086" s="8">
        <f>DateTable[[#This Row],[Year]] * 100  + DateTable[[#This Row],[Month Key]]</f>
        <v>202212</v>
      </c>
      <c r="M108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87" spans="1:13" ht="15">
      <c r="A1087" s="12">
        <v>44916</v>
      </c>
      <c r="B1087" s="15">
        <f>DateTable[[#This Row],[Year]]*10000 + DateTable[[#This Row],[Month Key]] * 100 +  DateTable[[#This Row],[Day Of Month]]</f>
        <v>20221221</v>
      </c>
      <c r="C1087" s="5" t="str">
        <f>TEXT(DateTable[[#This Row],[Date]], "mmm")</f>
        <v>Dec</v>
      </c>
      <c r="D1087" s="8">
        <f>INT(TEXT(DateTable[[#This Row],[Date]], "m"))</f>
        <v>12</v>
      </c>
      <c r="E1087" s="6" t="str">
        <f xml:space="preserve"> "Q" &amp; ROUNDUP(DateTable[[#This Row],[Month Key]]/ 3, 0)</f>
        <v>Q4</v>
      </c>
      <c r="F1087" s="5">
        <f>YEAR(DateTable[[#This Row],[Date]])</f>
        <v>2022</v>
      </c>
      <c r="G1087" s="5" t="str">
        <f>TEXT(DateTable[[#This Row],[Date]], "ddd")</f>
        <v>Wed</v>
      </c>
      <c r="H1087" s="8">
        <f>WEEKDAY(DateTable[[#This Row],[Date]])</f>
        <v>4</v>
      </c>
      <c r="I1087" s="5">
        <f>INT(TEXT(DateTable[[#This Row],[Date]], "d"))</f>
        <v>21</v>
      </c>
      <c r="J1087" s="5" t="str">
        <f>DateTable[[#This Row],[Year]] &amp;" " &amp; DateTable[[#This Row],[Quarter]]</f>
        <v>2022 Q4</v>
      </c>
      <c r="K1087" s="5" t="str">
        <f>DateTable[[#This Row],[Year]] &amp;" " &amp; DateTable[[#This Row],[Month]]</f>
        <v>2022 Dec</v>
      </c>
      <c r="L1087" s="8">
        <f>DateTable[[#This Row],[Year]] * 100  + DateTable[[#This Row],[Month Key]]</f>
        <v>202212</v>
      </c>
      <c r="M108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88" spans="1:13" ht="15">
      <c r="A1088" s="11">
        <v>44917</v>
      </c>
      <c r="B1088" s="15">
        <f>DateTable[[#This Row],[Year]]*10000 + DateTable[[#This Row],[Month Key]] * 100 +  DateTable[[#This Row],[Day Of Month]]</f>
        <v>20221222</v>
      </c>
      <c r="C1088" s="5" t="str">
        <f>TEXT(DateTable[[#This Row],[Date]], "mmm")</f>
        <v>Dec</v>
      </c>
      <c r="D1088" s="8">
        <f>INT(TEXT(DateTable[[#This Row],[Date]], "m"))</f>
        <v>12</v>
      </c>
      <c r="E1088" s="6" t="str">
        <f xml:space="preserve"> "Q" &amp; ROUNDUP(DateTable[[#This Row],[Month Key]]/ 3, 0)</f>
        <v>Q4</v>
      </c>
      <c r="F1088" s="5">
        <f>YEAR(DateTable[[#This Row],[Date]])</f>
        <v>2022</v>
      </c>
      <c r="G1088" s="5" t="str">
        <f>TEXT(DateTable[[#This Row],[Date]], "ddd")</f>
        <v>Thu</v>
      </c>
      <c r="H1088" s="8">
        <f>WEEKDAY(DateTable[[#This Row],[Date]])</f>
        <v>5</v>
      </c>
      <c r="I1088" s="5">
        <f>INT(TEXT(DateTable[[#This Row],[Date]], "d"))</f>
        <v>22</v>
      </c>
      <c r="J1088" s="5" t="str">
        <f>DateTable[[#This Row],[Year]] &amp;" " &amp; DateTable[[#This Row],[Quarter]]</f>
        <v>2022 Q4</v>
      </c>
      <c r="K1088" s="5" t="str">
        <f>DateTable[[#This Row],[Year]] &amp;" " &amp; DateTable[[#This Row],[Month]]</f>
        <v>2022 Dec</v>
      </c>
      <c r="L1088" s="8">
        <f>DateTable[[#This Row],[Year]] * 100  + DateTable[[#This Row],[Month Key]]</f>
        <v>202212</v>
      </c>
      <c r="M1088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89" spans="1:13" ht="15">
      <c r="A1089" s="12">
        <v>44918</v>
      </c>
      <c r="B1089" s="15">
        <f>DateTable[[#This Row],[Year]]*10000 + DateTable[[#This Row],[Month Key]] * 100 +  DateTable[[#This Row],[Day Of Month]]</f>
        <v>20221223</v>
      </c>
      <c r="C1089" s="5" t="str">
        <f>TEXT(DateTable[[#This Row],[Date]], "mmm")</f>
        <v>Dec</v>
      </c>
      <c r="D1089" s="8">
        <f>INT(TEXT(DateTable[[#This Row],[Date]], "m"))</f>
        <v>12</v>
      </c>
      <c r="E1089" s="6" t="str">
        <f xml:space="preserve"> "Q" &amp; ROUNDUP(DateTable[[#This Row],[Month Key]]/ 3, 0)</f>
        <v>Q4</v>
      </c>
      <c r="F1089" s="5">
        <f>YEAR(DateTable[[#This Row],[Date]])</f>
        <v>2022</v>
      </c>
      <c r="G1089" s="5" t="str">
        <f>TEXT(DateTable[[#This Row],[Date]], "ddd")</f>
        <v>Fri</v>
      </c>
      <c r="H1089" s="8">
        <f>WEEKDAY(DateTable[[#This Row],[Date]])</f>
        <v>6</v>
      </c>
      <c r="I1089" s="5">
        <f>INT(TEXT(DateTable[[#This Row],[Date]], "d"))</f>
        <v>23</v>
      </c>
      <c r="J1089" s="5" t="str">
        <f>DateTable[[#This Row],[Year]] &amp;" " &amp; DateTable[[#This Row],[Quarter]]</f>
        <v>2022 Q4</v>
      </c>
      <c r="K1089" s="5" t="str">
        <f>DateTable[[#This Row],[Year]] &amp;" " &amp; DateTable[[#This Row],[Month]]</f>
        <v>2022 Dec</v>
      </c>
      <c r="L1089" s="8">
        <f>DateTable[[#This Row],[Year]] * 100  + DateTable[[#This Row],[Month Key]]</f>
        <v>202212</v>
      </c>
      <c r="M1089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90" spans="1:13" ht="15">
      <c r="A1090" s="11">
        <v>44919</v>
      </c>
      <c r="B1090" s="15">
        <f>DateTable[[#This Row],[Year]]*10000 + DateTable[[#This Row],[Month Key]] * 100 +  DateTable[[#This Row],[Day Of Month]]</f>
        <v>20221224</v>
      </c>
      <c r="C1090" s="5" t="str">
        <f>TEXT(DateTable[[#This Row],[Date]], "mmm")</f>
        <v>Dec</v>
      </c>
      <c r="D1090" s="8">
        <f>INT(TEXT(DateTable[[#This Row],[Date]], "m"))</f>
        <v>12</v>
      </c>
      <c r="E1090" s="6" t="str">
        <f xml:space="preserve"> "Q" &amp; ROUNDUP(DateTable[[#This Row],[Month Key]]/ 3, 0)</f>
        <v>Q4</v>
      </c>
      <c r="F1090" s="5">
        <f>YEAR(DateTable[[#This Row],[Date]])</f>
        <v>2022</v>
      </c>
      <c r="G1090" s="5" t="str">
        <f>TEXT(DateTable[[#This Row],[Date]], "ddd")</f>
        <v>Sat</v>
      </c>
      <c r="H1090" s="8">
        <f>WEEKDAY(DateTable[[#This Row],[Date]])</f>
        <v>7</v>
      </c>
      <c r="I1090" s="5">
        <f>INT(TEXT(DateTable[[#This Row],[Date]], "d"))</f>
        <v>24</v>
      </c>
      <c r="J1090" s="5" t="str">
        <f>DateTable[[#This Row],[Year]] &amp;" " &amp; DateTable[[#This Row],[Quarter]]</f>
        <v>2022 Q4</v>
      </c>
      <c r="K1090" s="5" t="str">
        <f>DateTable[[#This Row],[Year]] &amp;" " &amp; DateTable[[#This Row],[Month]]</f>
        <v>2022 Dec</v>
      </c>
      <c r="L1090" s="8">
        <f>DateTable[[#This Row],[Year]] * 100  + DateTable[[#This Row],[Month Key]]</f>
        <v>202212</v>
      </c>
      <c r="M1090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91" spans="1:13" ht="15">
      <c r="A1091" s="12">
        <v>44920</v>
      </c>
      <c r="B1091" s="15">
        <f>DateTable[[#This Row],[Year]]*10000 + DateTable[[#This Row],[Month Key]] * 100 +  DateTable[[#This Row],[Day Of Month]]</f>
        <v>20221225</v>
      </c>
      <c r="C1091" s="5" t="str">
        <f>TEXT(DateTable[[#This Row],[Date]], "mmm")</f>
        <v>Dec</v>
      </c>
      <c r="D1091" s="8">
        <f>INT(TEXT(DateTable[[#This Row],[Date]], "m"))</f>
        <v>12</v>
      </c>
      <c r="E1091" s="6" t="str">
        <f xml:space="preserve"> "Q" &amp; ROUNDUP(DateTable[[#This Row],[Month Key]]/ 3, 0)</f>
        <v>Q4</v>
      </c>
      <c r="F1091" s="5">
        <f>YEAR(DateTable[[#This Row],[Date]])</f>
        <v>2022</v>
      </c>
      <c r="G1091" s="5" t="str">
        <f>TEXT(DateTable[[#This Row],[Date]], "ddd")</f>
        <v>Sun</v>
      </c>
      <c r="H1091" s="8">
        <f>WEEKDAY(DateTable[[#This Row],[Date]])</f>
        <v>1</v>
      </c>
      <c r="I1091" s="5">
        <f>INT(TEXT(DateTable[[#This Row],[Date]], "d"))</f>
        <v>25</v>
      </c>
      <c r="J1091" s="5" t="str">
        <f>DateTable[[#This Row],[Year]] &amp;" " &amp; DateTable[[#This Row],[Quarter]]</f>
        <v>2022 Q4</v>
      </c>
      <c r="K1091" s="5" t="str">
        <f>DateTable[[#This Row],[Year]] &amp;" " &amp; DateTable[[#This Row],[Month]]</f>
        <v>2022 Dec</v>
      </c>
      <c r="L1091" s="8">
        <f>DateTable[[#This Row],[Year]] * 100  + DateTable[[#This Row],[Month Key]]</f>
        <v>202212</v>
      </c>
      <c r="M1091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92" spans="1:13" ht="15">
      <c r="A1092" s="11">
        <v>44921</v>
      </c>
      <c r="B1092" s="15">
        <f>DateTable[[#This Row],[Year]]*10000 + DateTable[[#This Row],[Month Key]] * 100 +  DateTable[[#This Row],[Day Of Month]]</f>
        <v>20221226</v>
      </c>
      <c r="C1092" s="5" t="str">
        <f>TEXT(DateTable[[#This Row],[Date]], "mmm")</f>
        <v>Dec</v>
      </c>
      <c r="D1092" s="8">
        <f>INT(TEXT(DateTable[[#This Row],[Date]], "m"))</f>
        <v>12</v>
      </c>
      <c r="E1092" s="6" t="str">
        <f xml:space="preserve"> "Q" &amp; ROUNDUP(DateTable[[#This Row],[Month Key]]/ 3, 0)</f>
        <v>Q4</v>
      </c>
      <c r="F1092" s="5">
        <f>YEAR(DateTable[[#This Row],[Date]])</f>
        <v>2022</v>
      </c>
      <c r="G1092" s="5" t="str">
        <f>TEXT(DateTable[[#This Row],[Date]], "ddd")</f>
        <v>Mon</v>
      </c>
      <c r="H1092" s="8">
        <f>WEEKDAY(DateTable[[#This Row],[Date]])</f>
        <v>2</v>
      </c>
      <c r="I1092" s="5">
        <f>INT(TEXT(DateTable[[#This Row],[Date]], "d"))</f>
        <v>26</v>
      </c>
      <c r="J1092" s="5" t="str">
        <f>DateTable[[#This Row],[Year]] &amp;" " &amp; DateTable[[#This Row],[Quarter]]</f>
        <v>2022 Q4</v>
      </c>
      <c r="K1092" s="5" t="str">
        <f>DateTable[[#This Row],[Year]] &amp;" " &amp; DateTable[[#This Row],[Month]]</f>
        <v>2022 Dec</v>
      </c>
      <c r="L1092" s="8">
        <f>DateTable[[#This Row],[Year]] * 100  + DateTable[[#This Row],[Month Key]]</f>
        <v>202212</v>
      </c>
      <c r="M1092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93" spans="1:13" ht="15">
      <c r="A1093" s="12">
        <v>44922</v>
      </c>
      <c r="B1093" s="15">
        <f>DateTable[[#This Row],[Year]]*10000 + DateTable[[#This Row],[Month Key]] * 100 +  DateTable[[#This Row],[Day Of Month]]</f>
        <v>20221227</v>
      </c>
      <c r="C1093" s="5" t="str">
        <f>TEXT(DateTable[[#This Row],[Date]], "mmm")</f>
        <v>Dec</v>
      </c>
      <c r="D1093" s="8">
        <f>INT(TEXT(DateTable[[#This Row],[Date]], "m"))</f>
        <v>12</v>
      </c>
      <c r="E1093" s="6" t="str">
        <f xml:space="preserve"> "Q" &amp; ROUNDUP(DateTable[[#This Row],[Month Key]]/ 3, 0)</f>
        <v>Q4</v>
      </c>
      <c r="F1093" s="5">
        <f>YEAR(DateTable[[#This Row],[Date]])</f>
        <v>2022</v>
      </c>
      <c r="G1093" s="5" t="str">
        <f>TEXT(DateTable[[#This Row],[Date]], "ddd")</f>
        <v>Tue</v>
      </c>
      <c r="H1093" s="8">
        <f>WEEKDAY(DateTable[[#This Row],[Date]])</f>
        <v>3</v>
      </c>
      <c r="I1093" s="5">
        <f>INT(TEXT(DateTable[[#This Row],[Date]], "d"))</f>
        <v>27</v>
      </c>
      <c r="J1093" s="5" t="str">
        <f>DateTable[[#This Row],[Year]] &amp;" " &amp; DateTable[[#This Row],[Quarter]]</f>
        <v>2022 Q4</v>
      </c>
      <c r="K1093" s="5" t="str">
        <f>DateTable[[#This Row],[Year]] &amp;" " &amp; DateTable[[#This Row],[Month]]</f>
        <v>2022 Dec</v>
      </c>
      <c r="L1093" s="8">
        <f>DateTable[[#This Row],[Year]] * 100  + DateTable[[#This Row],[Month Key]]</f>
        <v>202212</v>
      </c>
      <c r="M1093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94" spans="1:13" ht="15">
      <c r="A1094" s="11">
        <v>44923</v>
      </c>
      <c r="B1094" s="15">
        <f>DateTable[[#This Row],[Year]]*10000 + DateTable[[#This Row],[Month Key]] * 100 +  DateTable[[#This Row],[Day Of Month]]</f>
        <v>20221228</v>
      </c>
      <c r="C1094" s="5" t="str">
        <f>TEXT(DateTable[[#This Row],[Date]], "mmm")</f>
        <v>Dec</v>
      </c>
      <c r="D1094" s="8">
        <f>INT(TEXT(DateTable[[#This Row],[Date]], "m"))</f>
        <v>12</v>
      </c>
      <c r="E1094" s="6" t="str">
        <f xml:space="preserve"> "Q" &amp; ROUNDUP(DateTable[[#This Row],[Month Key]]/ 3, 0)</f>
        <v>Q4</v>
      </c>
      <c r="F1094" s="5">
        <f>YEAR(DateTable[[#This Row],[Date]])</f>
        <v>2022</v>
      </c>
      <c r="G1094" s="5" t="str">
        <f>TEXT(DateTable[[#This Row],[Date]], "ddd")</f>
        <v>Wed</v>
      </c>
      <c r="H1094" s="8">
        <f>WEEKDAY(DateTable[[#This Row],[Date]])</f>
        <v>4</v>
      </c>
      <c r="I1094" s="5">
        <f>INT(TEXT(DateTable[[#This Row],[Date]], "d"))</f>
        <v>28</v>
      </c>
      <c r="J1094" s="5" t="str">
        <f>DateTable[[#This Row],[Year]] &amp;" " &amp; DateTable[[#This Row],[Quarter]]</f>
        <v>2022 Q4</v>
      </c>
      <c r="K1094" s="5" t="str">
        <f>DateTable[[#This Row],[Year]] &amp;" " &amp; DateTable[[#This Row],[Month]]</f>
        <v>2022 Dec</v>
      </c>
      <c r="L1094" s="8">
        <f>DateTable[[#This Row],[Year]] * 100  + DateTable[[#This Row],[Month Key]]</f>
        <v>202212</v>
      </c>
      <c r="M1094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95" spans="1:13" ht="15">
      <c r="A1095" s="12">
        <v>44924</v>
      </c>
      <c r="B1095" s="15">
        <f>DateTable[[#This Row],[Year]]*10000 + DateTable[[#This Row],[Month Key]] * 100 +  DateTable[[#This Row],[Day Of Month]]</f>
        <v>20221229</v>
      </c>
      <c r="C1095" s="5" t="str">
        <f>TEXT(DateTable[[#This Row],[Date]], "mmm")</f>
        <v>Dec</v>
      </c>
      <c r="D1095" s="8">
        <f>INT(TEXT(DateTable[[#This Row],[Date]], "m"))</f>
        <v>12</v>
      </c>
      <c r="E1095" s="6" t="str">
        <f xml:space="preserve"> "Q" &amp; ROUNDUP(DateTable[[#This Row],[Month Key]]/ 3, 0)</f>
        <v>Q4</v>
      </c>
      <c r="F1095" s="5">
        <f>YEAR(DateTable[[#This Row],[Date]])</f>
        <v>2022</v>
      </c>
      <c r="G1095" s="5" t="str">
        <f>TEXT(DateTable[[#This Row],[Date]], "ddd")</f>
        <v>Thu</v>
      </c>
      <c r="H1095" s="8">
        <f>WEEKDAY(DateTable[[#This Row],[Date]])</f>
        <v>5</v>
      </c>
      <c r="I1095" s="5">
        <f>INT(TEXT(DateTable[[#This Row],[Date]], "d"))</f>
        <v>29</v>
      </c>
      <c r="J1095" s="5" t="str">
        <f>DateTable[[#This Row],[Year]] &amp;" " &amp; DateTable[[#This Row],[Quarter]]</f>
        <v>2022 Q4</v>
      </c>
      <c r="K1095" s="5" t="str">
        <f>DateTable[[#This Row],[Year]] &amp;" " &amp; DateTable[[#This Row],[Month]]</f>
        <v>2022 Dec</v>
      </c>
      <c r="L1095" s="8">
        <f>DateTable[[#This Row],[Year]] * 100  + DateTable[[#This Row],[Month Key]]</f>
        <v>202212</v>
      </c>
      <c r="M1095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96" spans="1:13" ht="15">
      <c r="A1096" s="11">
        <v>44925</v>
      </c>
      <c r="B1096" s="15">
        <f>DateTable[[#This Row],[Year]]*10000 + DateTable[[#This Row],[Month Key]] * 100 +  DateTable[[#This Row],[Day Of Month]]</f>
        <v>20221230</v>
      </c>
      <c r="C1096" s="5" t="str">
        <f>TEXT(DateTable[[#This Row],[Date]], "mmm")</f>
        <v>Dec</v>
      </c>
      <c r="D1096" s="8">
        <f>INT(TEXT(DateTable[[#This Row],[Date]], "m"))</f>
        <v>12</v>
      </c>
      <c r="E1096" s="6" t="str">
        <f xml:space="preserve"> "Q" &amp; ROUNDUP(DateTable[[#This Row],[Month Key]]/ 3, 0)</f>
        <v>Q4</v>
      </c>
      <c r="F1096" s="5">
        <f>YEAR(DateTable[[#This Row],[Date]])</f>
        <v>2022</v>
      </c>
      <c r="G1096" s="5" t="str">
        <f>TEXT(DateTable[[#This Row],[Date]], "ddd")</f>
        <v>Fri</v>
      </c>
      <c r="H1096" s="8">
        <f>WEEKDAY(DateTable[[#This Row],[Date]])</f>
        <v>6</v>
      </c>
      <c r="I1096" s="5">
        <f>INT(TEXT(DateTable[[#This Row],[Date]], "d"))</f>
        <v>30</v>
      </c>
      <c r="J1096" s="5" t="str">
        <f>DateTable[[#This Row],[Year]] &amp;" " &amp; DateTable[[#This Row],[Quarter]]</f>
        <v>2022 Q4</v>
      </c>
      <c r="K1096" s="5" t="str">
        <f>DateTable[[#This Row],[Year]] &amp;" " &amp; DateTable[[#This Row],[Month]]</f>
        <v>2022 Dec</v>
      </c>
      <c r="L1096" s="8">
        <f>DateTable[[#This Row],[Year]] * 100  + DateTable[[#This Row],[Month Key]]</f>
        <v>202212</v>
      </c>
      <c r="M1096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  <row r="1097" spans="1:13" ht="15">
      <c r="A1097" s="11">
        <v>44926</v>
      </c>
      <c r="B1097" s="15">
        <f>DateTable[[#This Row],[Year]]*10000 + DateTable[[#This Row],[Month Key]] * 100 +  DateTable[[#This Row],[Day Of Month]]</f>
        <v>20221231</v>
      </c>
      <c r="C1097" s="5" t="str">
        <f>TEXT(DateTable[[#This Row],[Date]], "mmm")</f>
        <v>Dec</v>
      </c>
      <c r="D1097" s="8">
        <f>INT(TEXT(DateTable[[#This Row],[Date]], "m"))</f>
        <v>12</v>
      </c>
      <c r="E1097" s="6" t="str">
        <f xml:space="preserve"> "Q" &amp; ROUNDUP(DateTable[[#This Row],[Month Key]]/ 3, 0)</f>
        <v>Q4</v>
      </c>
      <c r="F1097" s="5">
        <f>YEAR(DateTable[[#This Row],[Date]])</f>
        <v>2022</v>
      </c>
      <c r="G1097" s="5" t="str">
        <f>TEXT(DateTable[[#This Row],[Date]], "ddd")</f>
        <v>Sat</v>
      </c>
      <c r="H1097" s="8">
        <f>WEEKDAY(DateTable[[#This Row],[Date]])</f>
        <v>7</v>
      </c>
      <c r="I1097" s="5">
        <f>INT(TEXT(DateTable[[#This Row],[Date]], "d"))</f>
        <v>31</v>
      </c>
      <c r="J1097" s="5" t="str">
        <f>DateTable[[#This Row],[Year]] &amp;" " &amp; DateTable[[#This Row],[Quarter]]</f>
        <v>2022 Q4</v>
      </c>
      <c r="K1097" s="5" t="str">
        <f>DateTable[[#This Row],[Year]] &amp;" " &amp; DateTable[[#This Row],[Month]]</f>
        <v>2022 Dec</v>
      </c>
      <c r="L1097" s="8">
        <f>DateTable[[#This Row],[Year]] * 100  + DateTable[[#This Row],[Month Key]]</f>
        <v>202212</v>
      </c>
      <c r="M1097" s="18" t="str">
        <f>IF(DateTable[[#This Row],[Month Key]]&lt;= 3, DateTable[[#This Row],[Year]]-1 &amp; "-" &amp; DateTable[[#This Row],[Year]],DateTable[[#This Row],[Year]] &amp; "-" &amp; DateTable[[#This Row],[Year]] + 1 )</f>
        <v>2022-2023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CalendarTab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Mark Wilcock</cp:lastModifiedBy>
  <dcterms:created xsi:type="dcterms:W3CDTF">2012-07-10T08:00:56Z</dcterms:created>
  <dcterms:modified xsi:type="dcterms:W3CDTF">2020-08-22T16:19:23Z</dcterms:modified>
</cp:coreProperties>
</file>