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rkw\OneDrive - Zomalex Ltd\Courses\Course - Excel\Advanced Excel\"/>
    </mc:Choice>
  </mc:AlternateContent>
  <xr:revisionPtr revIDLastSave="0" documentId="13_ncr:1_{C15569A0-B8CE-41BC-B7A7-20ED062218A8}" xr6:coauthVersionLast="47" xr6:coauthVersionMax="47" xr10:uidLastSave="{00000000-0000-0000-0000-000000000000}"/>
  <bookViews>
    <workbookView xWindow="-28920" yWindow="75" windowWidth="29040" windowHeight="15840" activeTab="3" xr2:uid="{49F2550F-A844-43D5-A851-810ED29B9863}"/>
  </bookViews>
  <sheets>
    <sheet name="Balance Start" sheetId="10" r:id="rId1"/>
    <sheet name="Price History Start" sheetId="5" r:id="rId2"/>
    <sheet name="Balance Final" sheetId="7" r:id="rId3"/>
    <sheet name="Price History - Final" sheetId="3" r:id="rId4"/>
    <sheet name="Balance Start (2)"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7" l="1" a="1"/>
  <c r="B13" i="7" s="1"/>
  <c r="C3" i="3" s="1" a="1"/>
  <c r="C3" i="3" s="1"/>
  <c r="N3" i="3" s="1"/>
  <c r="E3" i="7"/>
  <c r="E4" i="7"/>
  <c r="E5" i="7"/>
  <c r="E6" i="7"/>
  <c r="E7" i="7"/>
  <c r="N4" i="3" a="1"/>
  <c r="C4" i="3" a="1"/>
  <c r="N4" i="3" l="1"/>
  <c r="C4" i="3"/>
  <c r="K13" i="7" a="1"/>
  <c r="K13" i="7" s="1"/>
  <c r="E13" i="7" a="1"/>
  <c r="E13" i="7" s="1"/>
  <c r="E11" i="7" s="1"/>
  <c r="F13" i="7" a="1"/>
  <c r="F13" i="7" s="1"/>
  <c r="I13" i="7" a="1"/>
  <c r="I13" i="7" s="1"/>
  <c r="C13" i="7" a="1"/>
  <c r="C13" i="7" s="1"/>
  <c r="J13" i="7" a="1"/>
  <c r="J13" i="7" s="1"/>
  <c r="D13" i="7" a="1"/>
  <c r="D13" i="7" s="1"/>
  <c r="G13" i="7" s="1" a="1"/>
  <c r="G13" i="7" s="1"/>
  <c r="E4" i="3" a="1"/>
  <c r="F4" i="3" a="1"/>
  <c r="D4" i="3" a="1"/>
  <c r="L13" i="7" l="1" a="1"/>
  <c r="L13" i="7" s="1"/>
  <c r="H13" i="7" a="1"/>
  <c r="H13" i="7" s="1"/>
  <c r="H11" i="7" s="1"/>
  <c r="G11" i="7"/>
  <c r="D4" i="3"/>
  <c r="F4" i="3"/>
  <c r="E4"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7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futureMetadata>
  <cellMetadata count="1">
    <bk>
      <rc t="1" v="0"/>
    </bk>
  </cellMetadata>
  <valueMetadata count="9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valueMetadata>
</metadata>
</file>

<file path=xl/sharedStrings.xml><?xml version="1.0" encoding="utf-8"?>
<sst xmlns="http://schemas.openxmlformats.org/spreadsheetml/2006/main" count="72" uniqueCount="24">
  <si>
    <t>Symbol</t>
  </si>
  <si>
    <t>Quantity</t>
  </si>
  <si>
    <t>52 week high</t>
  </si>
  <si>
    <t>52 week low</t>
  </si>
  <si>
    <t>Ticker</t>
  </si>
  <si>
    <t>RDSA</t>
  </si>
  <si>
    <t>TSCO</t>
  </si>
  <si>
    <t>STJ</t>
  </si>
  <si>
    <t>BP.</t>
  </si>
  <si>
    <t>Trade Date</t>
  </si>
  <si>
    <t>Trade Price (p)</t>
  </si>
  <si>
    <t>Trade Value (£)</t>
  </si>
  <si>
    <t>Trades</t>
  </si>
  <si>
    <t>Book Value (£)</t>
  </si>
  <si>
    <t>Profit /(Loss)</t>
  </si>
  <si>
    <t>Balances</t>
  </si>
  <si>
    <t>Current Price (p)</t>
  </si>
  <si>
    <t>Current Value (£)</t>
  </si>
  <si>
    <t>Totals</t>
  </si>
  <si>
    <t>Previous Close</t>
  </si>
  <si>
    <t>Daily Price Change</t>
  </si>
  <si>
    <t>Year</t>
  </si>
  <si>
    <t>Transpose the list of equity linked data types here</t>
  </si>
  <si>
    <t>For each equity, use  the STOCKHISTORY() to get a column of prices for the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</si>
</sst>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0.00_ ;[Red]\-#,##0.00\ "/>
    <numFmt numFmtId="166" formatCode="0_ ;[Red]\-0\ "/>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4"/>
        <bgColor theme="4"/>
      </patternFill>
    </fill>
    <fill>
      <patternFill patternType="solid">
        <fgColor theme="7" tint="-0.249977111117893"/>
        <bgColor theme="4"/>
      </patternFill>
    </fill>
  </fills>
  <borders count="4">
    <border>
      <left/>
      <right/>
      <top/>
      <bottom/>
      <diagonal/>
    </border>
    <border>
      <left style="thin">
        <color theme="4"/>
      </left>
      <right/>
      <top style="thin">
        <color theme="4"/>
      </top>
      <bottom/>
      <diagonal/>
    </border>
    <border>
      <left/>
      <right/>
      <top style="thin">
        <color indexed="64"/>
      </top>
      <bottom style="thin">
        <color indexed="64"/>
      </bottom>
      <diagonal/>
    </border>
    <border>
      <left style="thin">
        <color theme="4"/>
      </left>
      <right/>
      <top/>
      <bottom/>
      <diagonal/>
    </border>
  </borders>
  <cellStyleXfs count="2">
    <xf numFmtId="0" fontId="0" fillId="0" borderId="0"/>
    <xf numFmtId="43" fontId="2" fillId="0" borderId="0" applyFont="0" applyFill="0" applyBorder="0" applyAlignment="0" applyProtection="0"/>
  </cellStyleXfs>
  <cellXfs count="26">
    <xf numFmtId="0" fontId="0" fillId="0" borderId="0" xfId="0"/>
    <xf numFmtId="16" fontId="0" fillId="0" borderId="0" xfId="0" applyNumberFormat="1"/>
    <xf numFmtId="15" fontId="0" fillId="0" borderId="0" xfId="0" applyNumberFormat="1"/>
    <xf numFmtId="164" fontId="0" fillId="0" borderId="0" xfId="0" applyNumberFormat="1"/>
    <xf numFmtId="0" fontId="1" fillId="0" borderId="0" xfId="0" applyFont="1"/>
    <xf numFmtId="0" fontId="3" fillId="2" borderId="1" xfId="0" applyFont="1" applyFill="1" applyBorder="1"/>
    <xf numFmtId="165" fontId="0" fillId="0" borderId="0" xfId="1" applyNumberFormat="1" applyFont="1"/>
    <xf numFmtId="166" fontId="0" fillId="0" borderId="0" xfId="0" applyNumberFormat="1"/>
    <xf numFmtId="165" fontId="0" fillId="0" borderId="0" xfId="1" applyNumberFormat="1" applyFont="1" applyBorder="1"/>
    <xf numFmtId="165" fontId="0" fillId="0" borderId="0" xfId="0" applyNumberFormat="1"/>
    <xf numFmtId="0" fontId="1" fillId="0" borderId="2" xfId="0" applyFont="1" applyBorder="1"/>
    <xf numFmtId="165" fontId="1" fillId="0" borderId="2" xfId="0" applyNumberFormat="1" applyFont="1" applyBorder="1"/>
    <xf numFmtId="0" fontId="3" fillId="3" borderId="0" xfId="0" applyFont="1" applyFill="1" applyBorder="1"/>
    <xf numFmtId="0" fontId="3" fillId="3" borderId="3" xfId="0" applyFont="1" applyFill="1" applyBorder="1"/>
    <xf numFmtId="0" fontId="1" fillId="0" borderId="0" xfId="0" applyFont="1" applyBorder="1"/>
    <xf numFmtId="0" fontId="0" fillId="0" borderId="0" xfId="0" applyAlignment="1">
      <alignment vertical="top" wrapText="1"/>
    </xf>
    <xf numFmtId="15" fontId="0" fillId="0" borderId="0" xfId="0" applyNumberFormat="1" applyAlignment="1">
      <alignment vertical="top" wrapText="1"/>
    </xf>
    <xf numFmtId="0" fontId="3" fillId="2" borderId="1" xfId="0" applyFont="1" applyFill="1" applyBorder="1" applyAlignment="1">
      <alignment vertical="top" wrapText="1"/>
    </xf>
    <xf numFmtId="0" fontId="3" fillId="3" borderId="3" xfId="0" applyFont="1" applyFill="1" applyBorder="1" applyAlignment="1">
      <alignment vertical="top" wrapText="1"/>
    </xf>
    <xf numFmtId="0" fontId="3" fillId="3" borderId="0" xfId="0" applyFont="1" applyFill="1" applyBorder="1" applyAlignment="1">
      <alignment vertical="top" wrapText="1"/>
    </xf>
    <xf numFmtId="0" fontId="4" fillId="0" borderId="0" xfId="0" applyFont="1" applyFill="1" applyBorder="1"/>
    <xf numFmtId="15" fontId="4" fillId="0" borderId="0" xfId="0" applyNumberFormat="1" applyFont="1" applyFill="1" applyBorder="1"/>
    <xf numFmtId="0" fontId="5" fillId="0" borderId="0" xfId="0" applyFont="1" applyFill="1" applyBorder="1"/>
    <xf numFmtId="166" fontId="5" fillId="0" borderId="0" xfId="0" applyNumberFormat="1" applyFont="1" applyFill="1" applyBorder="1"/>
    <xf numFmtId="165" fontId="5" fillId="0" borderId="0" xfId="1" applyNumberFormat="1" applyFont="1" applyFill="1" applyBorder="1"/>
    <xf numFmtId="15" fontId="5" fillId="0" borderId="0" xfId="0" applyNumberFormat="1" applyFont="1" applyFill="1" applyBorder="1"/>
  </cellXfs>
  <cellStyles count="2">
    <cellStyle name="Comma" xfId="1" builtinId="3"/>
    <cellStyle name="Normal" xfId="0" builtinId="0"/>
  </cellStyles>
  <dxfs count="7">
    <dxf>
      <alignment horizontal="general" vertical="top" textRotation="0" wrapText="1" indent="0" justifyLastLine="0" shrinkToFit="0" readingOrder="0"/>
    </dxf>
    <dxf>
      <numFmt numFmtId="20" formatCode="dd\-mmm\-yy"/>
    </dxf>
    <dxf>
      <numFmt numFmtId="165" formatCode="#,##0.00_ ;[Red]\-#,##0.00\ "/>
    </dxf>
    <dxf>
      <numFmt numFmtId="166" formatCode="0_ ;[Red]\-0\ "/>
    </dxf>
    <dxf>
      <numFmt numFmtId="20" formatCode="dd\-mmm\-yy"/>
    </dxf>
    <dxf>
      <numFmt numFmtId="165" formatCode="#,##0.00_ ;[Red]\-#,##0.00\ "/>
    </dxf>
    <dxf>
      <numFmt numFmtId="166" formatCode="0_ ;[Red]\-0\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8">
  <a r="1" c="258">
    <v t="i">1</v>
    <v t="i">2</v>
    <v t="i">3</v>
    <v t="i">4</v>
    <v t="i">5</v>
    <v t="i">8</v>
    <v t="i">9</v>
    <v t="i">10</v>
    <v t="i">11</v>
    <v t="i">12</v>
    <v t="i">15</v>
    <v t="i">16</v>
    <v t="i">17</v>
    <v t="i">18</v>
    <v t="i">19</v>
    <v t="i">22</v>
    <v t="i">23</v>
    <v t="i">24</v>
    <v t="i">25</v>
    <v t="i">26</v>
    <v t="i">29</v>
    <v t="i">30</v>
    <v t="i">31</v>
    <v t="i">32</v>
    <v t="i">33</v>
    <v t="i">36</v>
    <v t="i">37</v>
    <v t="i">38</v>
    <v t="i">39</v>
    <v t="i">40</v>
    <v t="i">43</v>
    <v t="i">44</v>
    <v t="i">45</v>
    <v t="i">46</v>
    <v t="i">47</v>
    <v t="i">50</v>
    <v t="i">51</v>
    <v t="i">52</v>
    <v t="i">53</v>
    <v t="i">54</v>
    <v t="i">57</v>
    <v t="i">58</v>
    <v t="i">59</v>
    <v t="i">60</v>
    <v t="i">61</v>
    <v t="i">64</v>
    <v t="i">65</v>
    <v t="i">66</v>
    <v t="i">67</v>
    <v t="i">68</v>
    <v t="i">71</v>
    <v t="i">72</v>
    <v t="i">73</v>
    <v t="i">74</v>
    <v t="i">75</v>
    <v t="i">78</v>
    <v t="i">79</v>
    <v t="i">80</v>
    <v t="i">81</v>
    <v t="i">82</v>
    <v t="i">85</v>
    <v t="i">86</v>
    <v t="i">87</v>
    <v t="i">88</v>
    <v t="i">89</v>
    <v t="i">92</v>
    <v t="i">93</v>
    <v t="i">94</v>
    <v t="i">95</v>
    <v t="i">96</v>
    <v t="i">99</v>
    <v t="i">100</v>
    <v t="i">101</v>
    <v t="i">102</v>
    <v t="i">103</v>
    <v t="i">106</v>
    <v t="i">107</v>
    <v t="i">108</v>
    <v t="i">109</v>
    <v t="i">110</v>
    <v t="i">113</v>
    <v t="i">114</v>
    <v t="i">115</v>
    <v t="i">116</v>
    <v t="i">117</v>
    <v t="i">120</v>
    <v t="i">121</v>
    <v t="i">122</v>
    <v t="i">123</v>
    <v t="i">124</v>
    <v t="i">127</v>
    <v t="i">128</v>
    <v t="i">129</v>
    <v t="i">130</v>
    <v t="i">131</v>
    <v t="i">134</v>
    <v t="i">135</v>
    <v t="i">136</v>
    <v t="i">137</v>
    <v t="i">138</v>
    <v t="i">141</v>
    <v t="i">142</v>
    <v t="i">143</v>
    <v t="i">144</v>
    <v t="i">145</v>
    <v t="i">148</v>
    <v t="i">149</v>
    <v t="i">150</v>
    <v t="i">151</v>
    <v t="i">152</v>
    <v t="i">155</v>
    <v t="i">156</v>
    <v t="i">157</v>
    <v t="i">158</v>
    <v t="i">159</v>
    <v t="i">162</v>
    <v t="i">163</v>
    <v t="i">164</v>
    <v t="i">165</v>
    <v t="i">166</v>
    <v t="i">169</v>
    <v t="i">170</v>
    <v t="i">171</v>
    <v t="i">172</v>
    <v t="i">173</v>
    <v t="i">176</v>
    <v t="i">177</v>
    <v t="i">178</v>
    <v t="i">179</v>
    <v t="i">180</v>
    <v t="i">183</v>
    <v t="i">184</v>
    <v t="i">185</v>
    <v t="i">186</v>
    <v t="i">187</v>
    <v t="i">190</v>
    <v t="i">191</v>
    <v t="i">192</v>
    <v t="i">193</v>
    <v t="i">194</v>
    <v t="i">197</v>
    <v t="i">198</v>
    <v t="i">199</v>
    <v t="i">200</v>
    <v t="i">201</v>
    <v t="i">204</v>
    <v t="i">205</v>
    <v t="i">206</v>
    <v t="i">207</v>
    <v t="i">208</v>
    <v t="i">211</v>
    <v t="i">212</v>
    <v t="i">213</v>
    <v t="i">214</v>
    <v t="i">215</v>
    <v t="i">218</v>
    <v t="i">219</v>
    <v t="i">220</v>
    <v t="i">221</v>
    <v t="i">222</v>
    <v t="i">225</v>
    <v t="i">226</v>
    <v t="i">227</v>
    <v t="i">228</v>
    <v t="i">229</v>
    <v t="i">232</v>
    <v t="i">233</v>
    <v t="i">234</v>
    <v t="i">235</v>
    <v t="i">236</v>
    <v t="i">239</v>
    <v t="i">240</v>
    <v t="i">241</v>
    <v t="i">242</v>
    <v t="i">243</v>
    <v t="i">246</v>
    <v t="i">247</v>
    <v t="i">248</v>
    <v t="i">249</v>
    <v t="i">250</v>
    <v t="i">253</v>
    <v t="i">254</v>
    <v t="i">255</v>
    <v t="i">256</v>
    <v t="i">257</v>
    <v t="i">260</v>
    <v t="i">261</v>
    <v t="i">262</v>
    <v t="i">263</v>
    <v t="i">264</v>
    <v t="i">267</v>
    <v t="i">268</v>
    <v t="i">269</v>
    <v t="i">270</v>
    <v t="i">271</v>
    <v t="i">274</v>
    <v t="i">275</v>
    <v t="i">276</v>
    <v t="i">277</v>
    <v t="i">278</v>
    <v t="i">281</v>
    <v t="i">282</v>
    <v t="i">283</v>
    <v t="i">284</v>
    <v t="i">285</v>
    <v t="i">288</v>
    <v t="i">289</v>
    <v t="i">290</v>
    <v t="i">291</v>
    <v t="i">292</v>
    <v t="i">295</v>
    <v t="i">296</v>
    <v t="i">297</v>
    <v t="i">298</v>
    <v t="i">299</v>
    <v t="i">302</v>
    <v t="i">303</v>
    <v t="i">304</v>
    <v t="i">305</v>
    <v t="i">306</v>
    <v t="i">309</v>
    <v t="i">310</v>
    <v t="i">311</v>
    <v t="i">312</v>
    <v t="i">313</v>
    <v t="i">316</v>
    <v t="i">317</v>
    <v t="i">318</v>
    <v t="i">319</v>
    <v t="i">320</v>
    <v t="i">323</v>
    <v t="i">324</v>
    <v t="i">325</v>
    <v t="i">326</v>
    <v t="i">327</v>
    <v t="i">330</v>
    <v t="i">331</v>
    <v t="i">332</v>
    <v t="i">333</v>
    <v t="i">334</v>
    <v t="i">337</v>
    <v t="i">338</v>
    <v t="i">339</v>
    <v t="i">340</v>
    <v t="i">341</v>
    <v t="i">344</v>
    <v t="i">345</v>
    <v t="i">346</v>
    <v t="i">347</v>
    <v t="i">352</v>
    <v t="i">353</v>
    <v t="i">354</v>
    <v t="i">355</v>
    <v t="i">358</v>
    <v t="i">359</v>
    <v t="i">360</v>
    <v t="i">361</v>
    <v t="i">362</v>
  </a>
  <a r="1" c="258">
    <v>-99999901</v>
    <v>1360.5</v>
    <v>1380</v>
    <v>1394</v>
    <v>1385</v>
    <v>1383.5</v>
    <v>1333.5</v>
    <v>1343.5</v>
    <v>1346</v>
    <v>1376.5</v>
    <v>1358.5</v>
    <v>1356.5</v>
    <v>1337.5</v>
    <v>1366</v>
    <v>1373.5</v>
    <v>1379.5</v>
    <v>1374.5</v>
    <v>1372.5</v>
    <v>1390</v>
    <v>1397.5</v>
    <v>-99999901</v>
    <v>1424</v>
    <v>1427.5</v>
    <v>1433</v>
    <v>1429.5</v>
    <v>1444</v>
    <v>1455.5</v>
    <v>1426</v>
    <v>1426.5</v>
    <v>1446.5</v>
    <v>1448</v>
    <v>1450.5</v>
    <v>1460</v>
    <v>1462.5</v>
    <v>1453</v>
    <v>1484.5</v>
    <v>1499</v>
    <v>1493</v>
    <v>1497</v>
    <v>1503</v>
    <v>1478.5</v>
    <v>1482</v>
    <v>1477</v>
    <v>1491.5</v>
    <v>1508.5</v>
    <v>1541</v>
    <v>1501</v>
    <v>1512.5</v>
    <v>1473.5</v>
    <v>1518</v>
    <v>1526.5</v>
    <v>1542.5</v>
    <v>1531</v>
    <v>1534.5</v>
    <v>1542</v>
    <v>1465.5</v>
    <v>1484.5</v>
    <v>1519</v>
    <v>1509.5</v>
    <v>1526</v>
    <v>1526</v>
    <v>1508</v>
    <v>1592.5</v>
    <v>1611</v>
    <v>1587</v>
    <v>1622</v>
    <v>1594</v>
    <v>1618</v>
    <v>1623.5</v>
    <v>1625</v>
    <v>1622.5</v>
    <v>1633</v>
    <v>1646.5</v>
    <v>1641</v>
    <v>1645.5</v>
    <v>1638</v>
    <v>1627</v>
    <v>1621</v>
    <v>1591</v>
    <v>1596.5</v>
    <v>1592</v>
    <v>1596</v>
    <v>1612.5</v>
    <v>1588</v>
    <v>1603.5</v>
    <v>-99999901</v>
    <v>1610</v>
    <v>1637</v>
    <v>1659.5</v>
    <v>1670</v>
    <v>1692</v>
    <v>1663</v>
    <v>1643.5</v>
    <v>1638.5</v>
    <v>1643.5</v>
    <v>1642</v>
    <v>1617</v>
    <v>1617.5</v>
    <v>1634.5</v>
    <v>1613.5</v>
    <v>1559.5</v>
    <v>1578</v>
    <v>1595.5</v>
    <v>1605</v>
    <v>1578</v>
    <v>1555.5</v>
    <v>1509.5</v>
    <v>1512</v>
    <v>1507</v>
    <v>1491</v>
    <v>1473</v>
    <v>1478.5</v>
    <v>1448.5</v>
    <v>1465</v>
    <v>1446.5</v>
    <v>1441</v>
    <v>1427.5</v>
    <v>1481.5</v>
    <v>1502</v>
    <v>1520.5</v>
    <v>1529</v>
    <v>1518.5</v>
    <v>1537.5</v>
    <v>1530</v>
    <v>1542</v>
    <v>1554</v>
    <v>1580</v>
    <v>1582.5</v>
    <v>1585</v>
    <v>1579.5</v>
    <v>1584.5</v>
    <v>1581</v>
    <v>1586</v>
    <v>1595.5</v>
    <v>1613.5</v>
    <v>1619</v>
    <v>1585</v>
    <v>1584.5</v>
    <v>1593.5</v>
    <v>1607</v>
    <v>1584</v>
    <v>1571.5</v>
    <v>1556.5</v>
    <v>1567</v>
    <v>1553</v>
    <v>1549.5</v>
    <v>1519</v>
    <v>1550.5</v>
    <v>1586.5</v>
    <v>1537.5</v>
    <v>1562.5</v>
    <v>1548.5</v>
    <v>1584</v>
    <v>1564.5</v>
    <v>1561.5</v>
    <v>1578</v>
    <v>1582.5</v>
    <v>1602.5</v>
    <v>1611.5</v>
    <v>1608.5</v>
    <v>1599.5</v>
    <v>1579.5</v>
    <v>1596</v>
    <v>1626.5</v>
    <v>1615</v>
    <v>1599.5</v>
    <v>1626</v>
    <v>1644.5</v>
    <v>1664</v>
    <v>1672.5</v>
    <v>-99999901</v>
    <v>-99999901</v>
    <v>1695</v>
    <v>1685</v>
    <v>1683.5</v>
    <v>-99999901</v>
    <v>1731.5</v>
    <v>1727</v>
    <v>1690.5</v>
    <v>1669.5</v>
    <v>1650.5</v>
    <v>1658</v>
    <v>1658</v>
    <v>1653.5</v>
    <v>1644</v>
    <v>1652</v>
    <v>1633.5</v>
    <v>1625.5</v>
    <v>1642.5</v>
    <v>1592</v>
    <v>1508</v>
    <v>1515.5</v>
    <v>1530</v>
    <v>1520</v>
    <v>1476.5</v>
    <v>1518</v>
    <v>1534.5</v>
    <v>1561.5</v>
    <v>1533.5</v>
    <v>1511</v>
    <v>1519</v>
    <v>1555</v>
    <v>1576.5</v>
    <v>1567</v>
    <v>1546.5</v>
    <v>1502.5</v>
    <v>1514</v>
    <v>1516.5</v>
    <v>1516</v>
    <v>1516.5</v>
    <v>1508.5</v>
    <v>1473</v>
    <v>1478.5</v>
    <v>1339</v>
    <v>1421</v>
    <v>1403.5</v>
    <v>1305.5</v>
    <v>1301.5</v>
    <v>1263</v>
    <v>1232.5</v>
    <v>1200</v>
    <v>1180</v>
    <v>1317</v>
    <v>1300.5</v>
    <v>1322</v>
    <v>1376</v>
    <v>1331</v>
    <v>1421</v>
    <v>1458</v>
    <v>1477.5</v>
    <v>1465</v>
    <v>1467</v>
    <v>1458</v>
    <v>1465.5</v>
    <v>1447</v>
    <v>1463.5</v>
    <v>1517.5</v>
    <v>1457</v>
    <v>1448.5</v>
    <v>1429</v>
    <v>1444</v>
    <v>1461.5</v>
    <v>1432</v>
    <v>1408.5</v>
    <v>1417</v>
    <v>1400.5</v>
    <v>1391</v>
    <v>1370.5</v>
    <v>1372</v>
    <v>1357.5</v>
    <v>1382</v>
    <v>1368</v>
    <v>1345</v>
    <v>1316.5</v>
    <v>1312</v>
    <v>1315</v>
    <v>1278.5</v>
    <v>1298</v>
  </a>
  <a r="1" c="258">
    <v>-99999901</v>
    <v>222.05</v>
    <v>224.7</v>
    <v>225.9</v>
    <v>227.5</v>
    <v>230</v>
    <v>223.7</v>
    <v>227.35</v>
    <v>227.4</v>
    <v>230.95</v>
    <v>232.25</v>
    <v>231.8</v>
    <v>231.8</v>
    <v>226.45</v>
    <v>225.7</v>
    <v>226.6</v>
    <v>225.35</v>
    <v>225.2</v>
    <v>224</v>
    <v>223.25</v>
    <v>-99999901</v>
    <v>224.95</v>
    <v>225.5</v>
    <v>225.7</v>
    <v>225</v>
    <v>225.6</v>
    <v>226.25</v>
    <v>226.55</v>
    <v>228</v>
    <v>231.6</v>
    <v>231.75</v>
    <v>231</v>
    <v>230.15</v>
    <v>231.15</v>
    <v>221.75</v>
    <v>225.6</v>
    <v>224.2</v>
    <v>223</v>
    <v>223.35</v>
    <v>224.5</v>
    <v>223.95</v>
    <v>222.85</v>
    <v>222.95</v>
    <v>223.1</v>
    <v>224.6</v>
    <v>231.5</v>
    <v>234.25</v>
    <v>237.45</v>
    <v>234.25</v>
    <v>237.7</v>
    <v>236</v>
    <v>236.95</v>
    <v>235.65</v>
    <v>232.95</v>
    <v>234.9</v>
    <v>231.2</v>
    <v>229.65</v>
    <v>231.3</v>
    <v>231.8</v>
    <v>234.3</v>
    <v>232.4</v>
    <v>234.4</v>
    <v>233.15</v>
    <v>233.25</v>
    <v>233</v>
    <v>233.6</v>
    <v>235.4</v>
    <v>233.35</v>
    <v>231.85</v>
    <v>233.15</v>
    <v>233.65</v>
    <v>234.5</v>
    <v>238.9</v>
    <v>241.2</v>
    <v>242.95</v>
    <v>242.1</v>
    <v>245.25</v>
    <v>245.3</v>
    <v>244</v>
    <v>246.5</v>
    <v>251.5</v>
    <v>251.05</v>
    <v>251.55</v>
    <v>253</v>
    <v>254.85</v>
    <v>-99999901</v>
    <v>255.15</v>
    <v>256</v>
    <v>256.60000000000002</v>
    <v>255.7</v>
    <v>257.39999999999998</v>
    <v>258.39999999999998</v>
    <v>257</v>
    <v>254.65</v>
    <v>254.4</v>
    <v>256.2</v>
    <v>255.8</v>
    <v>254.7</v>
    <v>257.14999999999998</v>
    <v>255.95</v>
    <v>254.45</v>
    <v>257.2</v>
    <v>261.64999999999998</v>
    <v>259.55</v>
    <v>257.5</v>
    <v>257.89999999999998</v>
    <v>256.35000000000002</v>
    <v>256.5</v>
    <v>253.3</v>
    <v>247.95</v>
    <v>251.65</v>
    <v>253</v>
    <v>268.05</v>
    <v>273.14999999999998</v>
    <v>275.60000000000002</v>
    <v>270.35000000000002</v>
    <v>270.10000000000002</v>
    <v>269.35000000000002</v>
    <v>266</v>
    <v>267.89999999999998</v>
    <v>269.5</v>
    <v>274.25</v>
    <v>272.14999999999998</v>
    <v>270.7</v>
    <v>270.75</v>
    <v>273.7</v>
    <v>273.89999999999998</v>
    <v>271.55</v>
    <v>269.60000000000002</v>
    <v>269.89999999999998</v>
    <v>271.95</v>
    <v>272</v>
    <v>273.55</v>
    <v>275.60000000000002</v>
    <v>275.35000000000002</v>
    <v>274.85000000000002</v>
    <v>278.5</v>
    <v>284.95</v>
    <v>283.7</v>
    <v>285</v>
    <v>285.89999999999998</v>
    <v>280.64999999999998</v>
    <v>277.85000000000002</v>
    <v>279.35000000000002</v>
    <v>278.85000000000002</v>
    <v>280.89999999999998</v>
    <v>279.8</v>
    <v>280.5</v>
    <v>280.35000000000002</v>
    <v>279.14999999999998</v>
    <v>279</v>
    <v>276.75</v>
    <v>278.14999999999998</v>
    <v>277.85000000000002</v>
    <v>280.10000000000002</v>
    <v>280.64999999999998</v>
    <v>284.3</v>
    <v>282.75</v>
    <v>283</v>
    <v>284.39999999999998</v>
    <v>285.35000000000002</v>
    <v>284.75</v>
    <v>282.2</v>
    <v>282.39999999999998</v>
    <v>284.39999999999998</v>
    <v>287.60000000000002</v>
    <v>288.5</v>
    <v>287.55</v>
    <v>288.35000000000002</v>
    <v>287.89999999999998</v>
    <v>-99999901</v>
    <v>-99999901</v>
    <v>291.05</v>
    <v>291.25</v>
    <v>289.89999999999998</v>
    <v>-99999901</v>
    <v>293.95</v>
    <v>296.7</v>
    <v>292.3</v>
    <v>289.05</v>
    <v>292.45</v>
    <v>292.3</v>
    <v>292.25</v>
    <v>289.7</v>
    <v>285</v>
    <v>289.45</v>
    <v>289.55</v>
    <v>287.85000000000002</v>
    <v>287.3</v>
    <v>288.75</v>
    <v>288.2</v>
    <v>291.45</v>
    <v>295.8</v>
    <v>300</v>
    <v>303.39999999999998</v>
    <v>297</v>
    <v>300</v>
    <v>302</v>
    <v>297.05</v>
    <v>295.55</v>
    <v>291.39999999999998</v>
    <v>291.64999999999998</v>
    <v>293.7</v>
    <v>297</v>
    <v>298.14999999999998</v>
    <v>295.39999999999998</v>
    <v>299.2</v>
    <v>294.75</v>
    <v>293.7</v>
    <v>294.2</v>
    <v>287.60000000000002</v>
    <v>287.60000000000002</v>
    <v>290.85000000000002</v>
    <v>279.64999999999998</v>
    <v>286.55</v>
    <v>289.75</v>
    <v>283.95</v>
    <v>282.64999999999998</v>
    <v>281.39999999999998</v>
    <v>275.35000000000002</v>
    <v>272.8</v>
    <v>266.05</v>
    <v>274.8</v>
    <v>274.10000000000002</v>
    <v>272.75</v>
    <v>276.95</v>
    <v>278.5</v>
    <v>277.64999999999998</v>
    <v>277.39999999999998</v>
    <v>278.75</v>
    <v>277.35000000000002</v>
    <v>279</v>
    <v>276.10000000000002</v>
    <v>275.05</v>
    <v>275.75</v>
    <v>280.25</v>
    <v>280.25</v>
    <v>282.85000000000002</v>
    <v>276</v>
    <v>279</v>
    <v>275.89999999999998</v>
    <v>274.7</v>
    <v>272.7</v>
    <v>272.7</v>
    <v>271.3</v>
    <v>275.2</v>
    <v>270.60000000000002</v>
    <v>265.2</v>
    <v>266.3</v>
    <v>270.3</v>
    <v>266.5</v>
    <v>265.10000000000002</v>
    <v>265.60000000000002</v>
    <v>268.60000000000002</v>
    <v>270.2</v>
    <v>273.60000000000002</v>
    <v>272.3</v>
    <v>272</v>
  </a>
  <a r="1" c="258">
    <v>-99999901</v>
    <v>1381.6</v>
    <v>1407.4</v>
    <v>1421.6</v>
    <v>1430.2</v>
    <v>1421.6</v>
    <v>1367.6</v>
    <v>1413</v>
    <v>1382.4</v>
    <v>1419</v>
    <v>1426.4</v>
    <v>1420.2</v>
    <v>1380.6</v>
    <v>1385</v>
    <v>1398.8</v>
    <v>1408.6</v>
    <v>1374</v>
    <v>1378.4</v>
    <v>1351.6</v>
    <v>1345.6</v>
    <v>-99999901</v>
    <v>1374.6</v>
    <v>1401.8</v>
    <v>1401.2</v>
    <v>1393.6</v>
    <v>1392.6</v>
    <v>1383.8</v>
    <v>1402.2</v>
    <v>1409.8</v>
    <v>1420.4</v>
    <v>1458.4</v>
    <v>1484.6</v>
    <v>1474.2</v>
    <v>1464</v>
    <v>1418.2</v>
    <v>1424</v>
    <v>1452.6</v>
    <v>1472.6</v>
    <v>1482.6</v>
    <v>1494.4</v>
    <v>1444.4</v>
    <v>1448.8</v>
    <v>1446.8</v>
    <v>1488.6</v>
    <v>1476.6</v>
    <v>1490</v>
    <v>1459.2</v>
    <v>1451.2</v>
    <v>1460</v>
    <v>1468.4</v>
    <v>1456.4</v>
    <v>1447</v>
    <v>1443.2</v>
    <v>1407.4</v>
    <v>1399.4</v>
    <v>1339</v>
    <v>1347.2</v>
    <v>1387.8</v>
    <v>1364.6</v>
    <v>1365.2</v>
    <v>1400</v>
    <v>1399.4</v>
    <v>1405.6</v>
    <v>1458.6</v>
    <v>1443.2</v>
    <v>1453.4</v>
    <v>1479.2</v>
    <v>1462.8</v>
    <v>1482.2</v>
    <v>1483</v>
    <v>1470.6</v>
    <v>1477.6</v>
    <v>1490.8</v>
    <v>1470</v>
    <v>1459.6</v>
    <v>1425.4</v>
    <v>1447.6</v>
    <v>1441.4</v>
    <v>1384.6</v>
    <v>1392.4</v>
    <v>1422.2</v>
    <v>1434.6</v>
    <v>1432.4</v>
    <v>1432.2</v>
    <v>1453.8</v>
    <v>-99999901</v>
    <v>1431.6</v>
    <v>1428.2</v>
    <v>1455.4</v>
    <v>1433.6</v>
    <v>1443.2</v>
    <v>1442.2</v>
    <v>1434.2</v>
    <v>1417.8</v>
    <v>1418.8</v>
    <v>1452.2</v>
    <v>1450</v>
    <v>1476.2</v>
    <v>1464.2</v>
    <v>1456</v>
    <v>1436.8</v>
    <v>1489</v>
    <v>1517.8</v>
    <v>1523.8</v>
    <v>1529.2</v>
    <v>1597.6</v>
    <v>1641.8</v>
    <v>1651.2</v>
    <v>1655</v>
    <v>1647.8</v>
    <v>1672.6</v>
    <v>1699.2</v>
    <v>1652.6</v>
    <v>1672.4</v>
    <v>1708.6</v>
    <v>1736.8</v>
    <v>1731.2</v>
    <v>1721</v>
    <v>1744.8</v>
    <v>1772</v>
    <v>1768.2</v>
    <v>1778.4</v>
    <v>1786</v>
    <v>1756.2</v>
    <v>1749.2</v>
    <v>1775.8</v>
    <v>1773.8</v>
    <v>1765.6</v>
    <v>1713.2</v>
    <v>1681</v>
    <v>1683.2</v>
    <v>1661.6</v>
    <v>1628.6</v>
    <v>1658</v>
    <v>1683.4</v>
    <v>1686.2</v>
    <v>1677</v>
    <v>1681.2</v>
    <v>1664.8</v>
    <v>1641.2</v>
    <v>1676.4</v>
    <v>1700.8</v>
    <v>1689.4</v>
    <v>1660.8</v>
    <v>1609.4</v>
    <v>1615.4</v>
    <v>1638.2</v>
    <v>1657.6</v>
    <v>1649.6</v>
    <v>1556.2</v>
    <v>1594.8</v>
    <v>1577</v>
    <v>1607</v>
    <v>1633.2</v>
    <v>1651.4</v>
    <v>1681.4</v>
    <v>1695.6</v>
    <v>1691.2</v>
    <v>1669.2</v>
    <v>1659.8</v>
    <v>1615</v>
    <v>1619.4</v>
    <v>1594.2</v>
    <v>1627</v>
    <v>1593</v>
    <v>1573.6</v>
    <v>1618.6</v>
    <v>1628</v>
    <v>1645.8</v>
    <v>1644</v>
    <v>-99999901</v>
    <v>-99999901</v>
    <v>1629.4</v>
    <v>1619</v>
    <v>1621.8</v>
    <v>-99999901</v>
    <v>1700.8</v>
    <v>1722.2</v>
    <v>1718.2</v>
    <v>1736.6</v>
    <v>1730.6</v>
    <v>1758.4</v>
    <v>1806.4</v>
    <v>1806.2</v>
    <v>1820.6</v>
    <v>1842.8</v>
    <v>1872.2</v>
    <v>1869.4</v>
    <v>1838.4</v>
    <v>1807.4</v>
    <v>1747.2</v>
    <v>1810.8</v>
    <v>1912.2</v>
    <v>1919.2</v>
    <v>1895.2</v>
    <v>1886.6</v>
    <v>1946.6</v>
    <v>1932.4</v>
    <v>1960</v>
    <v>2037</v>
    <v>2061.5</v>
    <v>1996</v>
    <v>2028</v>
    <v>2018.5</v>
    <v>2039</v>
    <v>2005.5</v>
    <v>1984</v>
    <v>2023.5</v>
    <v>1969.4</v>
    <v>1957</v>
    <v>1944.2</v>
    <v>1954.6</v>
    <v>1943.2</v>
    <v>1952.8</v>
    <v>2000.5</v>
    <v>1972</v>
    <v>1951</v>
    <v>2047.5</v>
    <v>1930.2</v>
    <v>1833.4</v>
    <v>1981</v>
    <v>2039.5</v>
    <v>2004.5</v>
    <v>1955.8</v>
    <v>1963.6</v>
    <v>1926.8</v>
    <v>1940</v>
    <v>1903.6</v>
    <v>1965.4</v>
    <v>1941.8</v>
    <v>2020.5</v>
    <v>2007.5</v>
    <v>2085</v>
    <v>2081</v>
    <v>2110.5</v>
    <v>2061.5</v>
    <v>2022</v>
    <v>2111.5</v>
    <v>2108.5</v>
    <v>2119.5</v>
    <v>2116</v>
    <v>2121</v>
    <v>2131.5</v>
    <v>2086</v>
    <v>2168</v>
    <v>2135</v>
    <v>2165.5</v>
    <v>2182</v>
    <v>2192</v>
    <v>2228</v>
    <v>2208</v>
    <v>2222</v>
    <v>2188</v>
    <v>2074.5</v>
    <v>2124</v>
    <v>2130.5</v>
    <v>2185</v>
    <v>2173</v>
  </a>
  <a r="1" c="258">
    <v>-99999901</v>
    <v>310.14999999999998</v>
    <v>318.5</v>
    <v>314.5</v>
    <v>313.55</v>
    <v>315.7</v>
    <v>304.60000000000002</v>
    <v>315.3</v>
    <v>308.39999999999998</v>
    <v>313.64999999999998</v>
    <v>315.39999999999998</v>
    <v>316.8</v>
    <v>308.35000000000002</v>
    <v>310.3</v>
    <v>312.2</v>
    <v>316.39999999999998</v>
    <v>310.05</v>
    <v>310.7</v>
    <v>306.55</v>
    <v>306.14999999999998</v>
    <v>-99999901</v>
    <v>314.75</v>
    <v>321.75</v>
    <v>324.10000000000002</v>
    <v>319.45</v>
    <v>319.2</v>
    <v>323.2</v>
    <v>324.75</v>
    <v>323.35000000000002</v>
    <v>324.3</v>
    <v>330.4</v>
    <v>332.7</v>
    <v>328.95</v>
    <v>324.05</v>
    <v>315.39999999999998</v>
    <v>316.85000000000002</v>
    <v>322.7</v>
    <v>324.2</v>
    <v>324.3</v>
    <v>325.5</v>
    <v>315.14999999999998</v>
    <v>316</v>
    <v>315</v>
    <v>324.5</v>
    <v>321.39999999999998</v>
    <v>324.25</v>
    <v>310.8</v>
    <v>307.7</v>
    <v>307.7</v>
    <v>310.89999999999998</v>
    <v>309.14999999999998</v>
    <v>305.89999999999998</v>
    <v>304.75</v>
    <v>296.05</v>
    <v>292.25</v>
    <v>278.45</v>
    <v>280.14999999999998</v>
    <v>289.45</v>
    <v>284</v>
    <v>284.10000000000002</v>
    <v>292.25</v>
    <v>291.39999999999998</v>
    <v>291.8</v>
    <v>295.64999999999998</v>
    <v>289.2</v>
    <v>289.75</v>
    <v>306.10000000000002</v>
    <v>303</v>
    <v>305.75</v>
    <v>307.45</v>
    <v>305.45</v>
    <v>308.89999999999998</v>
    <v>311.7</v>
    <v>306.95</v>
    <v>305.35000000000002</v>
    <v>298</v>
    <v>302.45</v>
    <v>302.64999999999998</v>
    <v>287.75</v>
    <v>287.85000000000002</v>
    <v>295</v>
    <v>298.85000000000002</v>
    <v>298.35000000000002</v>
    <v>296.55</v>
    <v>302.5</v>
    <v>-99999901</v>
    <v>296.95</v>
    <v>294.25</v>
    <v>299.89999999999998</v>
    <v>296.60000000000002</v>
    <v>298.45</v>
    <v>298.39999999999998</v>
    <v>298.25</v>
    <v>294.7</v>
    <v>295.64999999999998</v>
    <v>302.3</v>
    <v>300</v>
    <v>309.25</v>
    <v>305.95</v>
    <v>304.64999999999998</v>
    <v>303.7</v>
    <v>308.8</v>
    <v>316.75</v>
    <v>317.75</v>
    <v>320.2</v>
    <v>331.3</v>
    <v>336.6</v>
    <v>338.3</v>
    <v>340.3</v>
    <v>337.95</v>
    <v>344.45</v>
    <v>350.65</v>
    <v>341.55</v>
    <v>344.8</v>
    <v>353.55</v>
    <v>360.3</v>
    <v>358.2</v>
    <v>354.95</v>
    <v>357.7</v>
    <v>363.6</v>
    <v>361.45</v>
    <v>361.95</v>
    <v>363.1</v>
    <v>356.2</v>
    <v>355</v>
    <v>360.65</v>
    <v>359.2</v>
    <v>357.6</v>
    <v>352.05</v>
    <v>350.2</v>
    <v>357</v>
    <v>344.95</v>
    <v>334.85</v>
    <v>339.5</v>
    <v>345.4</v>
    <v>345.25</v>
    <v>344.45</v>
    <v>347.8</v>
    <v>345.15</v>
    <v>340.9</v>
    <v>341.55</v>
    <v>344.55</v>
    <v>342</v>
    <v>336.45</v>
    <v>326.55</v>
    <v>334.4</v>
    <v>339.4</v>
    <v>344.5</v>
    <v>344.75</v>
    <v>317.64999999999998</v>
    <v>327.7</v>
    <v>325.45</v>
    <v>332.9</v>
    <v>336.6</v>
    <v>340.85</v>
    <v>346.5</v>
    <v>350.9</v>
    <v>348.7</v>
    <v>343.55</v>
    <v>342.6</v>
    <v>335</v>
    <v>337.65</v>
    <v>330.9</v>
    <v>338.95</v>
    <v>333.75</v>
    <v>323.3</v>
    <v>331.75</v>
    <v>334.7</v>
    <v>337.95</v>
    <v>337.85</v>
    <v>-99999901</v>
    <v>-99999901</v>
    <v>336</v>
    <v>333</v>
    <v>330.5</v>
    <v>-99999901</v>
    <v>351</v>
    <v>354.8</v>
    <v>355.15</v>
    <v>362.55</v>
    <v>363.05</v>
    <v>369.6</v>
    <v>381.45</v>
    <v>383.9</v>
    <v>388.7</v>
    <v>393.75</v>
    <v>395.75</v>
    <v>394.1</v>
    <v>389.15</v>
    <v>382.25</v>
    <v>364.1</v>
    <v>379.65</v>
    <v>394.1</v>
    <v>392.5</v>
    <v>385.45</v>
    <v>382.8</v>
    <v>393.3</v>
    <v>389.55</v>
    <v>392.4</v>
    <v>405.9</v>
    <v>408.65</v>
    <v>399</v>
    <v>410.3</v>
    <v>410.7</v>
    <v>417.2</v>
    <v>400.65</v>
    <v>397.35</v>
    <v>403.75</v>
    <v>397.9</v>
    <v>391.4</v>
    <v>388.4</v>
    <v>386.5</v>
    <v>382.9</v>
    <v>365.35</v>
    <v>378.5</v>
    <v>363.55</v>
    <v>357.1</v>
    <v>374.4</v>
    <v>358.45</v>
    <v>348.15</v>
    <v>361.5</v>
    <v>380</v>
    <v>371.55</v>
    <v>363.5</v>
    <v>360.4</v>
    <v>356.5</v>
    <v>361</v>
    <v>360.65</v>
    <v>368.05</v>
    <v>360.4</v>
    <v>375</v>
    <v>371.3</v>
    <v>387.9</v>
    <v>389.2</v>
    <v>391.7</v>
    <v>380.9</v>
    <v>371.35</v>
    <v>382.75</v>
    <v>375.35</v>
    <v>378.95</v>
    <v>377.6</v>
    <v>382.9</v>
    <v>380.85</v>
    <v>377.4</v>
    <v>391.5</v>
    <v>386.65</v>
    <v>395.95</v>
    <v>397.35</v>
    <v>399.45</v>
    <v>401.05</v>
    <v>401.15</v>
    <v>403.15</v>
    <v>393.15</v>
    <v>368.85</v>
    <v>379.45</v>
    <v>378.4</v>
    <v>388.05</v>
    <v>391.55</v>
  </a>
  <a r="1" c="34">
    <v t="i">0</v>
    <v t="i">3</v>
    <v t="i">4</v>
    <v t="i">5</v>
    <v t="i">6</v>
    <v t="i">7</v>
    <v t="i">10</v>
    <v t="i">11</v>
    <v t="i">12</v>
    <v t="i">13</v>
    <v t="i">14</v>
    <v t="i">17</v>
    <v t="i">18</v>
    <v t="i">19</v>
    <v t="i">20</v>
    <v t="i">21</v>
    <v t="i">24</v>
    <v t="i">25</v>
    <v t="i">26</v>
    <v t="i">27</v>
    <v t="i">28</v>
    <v t="i">31</v>
    <v t="i">32</v>
    <v t="i">33</v>
    <v t="i">34</v>
    <v t="i">39</v>
    <v t="i">40</v>
    <v t="i">41</v>
    <v t="i">42</v>
    <v t="i">45</v>
    <v t="i">46</v>
    <v t="i">47</v>
    <v t="i">48</v>
    <v t="i">49</v>
  </a>
  <a r="1" c="34">
    <v>360.4</v>
    <v>356.5</v>
    <v>361</v>
    <v>360.65</v>
    <v>368.05</v>
    <v>360.4</v>
    <v>375</v>
    <v>371.3</v>
    <v>387.9</v>
    <v>389.2</v>
    <v>391.7</v>
    <v>380.9</v>
    <v>371.35</v>
    <v>382.75</v>
    <v>375.35</v>
    <v>378.95</v>
    <v>377.6</v>
    <v>382.9</v>
    <v>380.85</v>
    <v>377.4</v>
    <v>391.5</v>
    <v>386.65</v>
    <v>395.95</v>
    <v>397.35</v>
    <v>399.45</v>
    <v>401.05</v>
    <v>401.15</v>
    <v>403.15</v>
    <v>393.15</v>
    <v>368.85</v>
    <v>379.45</v>
    <v>378.4</v>
    <v>388.05</v>
    <v>391.55</v>
  </a>
  <a r="1" c="34">
    <v>367.75</v>
    <v>364.35</v>
    <v>349.05</v>
    <v>365.05</v>
    <v>364.3</v>
    <v>364.65</v>
    <v>363.5</v>
    <v>380</v>
    <v>377.4</v>
    <v>389.55</v>
    <v>385.65</v>
    <v>385.85</v>
    <v>381</v>
    <v>375</v>
    <v>376.7</v>
    <v>372.75</v>
    <v>378.85</v>
    <v>380.25</v>
    <v>380.05</v>
    <v>376.95</v>
    <v>382.65</v>
    <v>390.05</v>
    <v>389.25</v>
    <v>393.35</v>
    <v>395.65</v>
    <v>403</v>
    <v>402.8</v>
    <v>404.85</v>
    <v>395.25</v>
    <v>379.15</v>
    <v>377.35</v>
    <v>378.75</v>
    <v>381.8</v>
    <v>392.2</v>
  </a>
</arrayData>
</file>

<file path=xl/richData/rdrichvalue.xml><?xml version="1.0" encoding="utf-8"?>
<rvData xmlns="http://schemas.microsoft.com/office/spreadsheetml/2017/richdata" count="986">
  <rv s="0">
    <v>https://www.bing.com/financeapi/forcetrigger?t=aocu52&amp;q=XLON%3aSHEL&amp;form=skydnc</v>
    <v>Learn more on Bing</v>
  </rv>
  <rv s="1">
    <v>en-GB</v>
    <v>aocu52</v>
    <v>268435456</v>
    <v>1</v>
    <v>Powered by Refinitiv</v>
    <v>0</v>
    <v>SHELL PLC (XLON:SHEL)</v>
    <v>2</v>
    <v>3</v>
    <v>Finance</v>
    <v>4</v>
    <v>2259.5</v>
    <v>1324</v>
    <v>1.2863</v>
    <v>-12</v>
    <v>-5.4920000000000004E-3</v>
    <v>GBp</v>
    <v>Shell plc (Shell), formerly The Royal Dutch Shell plc, is an international energy and petrochemical company. The Company is engaged in the exploration, production, refining and marketing of oil and natural gas, and the manufacturing and marketing of chemicals. Its businesses include Upstream, Integrated Gas, Renewables and Energy Solutions, and Downstream. Its Upstream organization manages the exploration for and extraction of crude oil, natural gas and natural gas liquids. Shell's Integrated Gas organization manages its liquefied natural gas activities and the production of gas-to-liquids fuels and other products. Renewables and Energy Solutions include hydrogen, power from renewable and low-carbon sources such as wind, solar and natural gas. Its Downstream organization manages different chemicals and products activities as part of an integrated value chain that trades and refines crude oil and other feedstocks into a range of products which are moved and marketed around the world.</v>
    <v>82000</v>
    <v>London Stock Exchange</v>
    <v>XLON</v>
    <v>XLON</v>
    <v>Shell Centre, LONDON, UNITED KINGDOM-NA, SE1 7NA GB</v>
    <v>2198</v>
    <v>Oil &amp; Gas</v>
    <v>Stock</v>
    <v>44680.649775508595</v>
    <v>0</v>
    <v>2150</v>
    <v>161729700000</v>
    <v>SHELL PLC</v>
    <v>SHELL PLC</v>
    <v>2195.5</v>
    <v>11.3154</v>
    <v>2185</v>
    <v>2173</v>
    <v>7511461000</v>
    <v>SHEL</v>
    <v>SHELL PLC (XLON:SHEL)</v>
    <v>15895046</v>
    <v>14232040</v>
    <v>2002</v>
  </rv>
  <rv s="2">
    <v>1</v>
  </rv>
  <rv s="0">
    <v>https://www.bing.com/financeapi/forcetrigger?t=aoem6h&amp;q=XLON%3aTSCO&amp;form=skydnc</v>
    <v>Learn more on Bing</v>
  </rv>
  <rv s="1">
    <v>en-GB</v>
    <v>aoem6h</v>
    <v>268435456</v>
    <v>1</v>
    <v>Powered by Refinitiv</v>
    <v>0</v>
    <v>TESCO PLC (XLON:TSCO)</v>
    <v>2</v>
    <v>3</v>
    <v>Finance</v>
    <v>4</v>
    <v>304.10000000000002</v>
    <v>219.4</v>
    <v>0.78169999999999995</v>
    <v>0.4</v>
    <v>1.469E-3</v>
    <v>GBp</v>
    <v>Tesco PLC (Tesco) is a retail company. The Company is engaged in the business of Retailing and associated activities (Retail) and Retail banking and insurance services. The Company's segments include UK &amp; ROI, which includes the United Kingdom and Republic of Ireland; Central Europe, which includes Czech Republic, Hungary, Slovakia, and Tesco Bank, which includes retail banking and insurance services through Tesco Bank in the United Kingdom. The Company's businesses include Tesco UK, Tesco Czech Republic, Tesco Hungary, Tesco Ireland, Tesco Slovakia, Tesco Bank and dunnhumby. The Company offers a range of personal banking products and services that include credit card receivables, personal current accounts and personal loans.</v>
    <v>360000</v>
    <v>London Stock Exchange</v>
    <v>XLON</v>
    <v>XLON</v>
    <v>Cirrus a, Shire Park, Kestrel Way, WELWYN GARDEN CITY, HERTFORDSHIRE, AL7 1GA GB</v>
    <v>275.10000000000002</v>
    <v>Food &amp; Drug Retailing</v>
    <v>Stock</v>
    <v>44680.676580231251</v>
    <v>3</v>
    <v>270.8</v>
    <v>20726080000</v>
    <v>TESCO PLC</v>
    <v>TESCO PLC</v>
    <v>271.3</v>
    <v>13.6959</v>
    <v>272.3</v>
    <v>272</v>
    <v>7619884000</v>
    <v>TSCO</v>
    <v>TESCO PLC (XLON:TSCO)</v>
    <v>17211286</v>
    <v>17808330</v>
    <v>1947</v>
  </rv>
  <rv s="2">
    <v>4</v>
  </rv>
  <rv s="0">
    <v>https://www.bing.com/financeapi/forcetrigger?t=aoe2kr&amp;q=XLON%3aSTJ&amp;form=skydnc</v>
    <v>Learn more on Bing</v>
  </rv>
  <rv s="1">
    <v>en-GB</v>
    <v>aoe2kr</v>
    <v>268435456</v>
    <v>1</v>
    <v>Powered by Refinitiv</v>
    <v>0</v>
    <v>ST. JAMES'S PLACE PLC (XLON:STJ)</v>
    <v>2</v>
    <v>3</v>
    <v>Finance</v>
    <v>4</v>
    <v>1742.5</v>
    <v>1156.5</v>
    <v>1.3843000000000001</v>
    <v>20.1492</v>
    <v>1.576E-2</v>
    <v>GBp</v>
    <v>St. James's Place plc is a United Kingdom-based financial services company that provides wealth management services to business and individuals across the United Kingdom. The Company offers personalized advice that covers financial, investment and tax planning, designed specifically for their lifestyle goals and stage of life. The Company operates in one segment: wealth management business. The wealth management business is a vertically integrated business providing support to its clients through the provision of financial advice and assistance through its partner network, and financial solutions including (but not limited to) wealth management products manufactured in the Group, such as insurance bonds, pensions, unit trust and Investment Savings Accounts (ISAs) investments, and a Discretionary Fund Manager (DFM) service.</v>
    <v>2673</v>
    <v>London Stock Exchange</v>
    <v>XLON</v>
    <v>XLON</v>
    <v>St. James's Place House, 1 Tetbury Road, CIRENCESTER, GLOUCESTERSHIRE, GL7 1FP GB</v>
    <v>1305.5</v>
    <v>Investment Banking &amp; Investment Services</v>
    <v>Stock</v>
    <v>44680.658718657032</v>
    <v>6</v>
    <v>1284</v>
    <v>7042833000</v>
    <v>ST. JAMES'S PLACE PLC</v>
    <v>ST. JAMES'S PLACE PLC</v>
    <v>1291.5</v>
    <v>24.361899999999999</v>
    <v>1278.5</v>
    <v>1298</v>
    <v>542591100</v>
    <v>STJ</v>
    <v>ST. JAMES'S PLACE PLC (XLON:STJ)</v>
    <v>1335096</v>
    <v>1485060</v>
    <v>1996</v>
  </rv>
  <rv s="2">
    <v>7</v>
  </rv>
  <rv s="0">
    <v>https://www.bing.com/financeapi/forcetrigger?t=ao6nk2&amp;q=XLON%3aBP.&amp;form=skydnc</v>
    <v>Learn more on Bing</v>
  </rv>
  <rv s="1">
    <v>en-GB</v>
    <v>ao6nk2</v>
    <v>268435456</v>
    <v>1</v>
    <v>Powered by Refinitiv</v>
    <v>0</v>
    <v>BP P.L.C. (XLON:BP.)</v>
    <v>2</v>
    <v>3</v>
    <v>Finance</v>
    <v>4</v>
    <v>419.15</v>
    <v>275.85000000000002</v>
    <v>1.2229000000000001</v>
    <v>2.5425</v>
    <v>6.5519999999999997E-3</v>
    <v>GBp</v>
    <v>BP p.l.c. is engaged in the global energy business with operations in Europe, North and South America, Australasia, Asia and Africa. The Company delivers heat, light and mobility products and services to customers around the world.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includes the jet fuel, bunkering, bitumen lubricants and petrochemicals business of the Company. Rosneft is the Company's Russian refining business that owns and operates approximately 13 refineries in Russia, and holds stakes in three refineries in Germany, one in India and one in Belarus. It also owns and operates approximately 3,055 retail service stations in Russia and abroad.</v>
    <v>65900</v>
    <v>London Stock Exchange</v>
    <v>XLON</v>
    <v>XLON</v>
    <v>1 St. James's Square, LONDON, UNITED KINGDOM-NA, SW1Y 4PD GB</v>
    <v>393.65</v>
    <v>Oil &amp; Gas</v>
    <v>Stock</v>
    <v>44680.658431620315</v>
    <v>9</v>
    <v>388</v>
    <v>75766160000</v>
    <v>BP P.L.C.</v>
    <v>BP P.L.C.</v>
    <v>392.2</v>
    <v>14.135400000000001</v>
    <v>388.05</v>
    <v>391.55</v>
    <v>19529110000</v>
    <v>BP.</v>
    <v>BP P.L.C. (XLON:BP.)</v>
    <v>57938136</v>
    <v>46416830</v>
    <v>1909</v>
  </rv>
  <rv s="2">
    <v>10</v>
  </rv>
  <rv s="3">
    <fb t="e">#N/A</fb>
    <v>6</v>
    <v>4</v>
  </rv>
  <rv s="4">
    <fb>310.14999999999998</fb>
    <v>5</v>
  </rv>
  <rv s="4">
    <fb>1381.6</fb>
    <v>5</v>
  </rv>
  <rv s="4">
    <fb>1360.5</fb>
    <v>5</v>
  </rv>
  <rv s="4">
    <fb>222.05</fb>
    <v>5</v>
  </rv>
  <rv s="4">
    <fb>44631</fb>
    <v>6</v>
  </rv>
  <rv s="4">
    <fb>360.4</fb>
    <v>5</v>
  </rv>
  <rv s="4">
    <fb>367.75</fb>
    <v>5</v>
  </rv>
  <rv s="4">
    <fb>318.5</fb>
    <v>5</v>
  </rv>
  <rv s="4">
    <fb>1407.4</fb>
    <v>5</v>
  </rv>
  <rv s="4">
    <fb>1380</fb>
    <v>5</v>
  </rv>
  <rv s="4">
    <fb>224.7</fb>
    <v>5</v>
  </rv>
  <rv s="4">
    <fb>44634</fb>
    <v>6</v>
  </rv>
  <rv s="4">
    <fb>356.5</fb>
    <v>5</v>
  </rv>
  <rv s="4">
    <fb>364.35</fb>
    <v>5</v>
  </rv>
  <rv s="4">
    <fb>314.5</fb>
    <v>5</v>
  </rv>
  <rv s="4">
    <fb>1421.6</fb>
    <v>5</v>
  </rv>
  <rv s="4">
    <fb>1394</fb>
    <v>5</v>
  </rv>
  <rv s="4">
    <fb>225.9</fb>
    <v>5</v>
  </rv>
  <rv s="4">
    <fb>44635</fb>
    <v>6</v>
  </rv>
  <rv s="4">
    <fb>361</fb>
    <v>5</v>
  </rv>
  <rv s="4">
    <fb>349.05</fb>
    <v>5</v>
  </rv>
  <rv s="4">
    <fb>313.55</fb>
    <v>5</v>
  </rv>
  <rv s="4">
    <fb>1430.2</fb>
    <v>5</v>
  </rv>
  <rv s="4">
    <fb>1385</fb>
    <v>5</v>
  </rv>
  <rv s="4">
    <fb>227.5</fb>
    <v>5</v>
  </rv>
  <rv s="4">
    <fb>44636</fb>
    <v>6</v>
  </rv>
  <rv s="4">
    <fb>360.65</fb>
    <v>5</v>
  </rv>
  <rv s="4">
    <fb>365.05</fb>
    <v>5</v>
  </rv>
  <rv s="4">
    <fb>315.7</fb>
    <v>5</v>
  </rv>
  <rv s="4">
    <fb>1383.5</fb>
    <v>5</v>
  </rv>
  <rv s="4">
    <fb>230</fb>
    <v>5</v>
  </rv>
  <rv s="4">
    <fb>44637</fb>
    <v>6</v>
  </rv>
  <rv s="4">
    <fb>368.05</fb>
    <v>5</v>
  </rv>
  <rv s="4">
    <fb>364.3</fb>
    <v>5</v>
  </rv>
  <rv s="4">
    <fb>304.60000000000002</fb>
    <v>5</v>
  </rv>
  <rv s="4">
    <fb>1367.6</fb>
    <v>5</v>
  </rv>
  <rv s="4">
    <fb>1333.5</fb>
    <v>5</v>
  </rv>
  <rv s="4">
    <fb>223.7</fb>
    <v>5</v>
  </rv>
  <rv s="4">
    <fb>44638</fb>
    <v>6</v>
  </rv>
  <rv s="4">
    <fb>364.65</fb>
    <v>5</v>
  </rv>
  <rv s="4">
    <fb>315.3</fb>
    <v>5</v>
  </rv>
  <rv s="4">
    <fb>1413</fb>
    <v>5</v>
  </rv>
  <rv s="4">
    <fb>1343.5</fb>
    <v>5</v>
  </rv>
  <rv s="4">
    <fb>227.35</fb>
    <v>5</v>
  </rv>
  <rv s="4">
    <fb>44641</fb>
    <v>6</v>
  </rv>
  <rv s="4">
    <fb>375</fb>
    <v>5</v>
  </rv>
  <rv s="4">
    <fb>363.5</fb>
    <v>5</v>
  </rv>
  <rv s="4">
    <fb>308.39999999999998</fb>
    <v>5</v>
  </rv>
  <rv s="4">
    <fb>1382.4</fb>
    <v>5</v>
  </rv>
  <rv s="4">
    <fb>1346</fb>
    <v>5</v>
  </rv>
  <rv s="4">
    <fb>227.4</fb>
    <v>5</v>
  </rv>
  <rv s="4">
    <fb>44642</fb>
    <v>6</v>
  </rv>
  <rv s="4">
    <fb>371.3</fb>
    <v>5</v>
  </rv>
  <rv s="4">
    <fb>380</fb>
    <v>5</v>
  </rv>
  <rv s="4">
    <fb>313.64999999999998</fb>
    <v>5</v>
  </rv>
  <rv s="4">
    <fb>1419</fb>
    <v>5</v>
  </rv>
  <rv s="4">
    <fb>1376.5</fb>
    <v>5</v>
  </rv>
  <rv s="4">
    <fb>230.95</fb>
    <v>5</v>
  </rv>
  <rv s="4">
    <fb>44643</fb>
    <v>6</v>
  </rv>
  <rv s="4">
    <fb>387.9</fb>
    <v>5</v>
  </rv>
  <rv s="4">
    <fb>377.4</fb>
    <v>5</v>
  </rv>
  <rv s="4">
    <fb>315.39999999999998</fb>
    <v>5</v>
  </rv>
  <rv s="4">
    <fb>1426.4</fb>
    <v>5</v>
  </rv>
  <rv s="4">
    <fb>1358.5</fb>
    <v>5</v>
  </rv>
  <rv s="4">
    <fb>232.25</fb>
    <v>5</v>
  </rv>
  <rv s="4">
    <fb>44644</fb>
    <v>6</v>
  </rv>
  <rv s="4">
    <fb>389.2</fb>
    <v>5</v>
  </rv>
  <rv s="4">
    <fb>389.55</fb>
    <v>5</v>
  </rv>
  <rv s="4">
    <fb>316.8</fb>
    <v>5</v>
  </rv>
  <rv s="4">
    <fb>1420.2</fb>
    <v>5</v>
  </rv>
  <rv s="4">
    <fb>1356.5</fb>
    <v>5</v>
  </rv>
  <rv s="4">
    <fb>231.8</fb>
    <v>5</v>
  </rv>
  <rv s="4">
    <fb>44645</fb>
    <v>6</v>
  </rv>
  <rv s="4">
    <fb>391.7</fb>
    <v>5</v>
  </rv>
  <rv s="4">
    <fb>385.65</fb>
    <v>5</v>
  </rv>
  <rv s="4">
    <fb>308.35000000000002</fb>
    <v>5</v>
  </rv>
  <rv s="4">
    <fb>1380.6</fb>
    <v>5</v>
  </rv>
  <rv s="4">
    <fb>1337.5</fb>
    <v>5</v>
  </rv>
  <rv s="4">
    <fb>44648</fb>
    <v>6</v>
  </rv>
  <rv s="4">
    <fb>380.9</fb>
    <v>5</v>
  </rv>
  <rv s="4">
    <fb>385.85</fb>
    <v>5</v>
  </rv>
  <rv s="4">
    <fb>310.3</fb>
    <v>5</v>
  </rv>
  <rv s="4">
    <fb>1366</fb>
    <v>5</v>
  </rv>
  <rv s="4">
    <fb>226.45</fb>
    <v>5</v>
  </rv>
  <rv s="4">
    <fb>44649</fb>
    <v>6</v>
  </rv>
  <rv s="4">
    <fb>371.35</fb>
    <v>5</v>
  </rv>
  <rv s="4">
    <fb>381</fb>
    <v>5</v>
  </rv>
  <rv s="4">
    <fb>312.2</fb>
    <v>5</v>
  </rv>
  <rv s="4">
    <fb>1398.8</fb>
    <v>5</v>
  </rv>
  <rv s="4">
    <fb>1373.5</fb>
    <v>5</v>
  </rv>
  <rv s="4">
    <fb>225.7</fb>
    <v>5</v>
  </rv>
  <rv s="4">
    <fb>44650</fb>
    <v>6</v>
  </rv>
  <rv s="4">
    <fb>382.75</fb>
    <v>5</v>
  </rv>
  <rv s="4">
    <fb>316.39999999999998</fb>
    <v>5</v>
  </rv>
  <rv s="4">
    <fb>1408.6</fb>
    <v>5</v>
  </rv>
  <rv s="4">
    <fb>1379.5</fb>
    <v>5</v>
  </rv>
  <rv s="4">
    <fb>226.6</fb>
    <v>5</v>
  </rv>
  <rv s="4">
    <fb>44651</fb>
    <v>6</v>
  </rv>
  <rv s="4">
    <fb>375.35</fb>
    <v>5</v>
  </rv>
  <rv s="4">
    <fb>376.7</fb>
    <v>5</v>
  </rv>
  <rv s="4">
    <fb>310.05</fb>
    <v>5</v>
  </rv>
  <rv s="4">
    <fb>1374</fb>
    <v>5</v>
  </rv>
  <rv s="4">
    <fb>1374.5</fb>
    <v>5</v>
  </rv>
  <rv s="4">
    <fb>225.35</fb>
    <v>5</v>
  </rv>
  <rv s="4">
    <fb>44652</fb>
    <v>6</v>
  </rv>
  <rv s="4">
    <fb>378.95</fb>
    <v>5</v>
  </rv>
  <rv s="4">
    <fb>372.75</fb>
    <v>5</v>
  </rv>
  <rv s="4">
    <fb>310.7</fb>
    <v>5</v>
  </rv>
  <rv s="4">
    <fb>1378.4</fb>
    <v>5</v>
  </rv>
  <rv s="4">
    <fb>1372.5</fb>
    <v>5</v>
  </rv>
  <rv s="4">
    <fb>225.2</fb>
    <v>5</v>
  </rv>
  <rv s="4">
    <fb>44655</fb>
    <v>6</v>
  </rv>
  <rv s="4">
    <fb>377.6</fb>
    <v>5</v>
  </rv>
  <rv s="4">
    <fb>378.85</fb>
    <v>5</v>
  </rv>
  <rv s="4">
    <fb>306.55</fb>
    <v>5</v>
  </rv>
  <rv s="4">
    <fb>1351.6</fb>
    <v>5</v>
  </rv>
  <rv s="4">
    <fb>1390</fb>
    <v>5</v>
  </rv>
  <rv s="4">
    <fb>224</fb>
    <v>5</v>
  </rv>
  <rv s="4">
    <fb>44656</fb>
    <v>6</v>
  </rv>
  <rv s="4">
    <fb>382.9</fb>
    <v>5</v>
  </rv>
  <rv s="4">
    <fb>380.25</fb>
    <v>5</v>
  </rv>
  <rv s="4">
    <fb>306.14999999999998</fb>
    <v>5</v>
  </rv>
  <rv s="4">
    <fb>1345.6</fb>
    <v>5</v>
  </rv>
  <rv s="4">
    <fb>1397.5</fb>
    <v>5</v>
  </rv>
  <rv s="4">
    <fb>223.25</fb>
    <v>5</v>
  </rv>
  <rv s="4">
    <fb>44657</fb>
    <v>6</v>
  </rv>
  <rv s="4">
    <fb>380.85</fb>
    <v>5</v>
  </rv>
  <rv s="4">
    <fb>380.05</fb>
    <v>5</v>
  </rv>
  <rv s="4">
    <fb>44658</fb>
    <v>6</v>
  </rv>
  <rv s="4">
    <fb>376.95</fb>
    <v>5</v>
  </rv>
  <rv s="4">
    <fb>314.75</fb>
    <v>5</v>
  </rv>
  <rv s="4">
    <fb>1374.6</fb>
    <v>5</v>
  </rv>
  <rv s="4">
    <fb>1424</fb>
    <v>5</v>
  </rv>
  <rv s="4">
    <fb>224.95</fb>
    <v>5</v>
  </rv>
  <rv s="4">
    <fb>44659</fb>
    <v>6</v>
  </rv>
  <rv s="4">
    <fb>391.5</fb>
    <v>5</v>
  </rv>
  <rv s="4">
    <fb>382.65</fb>
    <v>5</v>
  </rv>
  <rv s="4">
    <fb>321.75</fb>
    <v>5</v>
  </rv>
  <rv s="4">
    <fb>1401.8</fb>
    <v>5</v>
  </rv>
  <rv s="4">
    <fb>1427.5</fb>
    <v>5</v>
  </rv>
  <rv s="4">
    <fb>225.5</fb>
    <v>5</v>
  </rv>
  <rv s="4">
    <fb>44662</fb>
    <v>6</v>
  </rv>
  <rv s="4">
    <fb>386.65</fb>
    <v>5</v>
  </rv>
  <rv s="4">
    <fb>390.05</fb>
    <v>5</v>
  </rv>
  <rv s="4">
    <fb>324.10000000000002</fb>
    <v>5</v>
  </rv>
  <rv s="4">
    <fb>1401.2</fb>
    <v>5</v>
  </rv>
  <rv s="4">
    <fb>1433</fb>
    <v>5</v>
  </rv>
  <rv s="4">
    <fb>44663</fb>
    <v>6</v>
  </rv>
  <rv s="4">
    <fb>395.95</fb>
    <v>5</v>
  </rv>
  <rv s="4">
    <fb>389.25</fb>
    <v>5</v>
  </rv>
  <rv s="4">
    <fb>319.45</fb>
    <v>5</v>
  </rv>
  <rv s="4">
    <fb>1393.6</fb>
    <v>5</v>
  </rv>
  <rv s="4">
    <fb>1429.5</fb>
    <v>5</v>
  </rv>
  <rv s="4">
    <fb>225</fb>
    <v>5</v>
  </rv>
  <rv s="4">
    <fb>44664</fb>
    <v>6</v>
  </rv>
  <rv s="4">
    <fb>397.35</fb>
    <v>5</v>
  </rv>
  <rv s="4">
    <fb>393.35</fb>
    <v>5</v>
  </rv>
  <rv s="4">
    <fb>319.2</fb>
    <v>5</v>
  </rv>
  <rv s="4">
    <fb>1392.6</fb>
    <v>5</v>
  </rv>
  <rv s="4">
    <fb>1444</fb>
    <v>5</v>
  </rv>
  <rv s="4">
    <fb>225.6</fb>
    <v>5</v>
  </rv>
  <rv s="4">
    <fb>44665</fb>
    <v>6</v>
  </rv>
  <rv s="4">
    <fb>399.45</fb>
    <v>5</v>
  </rv>
  <rv s="4">
    <fb>395.65</fb>
    <v>5</v>
  </rv>
  <rv s="4">
    <fb>323.2</fb>
    <v>5</v>
  </rv>
  <rv s="4">
    <fb>1383.8</fb>
    <v>5</v>
  </rv>
  <rv s="4">
    <fb>1455.5</fb>
    <v>5</v>
  </rv>
  <rv s="4">
    <fb>226.25</fb>
    <v>5</v>
  </rv>
  <rv s="4">
    <fb>44670</fb>
    <v>6</v>
  </rv>
  <rv s="4">
    <fb>401.05</fb>
    <v>5</v>
  </rv>
  <rv s="4">
    <fb>403</fb>
    <v>5</v>
  </rv>
  <rv s="4">
    <fb>324.75</fb>
    <v>5</v>
  </rv>
  <rv s="4">
    <fb>1402.2</fb>
    <v>5</v>
  </rv>
  <rv s="4">
    <fb>1426</fb>
    <v>5</v>
  </rv>
  <rv s="4">
    <fb>226.55</fb>
    <v>5</v>
  </rv>
  <rv s="4">
    <fb>44671</fb>
    <v>6</v>
  </rv>
  <rv s="4">
    <fb>401.15</fb>
    <v>5</v>
  </rv>
  <rv s="4">
    <fb>402.8</fb>
    <v>5</v>
  </rv>
  <rv s="4">
    <fb>323.35000000000002</fb>
    <v>5</v>
  </rv>
  <rv s="4">
    <fb>1409.8</fb>
    <v>5</v>
  </rv>
  <rv s="4">
    <fb>1426.5</fb>
    <v>5</v>
  </rv>
  <rv s="4">
    <fb>228</fb>
    <v>5</v>
  </rv>
  <rv s="4">
    <fb>44672</fb>
    <v>6</v>
  </rv>
  <rv s="4">
    <fb>403.15</fb>
    <v>5</v>
  </rv>
  <rv s="4">
    <fb>404.85</fb>
    <v>5</v>
  </rv>
  <rv s="4">
    <fb>324.3</fb>
    <v>5</v>
  </rv>
  <rv s="4">
    <fb>1420.4</fb>
    <v>5</v>
  </rv>
  <rv s="4">
    <fb>1446.5</fb>
    <v>5</v>
  </rv>
  <rv s="4">
    <fb>231.6</fb>
    <v>5</v>
  </rv>
  <rv s="4">
    <fb>44673</fb>
    <v>6</v>
  </rv>
  <rv s="4">
    <fb>393.15</fb>
    <v>5</v>
  </rv>
  <rv s="4">
    <fb>395.25</fb>
    <v>5</v>
  </rv>
  <rv s="4">
    <fb>330.4</fb>
    <v>5</v>
  </rv>
  <rv s="4">
    <fb>1458.4</fb>
    <v>5</v>
  </rv>
  <rv s="4">
    <fb>1448</fb>
    <v>5</v>
  </rv>
  <rv s="4">
    <fb>231.75</fb>
    <v>5</v>
  </rv>
  <rv s="4">
    <fb>44676</fb>
    <v>6</v>
  </rv>
  <rv s="4">
    <fb>368.85</fb>
    <v>5</v>
  </rv>
  <rv s="4">
    <fb>379.15</fb>
    <v>5</v>
  </rv>
  <rv s="4">
    <fb>332.7</fb>
    <v>5</v>
  </rv>
  <rv s="4">
    <fb>1484.6</fb>
    <v>5</v>
  </rv>
  <rv s="4">
    <fb>1450.5</fb>
    <v>5</v>
  </rv>
  <rv s="4">
    <fb>231</fb>
    <v>5</v>
  </rv>
  <rv s="4">
    <fb>44677</fb>
    <v>6</v>
  </rv>
  <rv s="4">
    <fb>379.45</fb>
    <v>5</v>
  </rv>
  <rv s="4">
    <fb>377.35</fb>
    <v>5</v>
  </rv>
  <rv s="4">
    <fb>328.95</fb>
    <v>5</v>
  </rv>
  <rv s="4">
    <fb>1474.2</fb>
    <v>5</v>
  </rv>
  <rv s="4">
    <fb>1460</fb>
    <v>5</v>
  </rv>
  <rv s="4">
    <fb>230.15</fb>
    <v>5</v>
  </rv>
  <rv s="4">
    <fb>44678</fb>
    <v>6</v>
  </rv>
  <rv s="4">
    <fb>378.4</fb>
    <v>5</v>
  </rv>
  <rv s="4">
    <fb>378.75</fb>
    <v>5</v>
  </rv>
  <rv s="4">
    <fb>324.05</fb>
    <v>5</v>
  </rv>
  <rv s="4">
    <fb>1464</fb>
    <v>5</v>
  </rv>
  <rv s="4">
    <fb>1462.5</fb>
    <v>5</v>
  </rv>
  <rv s="4">
    <fb>231.15</fb>
    <v>5</v>
  </rv>
  <rv s="4">
    <fb>44679</fb>
    <v>6</v>
  </rv>
  <rv s="4">
    <fb>388.05</fb>
    <v>5</v>
  </rv>
  <rv s="4">
    <fb>381.8</fb>
    <v>5</v>
  </rv>
  <rv s="4">
    <fb>1418.2</fb>
    <v>5</v>
  </rv>
  <rv s="4">
    <fb>1453</fb>
    <v>5</v>
  </rv>
  <rv s="4">
    <fb>221.75</fb>
    <v>5</v>
  </rv>
  <rv s="4">
    <fb>44680</fb>
    <v>6</v>
  </rv>
  <rv s="4">
    <fb>391.55</fb>
    <v>5</v>
  </rv>
  <rv s="4">
    <fb>392.2</fb>
    <v>5</v>
  </rv>
  <rv s="4">
    <fb>316.85000000000002</fb>
    <v>5</v>
  </rv>
  <rv s="4">
    <fb>1484.5</fb>
    <v>5</v>
  </rv>
  <rv s="4">
    <fb>322.7</fb>
    <v>5</v>
  </rv>
  <rv s="4">
    <fb>1452.6</fb>
    <v>5</v>
  </rv>
  <rv s="4">
    <fb>1499</fb>
    <v>5</v>
  </rv>
  <rv s="4">
    <fb>224.2</fb>
    <v>5</v>
  </rv>
  <rv s="4">
    <fb>324.2</fb>
    <v>5</v>
  </rv>
  <rv s="4">
    <fb>1472.6</fb>
    <v>5</v>
  </rv>
  <rv s="4">
    <fb>1493</fb>
    <v>5</v>
  </rv>
  <rv s="4">
    <fb>223</fb>
    <v>5</v>
  </rv>
  <rv s="4">
    <fb>1482.6</fb>
    <v>5</v>
  </rv>
  <rv s="4">
    <fb>1497</fb>
    <v>5</v>
  </rv>
  <rv s="4">
    <fb>223.35</fb>
    <v>5</v>
  </rv>
  <rv s="4">
    <fb>325.5</fb>
    <v>5</v>
  </rv>
  <rv s="4">
    <fb>1494.4</fb>
    <v>5</v>
  </rv>
  <rv s="4">
    <fb>1503</fb>
    <v>5</v>
  </rv>
  <rv s="4">
    <fb>224.5</fb>
    <v>5</v>
  </rv>
  <rv s="4">
    <fb>315.14999999999998</fb>
    <v>5</v>
  </rv>
  <rv s="4">
    <fb>1444.4</fb>
    <v>5</v>
  </rv>
  <rv s="4">
    <fb>1478.5</fb>
    <v>5</v>
  </rv>
  <rv s="4">
    <fb>223.95</fb>
    <v>5</v>
  </rv>
  <rv s="4">
    <fb>316</fb>
    <v>5</v>
  </rv>
  <rv s="4">
    <fb>1448.8</fb>
    <v>5</v>
  </rv>
  <rv s="4">
    <fb>1482</fb>
    <v>5</v>
  </rv>
  <rv s="4">
    <fb>222.85</fb>
    <v>5</v>
  </rv>
  <rv s="4">
    <fb>315</fb>
    <v>5</v>
  </rv>
  <rv s="4">
    <fb>1446.8</fb>
    <v>5</v>
  </rv>
  <rv s="4">
    <fb>1477</fb>
    <v>5</v>
  </rv>
  <rv s="4">
    <fb>222.95</fb>
    <v>5</v>
  </rv>
  <rv s="4">
    <fb>324.5</fb>
    <v>5</v>
  </rv>
  <rv s="4">
    <fb>1488.6</fb>
    <v>5</v>
  </rv>
  <rv s="4">
    <fb>1491.5</fb>
    <v>5</v>
  </rv>
  <rv s="4">
    <fb>223.1</fb>
    <v>5</v>
  </rv>
  <rv s="4">
    <fb>321.39999999999998</fb>
    <v>5</v>
  </rv>
  <rv s="4">
    <fb>1476.6</fb>
    <v>5</v>
  </rv>
  <rv s="4">
    <fb>1508.5</fb>
    <v>5</v>
  </rv>
  <rv s="4">
    <fb>224.6</fb>
    <v>5</v>
  </rv>
  <rv s="4">
    <fb>324.25</fb>
    <v>5</v>
  </rv>
  <rv s="4">
    <fb>1490</fb>
    <v>5</v>
  </rv>
  <rv s="4">
    <fb>1541</fb>
    <v>5</v>
  </rv>
  <rv s="4">
    <fb>231.5</fb>
    <v>5</v>
  </rv>
  <rv s="4">
    <fb>310.8</fb>
    <v>5</v>
  </rv>
  <rv s="4">
    <fb>1459.2</fb>
    <v>5</v>
  </rv>
  <rv s="4">
    <fb>1501</fb>
    <v>5</v>
  </rv>
  <rv s="4">
    <fb>234.25</fb>
    <v>5</v>
  </rv>
  <rv s="4">
    <fb>307.7</fb>
    <v>5</v>
  </rv>
  <rv s="4">
    <fb>1451.2</fb>
    <v>5</v>
  </rv>
  <rv s="4">
    <fb>1512.5</fb>
    <v>5</v>
  </rv>
  <rv s="4">
    <fb>237.45</fb>
    <v>5</v>
  </rv>
  <rv s="4">
    <fb>1473.5</fb>
    <v>5</v>
  </rv>
  <rv s="4">
    <fb>310.89999999999998</fb>
    <v>5</v>
  </rv>
  <rv s="4">
    <fb>1468.4</fb>
    <v>5</v>
  </rv>
  <rv s="4">
    <fb>1518</fb>
    <v>5</v>
  </rv>
  <rv s="4">
    <fb>237.7</fb>
    <v>5</v>
  </rv>
  <rv s="4">
    <fb>309.14999999999998</fb>
    <v>5</v>
  </rv>
  <rv s="4">
    <fb>1456.4</fb>
    <v>5</v>
  </rv>
  <rv s="4">
    <fb>1526.5</fb>
    <v>5</v>
  </rv>
  <rv s="4">
    <fb>236</fb>
    <v>5</v>
  </rv>
  <rv s="4">
    <fb>305.89999999999998</fb>
    <v>5</v>
  </rv>
  <rv s="4">
    <fb>1447</fb>
    <v>5</v>
  </rv>
  <rv s="4">
    <fb>1542.5</fb>
    <v>5</v>
  </rv>
  <rv s="4">
    <fb>236.95</fb>
    <v>5</v>
  </rv>
  <rv s="4">
    <fb>304.75</fb>
    <v>5</v>
  </rv>
  <rv s="4">
    <fb>1443.2</fb>
    <v>5</v>
  </rv>
  <rv s="4">
    <fb>1531</fb>
    <v>5</v>
  </rv>
  <rv s="4">
    <fb>235.65</fb>
    <v>5</v>
  </rv>
  <rv s="4">
    <fb>296.05</fb>
    <v>5</v>
  </rv>
  <rv s="4">
    <fb>1534.5</fb>
    <v>5</v>
  </rv>
  <rv s="4">
    <fb>232.95</fb>
    <v>5</v>
  </rv>
  <rv s="4">
    <fb>292.25</fb>
    <v>5</v>
  </rv>
  <rv s="4">
    <fb>1399.4</fb>
    <v>5</v>
  </rv>
  <rv s="4">
    <fb>1542</fb>
    <v>5</v>
  </rv>
  <rv s="4">
    <fb>234.9</fb>
    <v>5</v>
  </rv>
  <rv s="4">
    <fb>278.45</fb>
    <v>5</v>
  </rv>
  <rv s="4">
    <fb>1339</fb>
    <v>5</v>
  </rv>
  <rv s="4">
    <fb>1465.5</fb>
    <v>5</v>
  </rv>
  <rv s="4">
    <fb>231.2</fb>
    <v>5</v>
  </rv>
  <rv s="4">
    <fb>280.14999999999998</fb>
    <v>5</v>
  </rv>
  <rv s="4">
    <fb>1347.2</fb>
    <v>5</v>
  </rv>
  <rv s="4">
    <fb>229.65</fb>
    <v>5</v>
  </rv>
  <rv s="4">
    <fb>289.45</fb>
    <v>5</v>
  </rv>
  <rv s="4">
    <fb>1387.8</fb>
    <v>5</v>
  </rv>
  <rv s="4">
    <fb>1519</fb>
    <v>5</v>
  </rv>
  <rv s="4">
    <fb>231.3</fb>
    <v>5</v>
  </rv>
  <rv s="4">
    <fb>284</fb>
    <v>5</v>
  </rv>
  <rv s="4">
    <fb>1364.6</fb>
    <v>5</v>
  </rv>
  <rv s="4">
    <fb>1509.5</fb>
    <v>5</v>
  </rv>
  <rv s="4">
    <fb>284.10000000000002</fb>
    <v>5</v>
  </rv>
  <rv s="4">
    <fb>1365.2</fb>
    <v>5</v>
  </rv>
  <rv s="4">
    <fb>1526</fb>
    <v>5</v>
  </rv>
  <rv s="4">
    <fb>234.3</fb>
    <v>5</v>
  </rv>
  <rv s="4">
    <fb>1400</fb>
    <v>5</v>
  </rv>
  <rv s="4">
    <fb>232.4</fb>
    <v>5</v>
  </rv>
  <rv s="4">
    <fb>291.39999999999998</fb>
    <v>5</v>
  </rv>
  <rv s="4">
    <fb>1508</fb>
    <v>5</v>
  </rv>
  <rv s="4">
    <fb>234.4</fb>
    <v>5</v>
  </rv>
  <rv s="4">
    <fb>291.8</fb>
    <v>5</v>
  </rv>
  <rv s="4">
    <fb>1405.6</fb>
    <v>5</v>
  </rv>
  <rv s="4">
    <fb>1592.5</fb>
    <v>5</v>
  </rv>
  <rv s="4">
    <fb>233.15</fb>
    <v>5</v>
  </rv>
  <rv s="4">
    <fb>295.64999999999998</fb>
    <v>5</v>
  </rv>
  <rv s="4">
    <fb>1458.6</fb>
    <v>5</v>
  </rv>
  <rv s="4">
    <fb>1611</fb>
    <v>5</v>
  </rv>
  <rv s="4">
    <fb>233.25</fb>
    <v>5</v>
  </rv>
  <rv s="4">
    <fb>289.2</fb>
    <v>5</v>
  </rv>
  <rv s="4">
    <fb>1587</fb>
    <v>5</v>
  </rv>
  <rv s="4">
    <fb>233</fb>
    <v>5</v>
  </rv>
  <rv s="4">
    <fb>289.75</fb>
    <v>5</v>
  </rv>
  <rv s="4">
    <fb>1453.4</fb>
    <v>5</v>
  </rv>
  <rv s="4">
    <fb>1622</fb>
    <v>5</v>
  </rv>
  <rv s="4">
    <fb>233.6</fb>
    <v>5</v>
  </rv>
  <rv s="4">
    <fb>306.10000000000002</fb>
    <v>5</v>
  </rv>
  <rv s="4">
    <fb>1479.2</fb>
    <v>5</v>
  </rv>
  <rv s="4">
    <fb>1594</fb>
    <v>5</v>
  </rv>
  <rv s="4">
    <fb>235.4</fb>
    <v>5</v>
  </rv>
  <rv s="4">
    <fb>303</fb>
    <v>5</v>
  </rv>
  <rv s="4">
    <fb>1462.8</fb>
    <v>5</v>
  </rv>
  <rv s="4">
    <fb>1618</fb>
    <v>5</v>
  </rv>
  <rv s="4">
    <fb>233.35</fb>
    <v>5</v>
  </rv>
  <rv s="4">
    <fb>305.75</fb>
    <v>5</v>
  </rv>
  <rv s="4">
    <fb>1482.2</fb>
    <v>5</v>
  </rv>
  <rv s="4">
    <fb>1623.5</fb>
    <v>5</v>
  </rv>
  <rv s="4">
    <fb>231.85</fb>
    <v>5</v>
  </rv>
  <rv s="4">
    <fb>307.45</fb>
    <v>5</v>
  </rv>
  <rv s="4">
    <fb>1483</fb>
    <v>5</v>
  </rv>
  <rv s="4">
    <fb>1625</fb>
    <v>5</v>
  </rv>
  <rv s="4">
    <fb>305.45</fb>
    <v>5</v>
  </rv>
  <rv s="4">
    <fb>1470.6</fb>
    <v>5</v>
  </rv>
  <rv s="4">
    <fb>1622.5</fb>
    <v>5</v>
  </rv>
  <rv s="4">
    <fb>233.65</fb>
    <v>5</v>
  </rv>
  <rv s="4">
    <fb>308.89999999999998</fb>
    <v>5</v>
  </rv>
  <rv s="4">
    <fb>1477.6</fb>
    <v>5</v>
  </rv>
  <rv s="4">
    <fb>1633</fb>
    <v>5</v>
  </rv>
  <rv s="4">
    <fb>234.5</fb>
    <v>5</v>
  </rv>
  <rv s="4">
    <fb>311.7</fb>
    <v>5</v>
  </rv>
  <rv s="4">
    <fb>1490.8</fb>
    <v>5</v>
  </rv>
  <rv s="4">
    <fb>1646.5</fb>
    <v>5</v>
  </rv>
  <rv s="4">
    <fb>238.9</fb>
    <v>5</v>
  </rv>
  <rv s="4">
    <fb>306.95</fb>
    <v>5</v>
  </rv>
  <rv s="4">
    <fb>1470</fb>
    <v>5</v>
  </rv>
  <rv s="4">
    <fb>1641</fb>
    <v>5</v>
  </rv>
  <rv s="4">
    <fb>241.2</fb>
    <v>5</v>
  </rv>
  <rv s="4">
    <fb>305.35000000000002</fb>
    <v>5</v>
  </rv>
  <rv s="4">
    <fb>1459.6</fb>
    <v>5</v>
  </rv>
  <rv s="4">
    <fb>1645.5</fb>
    <v>5</v>
  </rv>
  <rv s="4">
    <fb>242.95</fb>
    <v>5</v>
  </rv>
  <rv s="4">
    <fb>298</fb>
    <v>5</v>
  </rv>
  <rv s="4">
    <fb>1425.4</fb>
    <v>5</v>
  </rv>
  <rv s="4">
    <fb>1638</fb>
    <v>5</v>
  </rv>
  <rv s="4">
    <fb>242.1</fb>
    <v>5</v>
  </rv>
  <rv s="4">
    <fb>302.45</fb>
    <v>5</v>
  </rv>
  <rv s="4">
    <fb>1447.6</fb>
    <v>5</v>
  </rv>
  <rv s="4">
    <fb>1627</fb>
    <v>5</v>
  </rv>
  <rv s="4">
    <fb>245.25</fb>
    <v>5</v>
  </rv>
  <rv s="4">
    <fb>302.64999999999998</fb>
    <v>5</v>
  </rv>
  <rv s="4">
    <fb>1441.4</fb>
    <v>5</v>
  </rv>
  <rv s="4">
    <fb>1621</fb>
    <v>5</v>
  </rv>
  <rv s="4">
    <fb>245.3</fb>
    <v>5</v>
  </rv>
  <rv s="4">
    <fb>287.75</fb>
    <v>5</v>
  </rv>
  <rv s="4">
    <fb>1384.6</fb>
    <v>5</v>
  </rv>
  <rv s="4">
    <fb>1591</fb>
    <v>5</v>
  </rv>
  <rv s="4">
    <fb>244</fb>
    <v>5</v>
  </rv>
  <rv s="4">
    <fb>287.85000000000002</fb>
    <v>5</v>
  </rv>
  <rv s="4">
    <fb>1392.4</fb>
    <v>5</v>
  </rv>
  <rv s="4">
    <fb>1596.5</fb>
    <v>5</v>
  </rv>
  <rv s="4">
    <fb>246.5</fb>
    <v>5</v>
  </rv>
  <rv s="4">
    <fb>295</fb>
    <v>5</v>
  </rv>
  <rv s="4">
    <fb>1422.2</fb>
    <v>5</v>
  </rv>
  <rv s="4">
    <fb>1592</fb>
    <v>5</v>
  </rv>
  <rv s="4">
    <fb>251.5</fb>
    <v>5</v>
  </rv>
  <rv s="4">
    <fb>298.85000000000002</fb>
    <v>5</v>
  </rv>
  <rv s="4">
    <fb>1434.6</fb>
    <v>5</v>
  </rv>
  <rv s="4">
    <fb>1596</fb>
    <v>5</v>
  </rv>
  <rv s="4">
    <fb>251.05</fb>
    <v>5</v>
  </rv>
  <rv s="4">
    <fb>298.35000000000002</fb>
    <v>5</v>
  </rv>
  <rv s="4">
    <fb>1432.4</fb>
    <v>5</v>
  </rv>
  <rv s="4">
    <fb>1612.5</fb>
    <v>5</v>
  </rv>
  <rv s="4">
    <fb>251.55</fb>
    <v>5</v>
  </rv>
  <rv s="4">
    <fb>296.55</fb>
    <v>5</v>
  </rv>
  <rv s="4">
    <fb>1432.2</fb>
    <v>5</v>
  </rv>
  <rv s="4">
    <fb>1588</fb>
    <v>5</v>
  </rv>
  <rv s="4">
    <fb>253</fb>
    <v>5</v>
  </rv>
  <rv s="4">
    <fb>302.5</fb>
    <v>5</v>
  </rv>
  <rv s="4">
    <fb>1453.8</fb>
    <v>5</v>
  </rv>
  <rv s="4">
    <fb>1603.5</fb>
    <v>5</v>
  </rv>
  <rv s="4">
    <fb>254.85</fb>
    <v>5</v>
  </rv>
  <rv s="4">
    <fb>296.95</fb>
    <v>5</v>
  </rv>
  <rv s="4">
    <fb>1431.6</fb>
    <v>5</v>
  </rv>
  <rv s="4">
    <fb>1610</fb>
    <v>5</v>
  </rv>
  <rv s="4">
    <fb>255.15</fb>
    <v>5</v>
  </rv>
  <rv s="4">
    <fb>294.25</fb>
    <v>5</v>
  </rv>
  <rv s="4">
    <fb>1428.2</fb>
    <v>5</v>
  </rv>
  <rv s="4">
    <fb>1637</fb>
    <v>5</v>
  </rv>
  <rv s="4">
    <fb>256</fb>
    <v>5</v>
  </rv>
  <rv s="4">
    <fb>299.89999999999998</fb>
    <v>5</v>
  </rv>
  <rv s="4">
    <fb>1455.4</fb>
    <v>5</v>
  </rv>
  <rv s="4">
    <fb>1659.5</fb>
    <v>5</v>
  </rv>
  <rv s="4">
    <fb>256.60000000000002</fb>
    <v>5</v>
  </rv>
  <rv s="4">
    <fb>296.60000000000002</fb>
    <v>5</v>
  </rv>
  <rv s="4">
    <fb>1433.6</fb>
    <v>5</v>
  </rv>
  <rv s="4">
    <fb>1670</fb>
    <v>5</v>
  </rv>
  <rv s="4">
    <fb>255.7</fb>
    <v>5</v>
  </rv>
  <rv s="4">
    <fb>298.45</fb>
    <v>5</v>
  </rv>
  <rv s="4">
    <fb>1692</fb>
    <v>5</v>
  </rv>
  <rv s="4">
    <fb>257.39999999999998</fb>
    <v>5</v>
  </rv>
  <rv s="4">
    <fb>298.39999999999998</fb>
    <v>5</v>
  </rv>
  <rv s="4">
    <fb>1442.2</fb>
    <v>5</v>
  </rv>
  <rv s="4">
    <fb>1663</fb>
    <v>5</v>
  </rv>
  <rv s="4">
    <fb>258.39999999999998</fb>
    <v>5</v>
  </rv>
  <rv s="4">
    <fb>298.25</fb>
    <v>5</v>
  </rv>
  <rv s="4">
    <fb>1434.2</fb>
    <v>5</v>
  </rv>
  <rv s="4">
    <fb>1643.5</fb>
    <v>5</v>
  </rv>
  <rv s="4">
    <fb>257</fb>
    <v>5</v>
  </rv>
  <rv s="4">
    <fb>294.7</fb>
    <v>5</v>
  </rv>
  <rv s="4">
    <fb>1417.8</fb>
    <v>5</v>
  </rv>
  <rv s="4">
    <fb>1638.5</fb>
    <v>5</v>
  </rv>
  <rv s="4">
    <fb>254.65</fb>
    <v>5</v>
  </rv>
  <rv s="4">
    <fb>1418.8</fb>
    <v>5</v>
  </rv>
  <rv s="4">
    <fb>254.4</fb>
    <v>5</v>
  </rv>
  <rv s="4">
    <fb>302.3</fb>
    <v>5</v>
  </rv>
  <rv s="4">
    <fb>1452.2</fb>
    <v>5</v>
  </rv>
  <rv s="4">
    <fb>1642</fb>
    <v>5</v>
  </rv>
  <rv s="4">
    <fb>256.2</fb>
    <v>5</v>
  </rv>
  <rv s="4">
    <fb>300</fb>
    <v>5</v>
  </rv>
  <rv s="4">
    <fb>1450</fb>
    <v>5</v>
  </rv>
  <rv s="4">
    <fb>1617</fb>
    <v>5</v>
  </rv>
  <rv s="4">
    <fb>255.8</fb>
    <v>5</v>
  </rv>
  <rv s="4">
    <fb>309.25</fb>
    <v>5</v>
  </rv>
  <rv s="4">
    <fb>1476.2</fb>
    <v>5</v>
  </rv>
  <rv s="4">
    <fb>1617.5</fb>
    <v>5</v>
  </rv>
  <rv s="4">
    <fb>254.7</fb>
    <v>5</v>
  </rv>
  <rv s="4">
    <fb>305.95</fb>
    <v>5</v>
  </rv>
  <rv s="4">
    <fb>1464.2</fb>
    <v>5</v>
  </rv>
  <rv s="4">
    <fb>1634.5</fb>
    <v>5</v>
  </rv>
  <rv s="4">
    <fb>257.14999999999998</fb>
    <v>5</v>
  </rv>
  <rv s="4">
    <fb>304.64999999999998</fb>
    <v>5</v>
  </rv>
  <rv s="4">
    <fb>1456</fb>
    <v>5</v>
  </rv>
  <rv s="4">
    <fb>1613.5</fb>
    <v>5</v>
  </rv>
  <rv s="4">
    <fb>255.95</fb>
    <v>5</v>
  </rv>
  <rv s="4">
    <fb>303.7</fb>
    <v>5</v>
  </rv>
  <rv s="4">
    <fb>1436.8</fb>
    <v>5</v>
  </rv>
  <rv s="4">
    <fb>1559.5</fb>
    <v>5</v>
  </rv>
  <rv s="4">
    <fb>254.45</fb>
    <v>5</v>
  </rv>
  <rv s="4">
    <fb>308.8</fb>
    <v>5</v>
  </rv>
  <rv s="4">
    <fb>1489</fb>
    <v>5</v>
  </rv>
  <rv s="4">
    <fb>1578</fb>
    <v>5</v>
  </rv>
  <rv s="4">
    <fb>257.2</fb>
    <v>5</v>
  </rv>
  <rv s="4">
    <fb>316.75</fb>
    <v>5</v>
  </rv>
  <rv s="4">
    <fb>1517.8</fb>
    <v>5</v>
  </rv>
  <rv s="4">
    <fb>1595.5</fb>
    <v>5</v>
  </rv>
  <rv s="4">
    <fb>261.64999999999998</fb>
    <v>5</v>
  </rv>
  <rv s="4">
    <fb>317.75</fb>
    <v>5</v>
  </rv>
  <rv s="4">
    <fb>1523.8</fb>
    <v>5</v>
  </rv>
  <rv s="4">
    <fb>1605</fb>
    <v>5</v>
  </rv>
  <rv s="4">
    <fb>259.55</fb>
    <v>5</v>
  </rv>
  <rv s="4">
    <fb>320.2</fb>
    <v>5</v>
  </rv>
  <rv s="4">
    <fb>1529.2</fb>
    <v>5</v>
  </rv>
  <rv s="4">
    <fb>257.5</fb>
    <v>5</v>
  </rv>
  <rv s="4">
    <fb>331.3</fb>
    <v>5</v>
  </rv>
  <rv s="4">
    <fb>1597.6</fb>
    <v>5</v>
  </rv>
  <rv s="4">
    <fb>1555.5</fb>
    <v>5</v>
  </rv>
  <rv s="4">
    <fb>257.89999999999998</fb>
    <v>5</v>
  </rv>
  <rv s="4">
    <fb>336.6</fb>
    <v>5</v>
  </rv>
  <rv s="4">
    <fb>1641.8</fb>
    <v>5</v>
  </rv>
  <rv s="4">
    <fb>256.35000000000002</fb>
    <v>5</v>
  </rv>
  <rv s="4">
    <fb>338.3</fb>
    <v>5</v>
  </rv>
  <rv s="4">
    <fb>1651.2</fb>
    <v>5</v>
  </rv>
  <rv s="4">
    <fb>1512</fb>
    <v>5</v>
  </rv>
  <rv s="4">
    <fb>256.5</fb>
    <v>5</v>
  </rv>
  <rv s="4">
    <fb>340.3</fb>
    <v>5</v>
  </rv>
  <rv s="4">
    <fb>1655</fb>
    <v>5</v>
  </rv>
  <rv s="4">
    <fb>1507</fb>
    <v>5</v>
  </rv>
  <rv s="4">
    <fb>253.3</fb>
    <v>5</v>
  </rv>
  <rv s="4">
    <fb>337.95</fb>
    <v>5</v>
  </rv>
  <rv s="4">
    <fb>1647.8</fb>
    <v>5</v>
  </rv>
  <rv s="4">
    <fb>1491</fb>
    <v>5</v>
  </rv>
  <rv s="4">
    <fb>247.95</fb>
    <v>5</v>
  </rv>
  <rv s="4">
    <fb>344.45</fb>
    <v>5</v>
  </rv>
  <rv s="4">
    <fb>1672.6</fb>
    <v>5</v>
  </rv>
  <rv s="4">
    <fb>1473</fb>
    <v>5</v>
  </rv>
  <rv s="4">
    <fb>251.65</fb>
    <v>5</v>
  </rv>
  <rv s="4">
    <fb>350.65</fb>
    <v>5</v>
  </rv>
  <rv s="4">
    <fb>1699.2</fb>
    <v>5</v>
  </rv>
  <rv s="4">
    <fb>341.55</fb>
    <v>5</v>
  </rv>
  <rv s="4">
    <fb>1652.6</fb>
    <v>5</v>
  </rv>
  <rv s="4">
    <fb>1448.5</fb>
    <v>5</v>
  </rv>
  <rv s="4">
    <fb>268.05</fb>
    <v>5</v>
  </rv>
  <rv s="4">
    <fb>344.8</fb>
    <v>5</v>
  </rv>
  <rv s="4">
    <fb>1672.4</fb>
    <v>5</v>
  </rv>
  <rv s="4">
    <fb>1465</fb>
    <v>5</v>
  </rv>
  <rv s="4">
    <fb>273.14999999999998</fb>
    <v>5</v>
  </rv>
  <rv s="4">
    <fb>353.55</fb>
    <v>5</v>
  </rv>
  <rv s="4">
    <fb>1708.6</fb>
    <v>5</v>
  </rv>
  <rv s="4">
    <fb>275.60000000000002</fb>
    <v>5</v>
  </rv>
  <rv s="4">
    <fb>360.3</fb>
    <v>5</v>
  </rv>
  <rv s="4">
    <fb>1736.8</fb>
    <v>5</v>
  </rv>
  <rv s="4">
    <fb>1441</fb>
    <v>5</v>
  </rv>
  <rv s="4">
    <fb>270.35000000000002</fb>
    <v>5</v>
  </rv>
  <rv s="4">
    <fb>358.2</fb>
    <v>5</v>
  </rv>
  <rv s="4">
    <fb>1731.2</fb>
    <v>5</v>
  </rv>
  <rv s="4">
    <fb>270.10000000000002</fb>
    <v>5</v>
  </rv>
  <rv s="4">
    <fb>354.95</fb>
    <v>5</v>
  </rv>
  <rv s="4">
    <fb>1721</fb>
    <v>5</v>
  </rv>
  <rv s="4">
    <fb>1481.5</fb>
    <v>5</v>
  </rv>
  <rv s="4">
    <fb>269.35000000000002</fb>
    <v>5</v>
  </rv>
  <rv s="4">
    <fb>357.7</fb>
    <v>5</v>
  </rv>
  <rv s="4">
    <fb>1744.8</fb>
    <v>5</v>
  </rv>
  <rv s="4">
    <fb>1502</fb>
    <v>5</v>
  </rv>
  <rv s="4">
    <fb>266</fb>
    <v>5</v>
  </rv>
  <rv s="4">
    <fb>363.6</fb>
    <v>5</v>
  </rv>
  <rv s="4">
    <fb>1772</fb>
    <v>5</v>
  </rv>
  <rv s="4">
    <fb>1520.5</fb>
    <v>5</v>
  </rv>
  <rv s="4">
    <fb>267.89999999999998</fb>
    <v>5</v>
  </rv>
  <rv s="4">
    <fb>361.45</fb>
    <v>5</v>
  </rv>
  <rv s="4">
    <fb>1768.2</fb>
    <v>5</v>
  </rv>
  <rv s="4">
    <fb>1529</fb>
    <v>5</v>
  </rv>
  <rv s="4">
    <fb>269.5</fb>
    <v>5</v>
  </rv>
  <rv s="4">
    <fb>361.95</fb>
    <v>5</v>
  </rv>
  <rv s="4">
    <fb>1778.4</fb>
    <v>5</v>
  </rv>
  <rv s="4">
    <fb>1518.5</fb>
    <v>5</v>
  </rv>
  <rv s="4">
    <fb>274.25</fb>
    <v>5</v>
  </rv>
  <rv s="4">
    <fb>363.1</fb>
    <v>5</v>
  </rv>
  <rv s="4">
    <fb>1786</fb>
    <v>5</v>
  </rv>
  <rv s="4">
    <fb>1537.5</fb>
    <v>5</v>
  </rv>
  <rv s="4">
    <fb>272.14999999999998</fb>
    <v>5</v>
  </rv>
  <rv s="4">
    <fb>356.2</fb>
    <v>5</v>
  </rv>
  <rv s="4">
    <fb>1756.2</fb>
    <v>5</v>
  </rv>
  <rv s="4">
    <fb>1530</fb>
    <v>5</v>
  </rv>
  <rv s="4">
    <fb>270.7</fb>
    <v>5</v>
  </rv>
  <rv s="4">
    <fb>355</fb>
    <v>5</v>
  </rv>
  <rv s="4">
    <fb>1749.2</fb>
    <v>5</v>
  </rv>
  <rv s="4">
    <fb>270.75</fb>
    <v>5</v>
  </rv>
  <rv s="4">
    <fb>1775.8</fb>
    <v>5</v>
  </rv>
  <rv s="4">
    <fb>1554</fb>
    <v>5</v>
  </rv>
  <rv s="4">
    <fb>273.7</fb>
    <v>5</v>
  </rv>
  <rv s="4">
    <fb>359.2</fb>
    <v>5</v>
  </rv>
  <rv s="4">
    <fb>1773.8</fb>
    <v>5</v>
  </rv>
  <rv s="4">
    <fb>1580</fb>
    <v>5</v>
  </rv>
  <rv s="4">
    <fb>273.89999999999998</fb>
    <v>5</v>
  </rv>
  <rv s="4">
    <fb>357.6</fb>
    <v>5</v>
  </rv>
  <rv s="4">
    <fb>1765.6</fb>
    <v>5</v>
  </rv>
  <rv s="4">
    <fb>1582.5</fb>
    <v>5</v>
  </rv>
  <rv s="4">
    <fb>271.55</fb>
    <v>5</v>
  </rv>
  <rv s="4">
    <fb>352.05</fb>
    <v>5</v>
  </rv>
  <rv s="4">
    <fb>1713.2</fb>
    <v>5</v>
  </rv>
  <rv s="4">
    <fb>1585</fb>
    <v>5</v>
  </rv>
  <rv s="4">
    <fb>269.60000000000002</fb>
    <v>5</v>
  </rv>
  <rv s="4">
    <fb>350.2</fb>
    <v>5</v>
  </rv>
  <rv s="4">
    <fb>1681</fb>
    <v>5</v>
  </rv>
  <rv s="4">
    <fb>1579.5</fb>
    <v>5</v>
  </rv>
  <rv s="4">
    <fb>269.89999999999998</fb>
    <v>5</v>
  </rv>
  <rv s="4">
    <fb>357</fb>
    <v>5</v>
  </rv>
  <rv s="4">
    <fb>1683.2</fb>
    <v>5</v>
  </rv>
  <rv s="4">
    <fb>1584.5</fb>
    <v>5</v>
  </rv>
  <rv s="4">
    <fb>271.95</fb>
    <v>5</v>
  </rv>
  <rv s="4">
    <fb>344.95</fb>
    <v>5</v>
  </rv>
  <rv s="4">
    <fb>1661.6</fb>
    <v>5</v>
  </rv>
  <rv s="4">
    <fb>1581</fb>
    <v>5</v>
  </rv>
  <rv s="4">
    <fb>272</fb>
    <v>5</v>
  </rv>
  <rv s="4">
    <fb>334.85</fb>
    <v>5</v>
  </rv>
  <rv s="4">
    <fb>1628.6</fb>
    <v>5</v>
  </rv>
  <rv s="4">
    <fb>1586</fb>
    <v>5</v>
  </rv>
  <rv s="4">
    <fb>273.55</fb>
    <v>5</v>
  </rv>
  <rv s="4">
    <fb>339.5</fb>
    <v>5</v>
  </rv>
  <rv s="4">
    <fb>1658</fb>
    <v>5</v>
  </rv>
  <rv s="4">
    <fb>345.4</fb>
    <v>5</v>
  </rv>
  <rv s="4">
    <fb>1683.4</fb>
    <v>5</v>
  </rv>
  <rv s="4">
    <fb>275.35000000000002</fb>
    <v>5</v>
  </rv>
  <rv s="4">
    <fb>345.25</fb>
    <v>5</v>
  </rv>
  <rv s="4">
    <fb>1686.2</fb>
    <v>5</v>
  </rv>
  <rv s="4">
    <fb>1619</fb>
    <v>5</v>
  </rv>
  <rv s="4">
    <fb>274.85000000000002</fb>
    <v>5</v>
  </rv>
  <rv s="4">
    <fb>1677</fb>
    <v>5</v>
  </rv>
  <rv s="4">
    <fb>278.5</fb>
    <v>5</v>
  </rv>
  <rv s="4">
    <fb>347.8</fb>
    <v>5</v>
  </rv>
  <rv s="4">
    <fb>1681.2</fb>
    <v>5</v>
  </rv>
  <rv s="4">
    <fb>284.95</fb>
    <v>5</v>
  </rv>
  <rv s="4">
    <fb>345.15</fb>
    <v>5</v>
  </rv>
  <rv s="4">
    <fb>1664.8</fb>
    <v>5</v>
  </rv>
  <rv s="4">
    <fb>1593.5</fb>
    <v>5</v>
  </rv>
  <rv s="4">
    <fb>283.7</fb>
    <v>5</v>
  </rv>
  <rv s="4">
    <fb>340.9</fb>
    <v>5</v>
  </rv>
  <rv s="4">
    <fb>1641.2</fb>
    <v>5</v>
  </rv>
  <rv s="4">
    <fb>1607</fb>
    <v>5</v>
  </rv>
  <rv s="4">
    <fb>285</fb>
    <v>5</v>
  </rv>
  <rv s="4">
    <fb>1676.4</fb>
    <v>5</v>
  </rv>
  <rv s="4">
    <fb>1584</fb>
    <v>5</v>
  </rv>
  <rv s="4">
    <fb>285.89999999999998</fb>
    <v>5</v>
  </rv>
  <rv s="4">
    <fb>344.55</fb>
    <v>5</v>
  </rv>
  <rv s="4">
    <fb>1700.8</fb>
    <v>5</v>
  </rv>
  <rv s="4">
    <fb>1571.5</fb>
    <v>5</v>
  </rv>
  <rv s="4">
    <fb>280.64999999999998</fb>
    <v>5</v>
  </rv>
  <rv s="4">
    <fb>342</fb>
    <v>5</v>
  </rv>
  <rv s="4">
    <fb>1689.4</fb>
    <v>5</v>
  </rv>
  <rv s="4">
    <fb>1556.5</fb>
    <v>5</v>
  </rv>
  <rv s="4">
    <fb>277.85000000000002</fb>
    <v>5</v>
  </rv>
  <rv s="4">
    <fb>336.45</fb>
    <v>5</v>
  </rv>
  <rv s="4">
    <fb>1660.8</fb>
    <v>5</v>
  </rv>
  <rv s="4">
    <fb>1567</fb>
    <v>5</v>
  </rv>
  <rv s="4">
    <fb>279.35000000000002</fb>
    <v>5</v>
  </rv>
  <rv s="4">
    <fb>326.55</fb>
    <v>5</v>
  </rv>
  <rv s="4">
    <fb>1609.4</fb>
    <v>5</v>
  </rv>
  <rv s="4">
    <fb>1553</fb>
    <v>5</v>
  </rv>
  <rv s="4">
    <fb>278.85000000000002</fb>
    <v>5</v>
  </rv>
  <rv s="4">
    <fb>334.4</fb>
    <v>5</v>
  </rv>
  <rv s="4">
    <fb>1615.4</fb>
    <v>5</v>
  </rv>
  <rv s="4">
    <fb>1549.5</fb>
    <v>5</v>
  </rv>
  <rv s="4">
    <fb>280.89999999999998</fb>
    <v>5</v>
  </rv>
  <rv s="4">
    <fb>339.4</fb>
    <v>5</v>
  </rv>
  <rv s="4">
    <fb>1638.2</fb>
    <v>5</v>
  </rv>
  <rv s="4">
    <fb>279.8</fb>
    <v>5</v>
  </rv>
  <rv s="4">
    <fb>344.5</fb>
    <v>5</v>
  </rv>
  <rv s="4">
    <fb>1657.6</fb>
    <v>5</v>
  </rv>
  <rv s="4">
    <fb>1550.5</fb>
    <v>5</v>
  </rv>
  <rv s="4">
    <fb>280.5</fb>
    <v>5</v>
  </rv>
  <rv s="4">
    <fb>344.75</fb>
    <v>5</v>
  </rv>
  <rv s="4">
    <fb>1649.6</fb>
    <v>5</v>
  </rv>
  <rv s="4">
    <fb>1586.5</fb>
    <v>5</v>
  </rv>
  <rv s="4">
    <fb>280.35000000000002</fb>
    <v>5</v>
  </rv>
  <rv s="4">
    <fb>317.64999999999998</fb>
    <v>5</v>
  </rv>
  <rv s="4">
    <fb>1556.2</fb>
    <v>5</v>
  </rv>
  <rv s="4">
    <fb>279.14999999999998</fb>
    <v>5</v>
  </rv>
  <rv s="4">
    <fb>327.7</fb>
    <v>5</v>
  </rv>
  <rv s="4">
    <fb>1594.8</fb>
    <v>5</v>
  </rv>
  <rv s="4">
    <fb>1562.5</fb>
    <v>5</v>
  </rv>
  <rv s="4">
    <fb>279</fb>
    <v>5</v>
  </rv>
  <rv s="4">
    <fb>325.45</fb>
    <v>5</v>
  </rv>
  <rv s="4">
    <fb>1577</fb>
    <v>5</v>
  </rv>
  <rv s="4">
    <fb>1548.5</fb>
    <v>5</v>
  </rv>
  <rv s="4">
    <fb>276.75</fb>
    <v>5</v>
  </rv>
  <rv s="4">
    <fb>332.9</fb>
    <v>5</v>
  </rv>
  <rv s="4">
    <fb>278.14999999999998</fb>
    <v>5</v>
  </rv>
  <rv s="4">
    <fb>1633.2</fb>
    <v>5</v>
  </rv>
  <rv s="4">
    <fb>1564.5</fb>
    <v>5</v>
  </rv>
  <rv s="4">
    <fb>340.85</fb>
    <v>5</v>
  </rv>
  <rv s="4">
    <fb>1651.4</fb>
    <v>5</v>
  </rv>
  <rv s="4">
    <fb>1561.5</fb>
    <v>5</v>
  </rv>
  <rv s="4">
    <fb>280.10000000000002</fb>
    <v>5</v>
  </rv>
  <rv s="4">
    <fb>346.5</fb>
    <v>5</v>
  </rv>
  <rv s="4">
    <fb>1681.4</fb>
    <v>5</v>
  </rv>
  <rv s="4">
    <fb>350.9</fb>
    <v>5</v>
  </rv>
  <rv s="4">
    <fb>1695.6</fb>
    <v>5</v>
  </rv>
  <rv s="4">
    <fb>284.3</fb>
    <v>5</v>
  </rv>
  <rv s="4">
    <fb>348.7</fb>
    <v>5</v>
  </rv>
  <rv s="4">
    <fb>1691.2</fb>
    <v>5</v>
  </rv>
  <rv s="4">
    <fb>1602.5</fb>
    <v>5</v>
  </rv>
  <rv s="4">
    <fb>282.75</fb>
    <v>5</v>
  </rv>
  <rv s="4">
    <fb>343.55</fb>
    <v>5</v>
  </rv>
  <rv s="4">
    <fb>1669.2</fb>
    <v>5</v>
  </rv>
  <rv s="4">
    <fb>1611.5</fb>
    <v>5</v>
  </rv>
  <rv s="4">
    <fb>283</fb>
    <v>5</v>
  </rv>
  <rv s="4">
    <fb>342.6</fb>
    <v>5</v>
  </rv>
  <rv s="4">
    <fb>1659.8</fb>
    <v>5</v>
  </rv>
  <rv s="4">
    <fb>1608.5</fb>
    <v>5</v>
  </rv>
  <rv s="4">
    <fb>284.39999999999998</fb>
    <v>5</v>
  </rv>
  <rv s="4">
    <fb>335</fb>
    <v>5</v>
  </rv>
  <rv s="4">
    <fb>1615</fb>
    <v>5</v>
  </rv>
  <rv s="4">
    <fb>1599.5</fb>
    <v>5</v>
  </rv>
  <rv s="4">
    <fb>285.35000000000002</fb>
    <v>5</v>
  </rv>
  <rv s="4">
    <fb>337.65</fb>
    <v>5</v>
  </rv>
  <rv s="4">
    <fb>1619.4</fb>
    <v>5</v>
  </rv>
  <rv s="4">
    <fb>284.75</fb>
    <v>5</v>
  </rv>
  <rv s="4">
    <fb>330.9</fb>
    <v>5</v>
  </rv>
  <rv s="4">
    <fb>1594.2</fb>
    <v>5</v>
  </rv>
  <rv s="4">
    <fb>282.2</fb>
    <v>5</v>
  </rv>
  <rv s="4">
    <fb>338.95</fb>
    <v>5</v>
  </rv>
  <rv s="4">
    <fb>1626.5</fb>
    <v>5</v>
  </rv>
  <rv s="4">
    <fb>282.39999999999998</fb>
    <v>5</v>
  </rv>
  <rv s="4">
    <fb>333.75</fb>
    <v>5</v>
  </rv>
  <rv s="4">
    <fb>1593</fb>
    <v>5</v>
  </rv>
  <rv s="4">
    <fb>323.3</fb>
    <v>5</v>
  </rv>
  <rv s="4">
    <fb>1573.6</fb>
    <v>5</v>
  </rv>
  <rv s="4">
    <fb>287.60000000000002</fb>
    <v>5</v>
  </rv>
  <rv s="4">
    <fb>331.75</fb>
    <v>5</v>
  </rv>
  <rv s="4">
    <fb>1618.6</fb>
    <v>5</v>
  </rv>
  <rv s="4">
    <fb>1626</fb>
    <v>5</v>
  </rv>
  <rv s="4">
    <fb>288.5</fb>
    <v>5</v>
  </rv>
  <rv s="4">
    <fb>334.7</fb>
    <v>5</v>
  </rv>
  <rv s="4">
    <fb>1628</fb>
    <v>5</v>
  </rv>
  <rv s="4">
    <fb>1644.5</fb>
    <v>5</v>
  </rv>
  <rv s="4">
    <fb>287.55</fb>
    <v>5</v>
  </rv>
  <rv s="4">
    <fb>1645.8</fb>
    <v>5</v>
  </rv>
  <rv s="4">
    <fb>1664</fb>
    <v>5</v>
  </rv>
  <rv s="4">
    <fb>288.35000000000002</fb>
    <v>5</v>
  </rv>
  <rv s="4">
    <fb>337.85</fb>
    <v>5</v>
  </rv>
  <rv s="4">
    <fb>1644</fb>
    <v>5</v>
  </rv>
  <rv s="4">
    <fb>1672.5</fb>
    <v>5</v>
  </rv>
  <rv s="4">
    <fb>287.89999999999998</fb>
    <v>5</v>
  </rv>
  <rv s="4">
    <fb>336</fb>
    <v>5</v>
  </rv>
  <rv s="4">
    <fb>1629.4</fb>
    <v>5</v>
  </rv>
  <rv s="4">
    <fb>1695</fb>
    <v>5</v>
  </rv>
  <rv s="4">
    <fb>291.05</fb>
    <v>5</v>
  </rv>
  <rv s="4">
    <fb>333</fb>
    <v>5</v>
  </rv>
  <rv s="4">
    <fb>1685</fb>
    <v>5</v>
  </rv>
  <rv s="4">
    <fb>291.25</fb>
    <v>5</v>
  </rv>
  <rv s="4">
    <fb>330.5</fb>
    <v>5</v>
  </rv>
  <rv s="4">
    <fb>1621.8</fb>
    <v>5</v>
  </rv>
  <rv s="4">
    <fb>1683.5</fb>
    <v>5</v>
  </rv>
  <rv s="4">
    <fb>289.89999999999998</fb>
    <v>5</v>
  </rv>
  <rv s="4">
    <fb>351</fb>
    <v>5</v>
  </rv>
  <rv s="4">
    <fb>1731.5</fb>
    <v>5</v>
  </rv>
  <rv s="4">
    <fb>293.95</fb>
    <v>5</v>
  </rv>
  <rv s="4">
    <fb>354.8</fb>
    <v>5</v>
  </rv>
  <rv s="4">
    <fb>1722.2</fb>
    <v>5</v>
  </rv>
  <rv s="4">
    <fb>1727</fb>
    <v>5</v>
  </rv>
  <rv s="4">
    <fb>296.7</fb>
    <v>5</v>
  </rv>
  <rv s="4">
    <fb>355.15</fb>
    <v>5</v>
  </rv>
  <rv s="4">
    <fb>1718.2</fb>
    <v>5</v>
  </rv>
  <rv s="4">
    <fb>1690.5</fb>
    <v>5</v>
  </rv>
  <rv s="4">
    <fb>292.3</fb>
    <v>5</v>
  </rv>
  <rv s="4">
    <fb>362.55</fb>
    <v>5</v>
  </rv>
  <rv s="4">
    <fb>1736.6</fb>
    <v>5</v>
  </rv>
  <rv s="4">
    <fb>1669.5</fb>
    <v>5</v>
  </rv>
  <rv s="4">
    <fb>289.05</fb>
    <v>5</v>
  </rv>
  <rv s="4">
    <fb>363.05</fb>
    <v>5</v>
  </rv>
  <rv s="4">
    <fb>1730.6</fb>
    <v>5</v>
  </rv>
  <rv s="4">
    <fb>1650.5</fb>
    <v>5</v>
  </rv>
  <rv s="4">
    <fb>292.45</fb>
    <v>5</v>
  </rv>
  <rv s="4">
    <fb>369.6</fb>
    <v>5</v>
  </rv>
  <rv s="4">
    <fb>1758.4</fb>
    <v>5</v>
  </rv>
  <rv s="4">
    <fb>381.45</fb>
    <v>5</v>
  </rv>
  <rv s="4">
    <fb>1806.4</fb>
    <v>5</v>
  </rv>
  <rv s="4">
    <fb>383.9</fb>
    <v>5</v>
  </rv>
  <rv s="4">
    <fb>1806.2</fb>
    <v>5</v>
  </rv>
  <rv s="4">
    <fb>1653.5</fb>
    <v>5</v>
  </rv>
  <rv s="4">
    <fb>289.7</fb>
    <v>5</v>
  </rv>
  <rv s="4">
    <fb>388.7</fb>
    <v>5</v>
  </rv>
  <rv s="4">
    <fb>1820.6</fb>
    <v>5</v>
  </rv>
  <rv s="4">
    <fb>393.75</fb>
    <v>5</v>
  </rv>
  <rv s="4">
    <fb>1842.8</fb>
    <v>5</v>
  </rv>
  <rv s="4">
    <fb>1652</fb>
    <v>5</v>
  </rv>
  <rv s="4">
    <fb>395.75</fb>
    <v>5</v>
  </rv>
  <rv s="4">
    <fb>1872.2</fb>
    <v>5</v>
  </rv>
  <rv s="4">
    <fb>1633.5</fb>
    <v>5</v>
  </rv>
  <rv s="4">
    <fb>289.55</fb>
    <v>5</v>
  </rv>
  <rv s="4">
    <fb>394.1</fb>
    <v>5</v>
  </rv>
  <rv s="4">
    <fb>1869.4</fb>
    <v>5</v>
  </rv>
  <rv s="4">
    <fb>1625.5</fb>
    <v>5</v>
  </rv>
  <rv s="4">
    <fb>389.15</fb>
    <v>5</v>
  </rv>
  <rv s="4">
    <fb>1838.4</fb>
    <v>5</v>
  </rv>
  <rv s="4">
    <fb>1642.5</fb>
    <v>5</v>
  </rv>
  <rv s="4">
    <fb>287.3</fb>
    <v>5</v>
  </rv>
  <rv s="4">
    <fb>382.25</fb>
    <v>5</v>
  </rv>
  <rv s="4">
    <fb>1807.4</fb>
    <v>5</v>
  </rv>
  <rv s="4">
    <fb>288.75</fb>
    <v>5</v>
  </rv>
  <rv s="4">
    <fb>364.1</fb>
    <v>5</v>
  </rv>
  <rv s="4">
    <fb>1747.2</fb>
    <v>5</v>
  </rv>
  <rv s="4">
    <fb>288.2</fb>
    <v>5</v>
  </rv>
  <rv s="4">
    <fb>379.65</fb>
    <v>5</v>
  </rv>
  <rv s="4">
    <fb>1810.8</fb>
    <v>5</v>
  </rv>
  <rv s="4">
    <fb>1515.5</fb>
    <v>5</v>
  </rv>
  <rv s="4">
    <fb>291.45</fb>
    <v>5</v>
  </rv>
  <rv s="4">
    <fb>1912.2</fb>
    <v>5</v>
  </rv>
  <rv s="4">
    <fb>295.8</fb>
    <v>5</v>
  </rv>
  <rv s="4">
    <fb>392.5</fb>
    <v>5</v>
  </rv>
  <rv s="4">
    <fb>1919.2</fb>
    <v>5</v>
  </rv>
  <rv s="4">
    <fb>1520</fb>
    <v>5</v>
  </rv>
  <rv s="4">
    <fb>385.45</fb>
    <v>5</v>
  </rv>
  <rv s="4">
    <fb>1895.2</fb>
    <v>5</v>
  </rv>
  <rv s="4">
    <fb>1476.5</fb>
    <v>5</v>
  </rv>
  <rv s="4">
    <fb>303.39999999999998</fb>
    <v>5</v>
  </rv>
  <rv s="4">
    <fb>382.8</fb>
    <v>5</v>
  </rv>
  <rv s="4">
    <fb>1886.6</fb>
    <v>5</v>
  </rv>
  <rv s="4">
    <fb>297</fb>
    <v>5</v>
  </rv>
  <rv s="4">
    <fb>393.3</fb>
    <v>5</v>
  </rv>
  <rv s="4">
    <fb>1946.6</fb>
    <v>5</v>
  </rv>
  <rv s="4">
    <fb>1932.4</fb>
    <v>5</v>
  </rv>
  <rv s="4">
    <fb>302</fb>
    <v>5</v>
  </rv>
  <rv s="4">
    <fb>392.4</fb>
    <v>5</v>
  </rv>
  <rv s="4">
    <fb>1960</fb>
    <v>5</v>
  </rv>
  <rv s="4">
    <fb>1533.5</fb>
    <v>5</v>
  </rv>
  <rv s="4">
    <fb>297.05</fb>
    <v>5</v>
  </rv>
  <rv s="4">
    <fb>405.9</fb>
    <v>5</v>
  </rv>
  <rv s="4">
    <fb>2037</fb>
    <v>5</v>
  </rv>
  <rv s="4">
    <fb>1511</fb>
    <v>5</v>
  </rv>
  <rv s="4">
    <fb>295.55</fb>
    <v>5</v>
  </rv>
  <rv s="4">
    <fb>408.65</fb>
    <v>5</v>
  </rv>
  <rv s="4">
    <fb>2061.5</fb>
    <v>5</v>
  </rv>
  <rv s="4">
    <fb>399</fb>
    <v>5</v>
  </rv>
  <rv s="4">
    <fb>1996</fb>
    <v>5</v>
  </rv>
  <rv s="4">
    <fb>1555</fb>
    <v>5</v>
  </rv>
  <rv s="4">
    <fb>291.64999999999998</fb>
    <v>5</v>
  </rv>
  <rv s="4">
    <fb>410.3</fb>
    <v>5</v>
  </rv>
  <rv s="4">
    <fb>2028</fb>
    <v>5</v>
  </rv>
  <rv s="4">
    <fb>1576.5</fb>
    <v>5</v>
  </rv>
  <rv s="4">
    <fb>293.7</fb>
    <v>5</v>
  </rv>
  <rv s="4">
    <fb>410.7</fb>
    <v>5</v>
  </rv>
  <rv s="4">
    <fb>2018.5</fb>
    <v>5</v>
  </rv>
  <rv s="4">
    <fb>417.2</fb>
    <v>5</v>
  </rv>
  <rv s="4">
    <fb>2039</fb>
    <v>5</v>
  </rv>
  <rv s="4">
    <fb>1546.5</fb>
    <v>5</v>
  </rv>
  <rv s="4">
    <fb>298.14999999999998</fb>
    <v>5</v>
  </rv>
  <rv s="4">
    <fb>400.65</fb>
    <v>5</v>
  </rv>
  <rv s="4">
    <fb>2005.5</fb>
    <v>5</v>
  </rv>
  <rv s="4">
    <fb>1502.5</fb>
    <v>5</v>
  </rv>
  <rv s="4">
    <fb>295.39999999999998</fb>
    <v>5</v>
  </rv>
  <rv s="4">
    <fb>1984</fb>
    <v>5</v>
  </rv>
  <rv s="4">
    <fb>1514</fb>
    <v>5</v>
  </rv>
  <rv s="4">
    <fb>299.2</fb>
    <v>5</v>
  </rv>
  <rv s="4">
    <fb>403.75</fb>
    <v>5</v>
  </rv>
  <rv s="4">
    <fb>2023.5</fb>
    <v>5</v>
  </rv>
  <rv s="4">
    <fb>1516.5</fb>
    <v>5</v>
  </rv>
  <rv s="4">
    <fb>294.75</fb>
    <v>5</v>
  </rv>
  <rv s="4">
    <fb>397.9</fb>
    <v>5</v>
  </rv>
  <rv s="4">
    <fb>1969.4</fb>
    <v>5</v>
  </rv>
  <rv s="4">
    <fb>1516</fb>
    <v>5</v>
  </rv>
  <rv s="4">
    <fb>391.4</fb>
    <v>5</v>
  </rv>
  <rv s="4">
    <fb>1957</fb>
    <v>5</v>
  </rv>
  <rv s="4">
    <fb>294.2</fb>
    <v>5</v>
  </rv>
  <rv s="4">
    <fb>388.4</fb>
    <v>5</v>
  </rv>
  <rv s="4">
    <fb>1944.2</fb>
    <v>5</v>
  </rv>
  <rv s="4">
    <fb>386.5</fb>
    <v>5</v>
  </rv>
  <rv s="4">
    <fb>1954.6</fb>
    <v>5</v>
  </rv>
  <rv s="4">
    <fb>1943.2</fb>
    <v>5</v>
  </rv>
  <rv s="4">
    <fb>290.85000000000002</fb>
    <v>5</v>
  </rv>
  <rv s="4">
    <fb>365.35</fb>
    <v>5</v>
  </rv>
  <rv s="4">
    <fb>1952.8</fb>
    <v>5</v>
  </rv>
  <rv s="4">
    <fb>279.64999999999998</fb>
    <v>5</v>
  </rv>
  <rv s="4">
    <fb>378.5</fb>
    <v>5</v>
  </rv>
  <rv s="4">
    <fb>2000.5</fb>
    <v>5</v>
  </rv>
  <rv s="4">
    <fb>1421</fb>
    <v>5</v>
  </rv>
  <rv s="4">
    <fb>286.55</fb>
    <v>5</v>
  </rv>
  <rv s="4">
    <fb>363.55</fb>
    <v>5</v>
  </rv>
  <rv s="4">
    <fb>1972</fb>
    <v>5</v>
  </rv>
  <rv s="4">
    <fb>1403.5</fb>
    <v>5</v>
  </rv>
  <rv s="4">
    <fb>357.1</fb>
    <v>5</v>
  </rv>
  <rv s="4">
    <fb>1951</fb>
    <v>5</v>
  </rv>
  <rv s="4">
    <fb>1305.5</fb>
    <v>5</v>
  </rv>
  <rv s="4">
    <fb>283.95</fb>
    <v>5</v>
  </rv>
  <rv s="4">
    <fb>374.4</fb>
    <v>5</v>
  </rv>
  <rv s="4">
    <fb>2047.5</fb>
    <v>5</v>
  </rv>
  <rv s="4">
    <fb>1301.5</fb>
    <v>5</v>
  </rv>
  <rv s="4">
    <fb>282.64999999999998</fb>
    <v>5</v>
  </rv>
  <rv s="4">
    <fb>358.45</fb>
    <v>5</v>
  </rv>
  <rv s="4">
    <fb>1930.2</fb>
    <v>5</v>
  </rv>
  <rv s="4">
    <fb>1263</fb>
    <v>5</v>
  </rv>
  <rv s="4">
    <fb>281.39999999999998</fb>
    <v>5</v>
  </rv>
  <rv s="4">
    <fb>348.15</fb>
    <v>5</v>
  </rv>
  <rv s="4">
    <fb>1833.4</fb>
    <v>5</v>
  </rv>
  <rv s="4">
    <fb>1232.5</fb>
    <v>5</v>
  </rv>
  <rv s="4">
    <fb>361.5</fb>
    <v>5</v>
  </rv>
  <rv s="4">
    <fb>1981</fb>
    <v>5</v>
  </rv>
  <rv s="4">
    <fb>1200</fb>
    <v>5</v>
  </rv>
  <rv s="4">
    <fb>272.8</fb>
    <v>5</v>
  </rv>
  <rv s="4">
    <fb>2039.5</fb>
    <v>5</v>
  </rv>
  <rv s="4">
    <fb>1180</fb>
    <v>5</v>
  </rv>
  <rv s="4">
    <fb>266.05</fb>
    <v>5</v>
  </rv>
  <rv s="4">
    <fb>371.55</fb>
    <v>5</v>
  </rv>
  <rv s="4">
    <fb>2004.5</fb>
    <v>5</v>
  </rv>
  <rv s="4">
    <fb>1317</fb>
    <v>5</v>
  </rv>
  <rv s="4">
    <fb>274.8</fb>
    <v>5</v>
  </rv>
  <rv s="4">
    <fb>1955.8</fb>
    <v>5</v>
  </rv>
  <rv s="4">
    <fb>1300.5</fb>
    <v>5</v>
  </rv>
  <rv s="4">
    <fb>274.10000000000002</fb>
    <v>5</v>
  </rv>
  <rv s="4">
    <fb>1963.6</fb>
    <v>5</v>
  </rv>
  <rv s="4">
    <fb>1322</fb>
    <v>5</v>
  </rv>
  <rv s="4">
    <fb>272.75</fb>
    <v>5</v>
  </rv>
  <rv s="4">
    <fb>1926.8</fb>
    <v>5</v>
  </rv>
  <rv s="4">
    <fb>1376</fb>
    <v>5</v>
  </rv>
  <rv s="4">
    <fb>276.95</fb>
    <v>5</v>
  </rv>
  <rv s="4">
    <fb>1940</fb>
    <v>5</v>
  </rv>
  <rv s="4">
    <fb>1331</fb>
    <v>5</v>
  </rv>
  <rv s="4">
    <fb>1903.6</fb>
    <v>5</v>
  </rv>
  <rv s="4">
    <fb>277.64999999999998</fb>
    <v>5</v>
  </rv>
  <rv s="4">
    <fb>1965.4</fb>
    <v>5</v>
  </rv>
  <rv s="4">
    <fb>1458</fb>
    <v>5</v>
  </rv>
  <rv s="4">
    <fb>277.39999999999998</fb>
    <v>5</v>
  </rv>
  <rv s="4">
    <fb>1941.8</fb>
    <v>5</v>
  </rv>
  <rv s="4">
    <fb>1477.5</fb>
    <v>5</v>
  </rv>
  <rv s="4">
    <fb>278.75</fb>
    <v>5</v>
  </rv>
  <rv s="4">
    <fb>2020.5</fb>
    <v>5</v>
  </rv>
  <rv s="4">
    <fb>277.35000000000002</fb>
    <v>5</v>
  </rv>
  <rv s="4">
    <fb>2007.5</fb>
    <v>5</v>
  </rv>
  <rv s="4">
    <fb>1467</fb>
    <v>5</v>
  </rv>
  <rv s="4">
    <fb>2085</fb>
    <v>5</v>
  </rv>
  <rv s="4">
    <fb>276.10000000000002</fb>
    <v>5</v>
  </rv>
  <rv s="4">
    <fb>2081</fb>
    <v>5</v>
  </rv>
  <rv s="4">
    <fb>275.05</fb>
    <v>5</v>
  </rv>
  <rv s="4">
    <fb>2110.5</fb>
    <v>5</v>
  </rv>
  <rv s="4">
    <fb>275.75</fb>
    <v>5</v>
  </rv>
  <rv s="4">
    <fb>1463.5</fb>
    <v>5</v>
  </rv>
  <rv s="4">
    <fb>280.25</fb>
    <v>5</v>
  </rv>
  <rv s="4">
    <fb>2022</fb>
    <v>5</v>
  </rv>
  <rv s="4">
    <fb>1517.5</fb>
    <v>5</v>
  </rv>
  <rv s="4">
    <fb>2111.5</fb>
    <v>5</v>
  </rv>
  <rv s="4">
    <fb>1457</fb>
    <v>5</v>
  </rv>
  <rv s="4">
    <fb>282.85000000000002</fb>
    <v>5</v>
  </rv>
  <rv s="4">
    <fb>2108.5</fb>
    <v>5</v>
  </rv>
  <rv s="4">
    <fb>276</fb>
    <v>5</v>
  </rv>
  <rv s="4">
    <fb>2119.5</fb>
    <v>5</v>
  </rv>
  <rv s="4">
    <fb>1429</fb>
    <v>5</v>
  </rv>
  <rv s="4">
    <fb>2116</fb>
    <v>5</v>
  </rv>
  <rv s="4">
    <fb>275.89999999999998</fb>
    <v>5</v>
  </rv>
  <rv s="4">
    <fb>2121</fb>
    <v>5</v>
  </rv>
  <rv s="4">
    <fb>1461.5</fb>
    <v>5</v>
  </rv>
  <rv s="4">
    <fb>274.7</fb>
    <v>5</v>
  </rv>
  <rv s="4">
    <fb>2131.5</fb>
    <v>5</v>
  </rv>
  <rv s="4">
    <fb>1432</fb>
    <v>5</v>
  </rv>
  <rv s="4">
    <fb>272.7</fb>
    <v>5</v>
  </rv>
  <rv s="4">
    <fb>2086</fb>
    <v>5</v>
  </rv>
  <rv s="4">
    <fb>1408.5</fb>
    <v>5</v>
  </rv>
  <rv s="4">
    <fb>2168</fb>
    <v>5</v>
  </rv>
  <rv s="4">
    <fb>1417</fb>
    <v>5</v>
  </rv>
  <rv s="4">
    <fb>271.3</fb>
    <v>5</v>
  </rv>
  <rv s="4">
    <fb>2135</fb>
    <v>5</v>
  </rv>
  <rv s="4">
    <fb>1400.5</fb>
    <v>5</v>
  </rv>
  <rv s="4">
    <fb>275.2</fb>
    <v>5</v>
  </rv>
  <rv s="4">
    <fb>2165.5</fb>
    <v>5</v>
  </rv>
  <rv s="4">
    <fb>1391</fb>
    <v>5</v>
  </rv>
  <rv s="4">
    <fb>270.60000000000002</fb>
    <v>5</v>
  </rv>
  <rv s="4">
    <fb>2182</fb>
    <v>5</v>
  </rv>
  <rv s="4">
    <fb>1370.5</fb>
    <v>5</v>
  </rv>
  <rv s="4">
    <fb>265.2</fb>
    <v>5</v>
  </rv>
  <rv s="4">
    <fb>2192</fb>
    <v>5</v>
  </rv>
  <rv s="4">
    <fb>1372</fb>
    <v>5</v>
  </rv>
  <rv s="4">
    <fb>266.3</fb>
    <v>5</v>
  </rv>
  <rv s="4">
    <fb>2228</fb>
    <v>5</v>
  </rv>
  <rv s="4">
    <fb>1357.5</fb>
    <v>5</v>
  </rv>
  <rv s="4">
    <fb>270.3</fb>
    <v>5</v>
  </rv>
  <rv s="4">
    <fb>2208</fb>
    <v>5</v>
  </rv>
  <rv s="4">
    <fb>1382</fb>
    <v>5</v>
  </rv>
  <rv s="4">
    <fb>266.5</fb>
    <v>5</v>
  </rv>
  <rv s="4">
    <fb>2222</fb>
    <v>5</v>
  </rv>
  <rv s="4">
    <fb>1368</fb>
    <v>5</v>
  </rv>
  <rv s="4">
    <fb>265.10000000000002</fb>
    <v>5</v>
  </rv>
  <rv s="4">
    <fb>2188</fb>
    <v>5</v>
  </rv>
  <rv s="4">
    <fb>1345</fb>
    <v>5</v>
  </rv>
  <rv s="4">
    <fb>265.60000000000002</fb>
    <v>5</v>
  </rv>
  <rv s="4">
    <fb>2074.5</fb>
    <v>5</v>
  </rv>
  <rv s="4">
    <fb>1316.5</fb>
    <v>5</v>
  </rv>
  <rv s="4">
    <fb>268.60000000000002</fb>
    <v>5</v>
  </rv>
  <rv s="4">
    <fb>2124</fb>
    <v>5</v>
  </rv>
  <rv s="4">
    <fb>1312</fb>
    <v>5</v>
  </rv>
  <rv s="4">
    <fb>270.2</fb>
    <v>5</v>
  </rv>
  <rv s="4">
    <fb>2130.5</fb>
    <v>5</v>
  </rv>
  <rv s="4">
    <fb>1315</fb>
    <v>5</v>
  </rv>
  <rv s="4">
    <fb>273.60000000000002</fb>
    <v>5</v>
  </rv>
  <rv s="4">
    <fb>2185</fb>
    <v>5</v>
  </rv>
  <rv s="4">
    <fb>1278.5</fb>
    <v>5</v>
  </rv>
  <rv s="4">
    <fb>272.3</fb>
    <v>5</v>
  </rv>
  <rv s="4">
    <fb>2173</fb>
    <v>5</v>
  </rv>
  <rv s="4">
    <fb>1298</fb>
    <v>5</v>
  </rv>
  <rv s="5">
    <v>7</v>
    <v>aoe2kr</v>
    <v>Daily</v>
    <v>44318</v>
    <v>44683</v>
    <v>0</v>
    <v>1</v>
    <v>637867872000000000,637870803467903137,0</v>
    <v>0</v>
    <v>aoe2kr</v>
    <v>XLON:STJ</v>
    <v>1</v>
  </rv>
  <rv s="5">
    <v>7</v>
    <v>aoem6h</v>
    <v>Daily</v>
    <v>44318</v>
    <v>44683</v>
    <v>0</v>
    <v>1</v>
    <v>637867872000000000,637870803467885222,0</v>
    <v>0</v>
    <v>aoem6h</v>
    <v>XLON:TSCO</v>
    <v>2</v>
  </rv>
  <rv s="5">
    <v>7</v>
    <v>aocu52</v>
    <v>Daily</v>
    <v>44318</v>
    <v>44683</v>
    <v>0</v>
    <v>1</v>
    <v>637867872000000000,637870803467906939,0</v>
    <v>0</v>
    <v>aocu52</v>
    <v>XLON:SHEL</v>
    <v>3</v>
  </rv>
  <rv s="5">
    <v>7</v>
    <v>ao6nk2</v>
    <v>Daily</v>
    <v>44318</v>
    <v>44683</v>
    <v>0</v>
    <v>1</v>
    <v>637867872000000000,637870806655457043,0</v>
    <v>0</v>
    <v>ao6nk2</v>
    <v>XLON:BP.</v>
    <v>4</v>
  </rv>
  <rv s="6">
    <v>8</v>
    <v>ao6nk2</v>
    <v>Daily</v>
    <v>44631</v>
    <v>44683</v>
    <v>0</v>
    <v>1</v>
    <v>637867872000000000,637870807786851557,0</v>
    <v>5</v>
    <v>ao6nk2</v>
    <v>XLON:BP.</v>
    <v>6</v>
    <v>7</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subType" t="i"/>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LSE</v>
      <v>GMT</v>
    </spb>
    <spb s="5">
      <v>1</v>
    </spb>
    <spb s="5">
      <v>10</v>
    </spb>
    <spb s="6">
      <v>10</v>
      <v>1</v>
    </spb>
    <spb s="7">
      <v>10</v>
      <v>1</v>
      <v>1</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
    <k n="Date" t="i"/>
    <k n="Open"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3" formatCode="#,##0"/>
    </x:dxf>
    <x:dxf>
      <x:numFmt numFmtId="14" formatCode="0.00%"/>
    </x:dxf>
    <x:dxf>
      <x:numFmt numFmtId="27" formatCode="dd/mm/yyyy\ hh:mm"/>
    </x:dxf>
    <x:dxf>
      <x:numFmt numFmtId="1" formatCode="0"/>
    </x:dxf>
    <x:dxf>
      <x:numFmt numFmtId="2" formatCode="0.00"/>
    </x:dxf>
    <x:dxf>
      <x:numFmt numFmtId="19" formatCode="dd/mm/yyyy"/>
    </x:dxf>
    <x:dxf>
      <x:numFmt numFmtId="35" formatCode="_-* #,##0.00_-;\-* #,##0.00_-;_-* &quot;-&quot;??_-;_-@_-"/>
    </x:dxf>
    <x:dxf>
      <x:numFmt numFmtId="0" formatCode="General"/>
    </x:dxf>
  </dxfs>
  <richProperties>
    <rPr n="NumberFormat" t="s"/>
    <rPr n="IsTitleField" t="b"/>
  </richProperties>
  <richStyles>
    <rSty dxfid="7">
      <rpv i="0">_(* #,##0.00_);_(* (#,##0.00);_(* "-"??_);_(@_)</rpv>
    </rSty>
    <rSty dxfid="0">
      <rpv i="0">#,##0.00</rpv>
    </rSty>
    <rSty>
      <rpv i="1">1</rpv>
    </rSty>
    <rSty dxfid="1">
      <rpv i="0">#,##0</rpv>
    </rSty>
    <rSty dxfid="2"/>
    <rSty dxfid="8">
      <rpv i="0">_-[$£-en-GB]* #,##0_-;-[$£-en-GB]* #,##0_-;_-[$£-en-GB]* "-"_-;_-@_-</rpv>
    </rSty>
    <rSty dxfid="3"/>
    <rSty dxfid="4">
      <rpv i="0">0</rpv>
    </rSty>
    <rSty dxfid="5">
      <rpv i="0">0.00</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BF1C84-BA68-4A3A-88F5-4407ACDD4FB5}" name="Trade" displayName="Trade" ref="B2:F7" totalsRowShown="0">
  <autoFilter ref="B2:F7" xr:uid="{443E08C1-0926-407D-91FC-37CD6E4527EE}"/>
  <tableColumns count="5">
    <tableColumn id="1" xr3:uid="{0BE7B2B7-7313-4355-A77D-2B0983520A38}" name="Symbol"/>
    <tableColumn id="2" xr3:uid="{FE5DA11B-4AAB-4CF4-A63B-9AB065922291}" name="Quantity" dataDxfId="6"/>
    <tableColumn id="3" xr3:uid="{A653A225-FC74-439F-8343-0D610CCAC7F9}" name="Trade Price (p)"/>
    <tableColumn id="8" xr3:uid="{4F9A2191-83E0-497E-AD94-02AF495734FD}" name="Trade Value (£)" dataDxfId="5" dataCellStyle="Comma"/>
    <tableColumn id="4" xr3:uid="{F504D52A-C3E2-4AF0-A319-B0D0B2B64FA1}" name="Trade Date" dataDxfId="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4B30F8-89A0-489C-82E6-295608763040}" name="TradeFinal" displayName="TradeFinal" ref="B2:F7" totalsRowShown="0" headerRowDxfId="0">
  <autoFilter ref="B2:F7" xr:uid="{443E08C1-0926-407D-91FC-37CD6E4527EE}"/>
  <tableColumns count="5">
    <tableColumn id="1" xr3:uid="{4CE96250-57C9-4F7A-BBD7-2713B50B1C70}" name="Symbol"/>
    <tableColumn id="2" xr3:uid="{5B9F34C3-1805-48F2-9F9F-E2FD6EB87789}" name="Quantity" dataDxfId="3"/>
    <tableColumn id="3" xr3:uid="{46FC735C-8D8F-4A26-AB35-A28AEF821F51}" name="Trade Price (p)"/>
    <tableColumn id="8" xr3:uid="{88C914B4-4831-4759-A1E3-073F52E642FC}" name="Trade Value (£)" dataDxfId="2" dataCellStyle="Comma">
      <calculatedColumnFormula>TradeFinal[[#This Row],[Quantity]]*TradeFinal[[#This Row],[Trade Price (p)]]/100</calculatedColumnFormula>
    </tableColumn>
    <tableColumn id="4" xr3:uid="{DD6F1EC2-AEB7-4CDA-8CE7-D748393B630E}" name="Trade Date"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B1FE-9AB1-4DD3-A19A-431770AA7221}">
  <sheetPr>
    <tabColor theme="0"/>
  </sheetPr>
  <dimension ref="A1:M17"/>
  <sheetViews>
    <sheetView workbookViewId="0">
      <selection activeCell="C4" sqref="C4"/>
    </sheetView>
  </sheetViews>
  <sheetFormatPr defaultRowHeight="15" x14ac:dyDescent="0.25"/>
  <cols>
    <col min="2" max="2" width="37.28515625" bestFit="1" customWidth="1"/>
    <col min="3" max="3" width="10.85546875" customWidth="1"/>
    <col min="4" max="4" width="16.28515625" bestFit="1" customWidth="1"/>
    <col min="5" max="5" width="20.7109375" customWidth="1"/>
    <col min="6" max="7" width="18" customWidth="1"/>
    <col min="8" max="8" width="12.5703125" bestFit="1" customWidth="1"/>
    <col min="9" max="9" width="17.5703125" customWidth="1"/>
    <col min="10" max="10" width="12.5703125" bestFit="1" customWidth="1"/>
    <col min="11" max="11" width="14.140625" bestFit="1" customWidth="1"/>
    <col min="12" max="12" width="20" customWidth="1"/>
  </cols>
  <sheetData>
    <row r="1" spans="1:13" x14ac:dyDescent="0.25">
      <c r="A1" s="4" t="s">
        <v>12</v>
      </c>
    </row>
    <row r="2" spans="1:13" x14ac:dyDescent="0.25">
      <c r="B2" t="s">
        <v>0</v>
      </c>
      <c r="C2" t="s">
        <v>1</v>
      </c>
      <c r="D2" t="s">
        <v>10</v>
      </c>
      <c r="E2" t="s">
        <v>11</v>
      </c>
      <c r="F2" s="2" t="s">
        <v>9</v>
      </c>
    </row>
    <row r="3" spans="1:13" x14ac:dyDescent="0.25">
      <c r="A3" s="1"/>
      <c r="B3" t="s">
        <v>5</v>
      </c>
      <c r="C3" s="7">
        <v>100</v>
      </c>
      <c r="D3">
        <v>1400</v>
      </c>
      <c r="E3" s="6"/>
      <c r="F3" s="2">
        <v>44284</v>
      </c>
    </row>
    <row r="4" spans="1:13" x14ac:dyDescent="0.25">
      <c r="A4" s="1"/>
      <c r="B4" t="s">
        <v>6</v>
      </c>
      <c r="C4" s="7">
        <v>150</v>
      </c>
      <c r="D4">
        <v>220</v>
      </c>
      <c r="E4" s="6"/>
      <c r="F4" s="2">
        <v>44284</v>
      </c>
    </row>
    <row r="5" spans="1:13" x14ac:dyDescent="0.25">
      <c r="A5" s="1"/>
      <c r="B5" t="s">
        <v>7</v>
      </c>
      <c r="C5" s="7">
        <v>40</v>
      </c>
      <c r="D5">
        <v>1200</v>
      </c>
      <c r="E5" s="6"/>
      <c r="F5" s="2">
        <v>44285</v>
      </c>
    </row>
    <row r="6" spans="1:13" x14ac:dyDescent="0.25">
      <c r="A6" s="1"/>
      <c r="B6" t="s">
        <v>8</v>
      </c>
      <c r="C6" s="7">
        <v>120</v>
      </c>
      <c r="D6">
        <v>280</v>
      </c>
      <c r="E6" s="6"/>
      <c r="F6" s="2">
        <v>44285</v>
      </c>
    </row>
    <row r="7" spans="1:13" x14ac:dyDescent="0.25">
      <c r="A7" s="1"/>
      <c r="B7" t="s">
        <v>8</v>
      </c>
      <c r="C7" s="7">
        <v>-50</v>
      </c>
      <c r="D7">
        <v>300</v>
      </c>
      <c r="E7" s="6"/>
      <c r="F7" s="2">
        <v>44291</v>
      </c>
    </row>
    <row r="8" spans="1:13" x14ac:dyDescent="0.25">
      <c r="A8" s="1"/>
    </row>
    <row r="10" spans="1:13" x14ac:dyDescent="0.25">
      <c r="A10" s="4" t="s">
        <v>15</v>
      </c>
    </row>
    <row r="11" spans="1:13" x14ac:dyDescent="0.25">
      <c r="B11" s="10" t="s">
        <v>18</v>
      </c>
      <c r="C11" s="10"/>
      <c r="D11" s="10"/>
      <c r="E11" s="11"/>
      <c r="F11" s="10"/>
      <c r="G11" s="11"/>
      <c r="H11" s="11"/>
      <c r="I11" s="14"/>
      <c r="J11" s="14"/>
    </row>
    <row r="12" spans="1:13" x14ac:dyDescent="0.25">
      <c r="B12" s="5" t="s">
        <v>0</v>
      </c>
      <c r="C12" s="5" t="s">
        <v>4</v>
      </c>
      <c r="D12" s="5" t="s">
        <v>1</v>
      </c>
      <c r="E12" s="5" t="s">
        <v>13</v>
      </c>
      <c r="F12" s="5" t="s">
        <v>16</v>
      </c>
      <c r="G12" s="5" t="s">
        <v>17</v>
      </c>
      <c r="H12" s="5" t="s">
        <v>14</v>
      </c>
      <c r="I12" s="13" t="s">
        <v>2</v>
      </c>
      <c r="J12" s="13" t="s">
        <v>3</v>
      </c>
      <c r="K12" s="12" t="s">
        <v>19</v>
      </c>
      <c r="L12" s="12" t="s">
        <v>20</v>
      </c>
      <c r="M12" s="12" t="s">
        <v>21</v>
      </c>
    </row>
    <row r="13" spans="1:13" x14ac:dyDescent="0.25">
      <c r="E13" s="8"/>
      <c r="F13" s="8"/>
      <c r="G13" s="8"/>
      <c r="H13" s="9"/>
      <c r="J13" s="3"/>
      <c r="K13" s="8"/>
      <c r="L13" s="8"/>
    </row>
    <row r="14" spans="1:13" x14ac:dyDescent="0.25">
      <c r="E14" s="8"/>
      <c r="F14" s="8"/>
      <c r="G14" s="8"/>
      <c r="K14" s="8"/>
      <c r="L14" s="8"/>
    </row>
    <row r="15" spans="1:13" x14ac:dyDescent="0.25">
      <c r="E15" s="8"/>
      <c r="F15" s="8"/>
      <c r="G15" s="8"/>
      <c r="K15" s="8"/>
      <c r="L15" s="8"/>
    </row>
    <row r="16" spans="1:13" x14ac:dyDescent="0.25">
      <c r="E16" s="8"/>
      <c r="F16" s="8"/>
      <c r="G16" s="8"/>
      <c r="K16" s="8"/>
      <c r="L16" s="8"/>
    </row>
    <row r="17" spans="5:5" x14ac:dyDescent="0.25">
      <c r="E17" s="9"/>
    </row>
  </sheetData>
  <conditionalFormatting sqref="L13:L16">
    <cfRule type="iconSet" priority="1">
      <iconSet iconSet="3Arrows">
        <cfvo type="percent" val="0"/>
        <cfvo type="num" val="0"/>
        <cfvo type="num" val="0"/>
      </iconSet>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5C90A-BDE6-46AA-A43B-F40163E7E4DE}">
  <dimension ref="C3:C4"/>
  <sheetViews>
    <sheetView workbookViewId="0">
      <selection activeCell="C3" sqref="C3:C4"/>
    </sheetView>
  </sheetViews>
  <sheetFormatPr defaultRowHeight="15" x14ac:dyDescent="0.25"/>
  <sheetData>
    <row r="3" spans="3:3" x14ac:dyDescent="0.25">
      <c r="C3" t="s">
        <v>22</v>
      </c>
    </row>
    <row r="4" spans="3:3" x14ac:dyDescent="0.25">
      <c r="C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69080-60A4-49BE-B802-C4D105CCF853}">
  <sheetPr>
    <tabColor theme="9" tint="0.39997558519241921"/>
  </sheetPr>
  <dimension ref="A1:M17"/>
  <sheetViews>
    <sheetView workbookViewId="0">
      <selection activeCell="M15" sqref="M15"/>
    </sheetView>
  </sheetViews>
  <sheetFormatPr defaultRowHeight="15" x14ac:dyDescent="0.25"/>
  <cols>
    <col min="1" max="1" width="5.7109375" customWidth="1"/>
    <col min="2" max="2" width="37.28515625" bestFit="1" customWidth="1"/>
    <col min="3" max="3" width="10.85546875" customWidth="1"/>
    <col min="4" max="4" width="10.140625" customWidth="1"/>
    <col min="5" max="5" width="12" customWidth="1"/>
    <col min="6" max="6" width="9.7109375" customWidth="1"/>
    <col min="7" max="7" width="18" customWidth="1"/>
    <col min="8" max="8" width="12.5703125" bestFit="1" customWidth="1"/>
    <col min="9" max="9" width="10" customWidth="1"/>
    <col min="10" max="10" width="8" customWidth="1"/>
    <col min="11" max="11" width="10" customWidth="1"/>
    <col min="12" max="12" width="12" customWidth="1"/>
    <col min="13" max="13" width="12.85546875" customWidth="1"/>
  </cols>
  <sheetData>
    <row r="1" spans="1:13" x14ac:dyDescent="0.25">
      <c r="A1" s="4" t="s">
        <v>12</v>
      </c>
    </row>
    <row r="2" spans="1:13" ht="30.75" customHeight="1" x14ac:dyDescent="0.25">
      <c r="B2" s="15" t="s">
        <v>0</v>
      </c>
      <c r="C2" s="15" t="s">
        <v>1</v>
      </c>
      <c r="D2" s="15" t="s">
        <v>10</v>
      </c>
      <c r="E2" s="15" t="s">
        <v>11</v>
      </c>
      <c r="F2" s="16" t="s">
        <v>9</v>
      </c>
      <c r="G2" s="2"/>
    </row>
    <row r="3" spans="1:13" x14ac:dyDescent="0.25">
      <c r="A3" s="1"/>
      <c r="B3" t="e" vm="1">
        <v>#VALUE!</v>
      </c>
      <c r="C3" s="7">
        <v>100</v>
      </c>
      <c r="D3">
        <v>1400</v>
      </c>
      <c r="E3" s="6">
        <f>TradeFinal[[#This Row],[Quantity]]*TradeFinal[[#This Row],[Trade Price (p)]]/100</f>
        <v>1400</v>
      </c>
      <c r="F3" s="2">
        <v>44284</v>
      </c>
      <c r="G3" s="2"/>
    </row>
    <row r="4" spans="1:13" x14ac:dyDescent="0.25">
      <c r="A4" s="1"/>
      <c r="B4" t="e" vm="2">
        <v>#VALUE!</v>
      </c>
      <c r="C4" s="7">
        <v>150</v>
      </c>
      <c r="D4">
        <v>220</v>
      </c>
      <c r="E4" s="6">
        <f>TradeFinal[[#This Row],[Quantity]]*TradeFinal[[#This Row],[Trade Price (p)]]/100</f>
        <v>330</v>
      </c>
      <c r="F4" s="2">
        <v>44284</v>
      </c>
      <c r="G4" s="2"/>
    </row>
    <row r="5" spans="1:13" x14ac:dyDescent="0.25">
      <c r="A5" s="1"/>
      <c r="B5" t="e" vm="3">
        <v>#VALUE!</v>
      </c>
      <c r="C5" s="7">
        <v>40</v>
      </c>
      <c r="D5">
        <v>1200</v>
      </c>
      <c r="E5" s="6">
        <f>TradeFinal[[#This Row],[Quantity]]*TradeFinal[[#This Row],[Trade Price (p)]]/100</f>
        <v>480</v>
      </c>
      <c r="F5" s="2">
        <v>44285</v>
      </c>
      <c r="G5" s="2"/>
    </row>
    <row r="6" spans="1:13" x14ac:dyDescent="0.25">
      <c r="A6" s="1"/>
      <c r="B6" t="e" vm="4">
        <v>#VALUE!</v>
      </c>
      <c r="C6" s="7">
        <v>120</v>
      </c>
      <c r="D6">
        <v>280</v>
      </c>
      <c r="E6" s="6">
        <f>TradeFinal[[#This Row],[Quantity]]*TradeFinal[[#This Row],[Trade Price (p)]]/100</f>
        <v>336</v>
      </c>
      <c r="F6" s="2">
        <v>44285</v>
      </c>
      <c r="G6" s="2"/>
    </row>
    <row r="7" spans="1:13" x14ac:dyDescent="0.25">
      <c r="A7" s="1"/>
      <c r="B7" t="e" vm="4">
        <v>#VALUE!</v>
      </c>
      <c r="C7" s="7">
        <v>-50</v>
      </c>
      <c r="D7">
        <v>300</v>
      </c>
      <c r="E7" s="6">
        <f>TradeFinal[[#This Row],[Quantity]]*TradeFinal[[#This Row],[Trade Price (p)]]/100</f>
        <v>-150</v>
      </c>
      <c r="F7" s="2">
        <v>44291</v>
      </c>
      <c r="G7" s="2"/>
    </row>
    <row r="8" spans="1:13" x14ac:dyDescent="0.25">
      <c r="A8" s="1"/>
    </row>
    <row r="10" spans="1:13" x14ac:dyDescent="0.25">
      <c r="A10" s="4" t="s">
        <v>15</v>
      </c>
    </row>
    <row r="11" spans="1:13" x14ac:dyDescent="0.25">
      <c r="B11" s="10" t="s">
        <v>18</v>
      </c>
      <c r="C11" s="10"/>
      <c r="D11" s="10"/>
      <c r="E11" s="11">
        <f>SUM(_xlfn.ANCHORARRAY(E13))</f>
        <v>2396</v>
      </c>
      <c r="F11" s="10"/>
      <c r="G11" s="11">
        <f>SUM(_xlfn.ANCHORARRAY(G13))</f>
        <v>3374.2849999999999</v>
      </c>
      <c r="H11" s="11">
        <f t="shared" ref="H11" si="0">SUM(_xlfn.ANCHORARRAY(H13))</f>
        <v>978.28500000000008</v>
      </c>
      <c r="I11" s="14"/>
      <c r="J11" s="14"/>
    </row>
    <row r="12" spans="1:13" ht="30" customHeight="1" x14ac:dyDescent="0.25">
      <c r="B12" s="17" t="s">
        <v>0</v>
      </c>
      <c r="C12" s="17" t="s">
        <v>4</v>
      </c>
      <c r="D12" s="17" t="s">
        <v>1</v>
      </c>
      <c r="E12" s="17" t="s">
        <v>13</v>
      </c>
      <c r="F12" s="17" t="s">
        <v>16</v>
      </c>
      <c r="G12" s="17" t="s">
        <v>17</v>
      </c>
      <c r="H12" s="17" t="s">
        <v>14</v>
      </c>
      <c r="I12" s="18" t="s">
        <v>2</v>
      </c>
      <c r="J12" s="18" t="s">
        <v>3</v>
      </c>
      <c r="K12" s="19" t="s">
        <v>19</v>
      </c>
      <c r="L12" s="19" t="s">
        <v>20</v>
      </c>
      <c r="M12" s="19" t="s">
        <v>21</v>
      </c>
    </row>
    <row r="13" spans="1:13" x14ac:dyDescent="0.25">
      <c r="B13" t="e" cm="1" vm="4">
        <f t="array" ref="B13:B16">_xlfn._xlws.SORT(_xlfn.UNIQUE(TradeFinal[Symbol]))</f>
        <v>#VALUE!</v>
      </c>
      <c r="C13" t="str" cm="1">
        <f t="array" ref="C13:C16">_FV(_xlfn.ANCHORARRAY(B13),"Ticker symbol",TRUE)</f>
        <v>BP.</v>
      </c>
      <c r="D13" cm="1">
        <f t="array" ref="D13:D16">SUMIFS(TradeFinal[Quantity], TradeFinal[Symbol],_xlfn.ANCHORARRAY( $B13))</f>
        <v>70</v>
      </c>
      <c r="E13" s="8" cm="1">
        <f t="array" ref="E13:E16">SUMIFS(TradeFinal[Trade Value (£)], TradeFinal[Symbol],_xlfn.ANCHORARRAY( $B13))</f>
        <v>186</v>
      </c>
      <c r="F13" s="8" cm="1">
        <f t="array" ref="F13:F16">_FV(_xlfn.ANCHORARRAY(B13),"Price")</f>
        <v>391.55</v>
      </c>
      <c r="G13" s="8" cm="1">
        <f t="array" ref="G13:G16">_xlfn.ANCHORARRAY(D13) *_xlfn.ANCHORARRAY( F13) /100</f>
        <v>274.08499999999998</v>
      </c>
      <c r="H13" s="9" cm="1">
        <f t="array" ref="H13:H16">_xlfn.ANCHORARRAY(G13)-_xlfn.ANCHORARRAY(E13)</f>
        <v>88.08499999999998</v>
      </c>
      <c r="I13" cm="1">
        <f t="array" ref="I13:I16">_FV(_xlfn.ANCHORARRAY(B13),"52 week high",TRUE)</f>
        <v>419.15</v>
      </c>
      <c r="J13" s="3" cm="1">
        <f t="array" ref="J13:J16">_FV(_xlfn.ANCHORARRAY(B13),"52 week low",TRUE)</f>
        <v>275.85000000000002</v>
      </c>
      <c r="K13" s="8" cm="1">
        <f t="array" ref="K13:K16">_FV(_xlfn.ANCHORARRAY(B13),"Previous close",TRUE)</f>
        <v>388.05</v>
      </c>
      <c r="L13" s="8" cm="1">
        <f t="array" ref="L13:L16">_xlfn.ANCHORARRAY(F13)-_xlfn.ANCHORARRAY(K13)</f>
        <v>3.5</v>
      </c>
    </row>
    <row r="14" spans="1:13" x14ac:dyDescent="0.25">
      <c r="B14" t="e" vm="1">
        <v>#VALUE!</v>
      </c>
      <c r="C14" t="str">
        <v>SHEL</v>
      </c>
      <c r="D14">
        <v>100</v>
      </c>
      <c r="E14" s="8">
        <v>1400</v>
      </c>
      <c r="F14" s="8">
        <v>2173</v>
      </c>
      <c r="G14" s="8">
        <v>2173</v>
      </c>
      <c r="H14">
        <v>773</v>
      </c>
      <c r="I14">
        <v>2259.5</v>
      </c>
      <c r="J14">
        <v>1324</v>
      </c>
      <c r="K14" s="8">
        <v>2185</v>
      </c>
      <c r="L14" s="8">
        <v>-12</v>
      </c>
    </row>
    <row r="15" spans="1:13" x14ac:dyDescent="0.25">
      <c r="B15" t="e" vm="3">
        <v>#VALUE!</v>
      </c>
      <c r="C15" t="str">
        <v>STJ</v>
      </c>
      <c r="D15">
        <v>40</v>
      </c>
      <c r="E15" s="8">
        <v>480</v>
      </c>
      <c r="F15" s="8">
        <v>1298</v>
      </c>
      <c r="G15" s="8">
        <v>519.20000000000005</v>
      </c>
      <c r="H15">
        <v>39.200000000000045</v>
      </c>
      <c r="I15">
        <v>1742.5</v>
      </c>
      <c r="J15">
        <v>1156.5</v>
      </c>
      <c r="K15" s="8">
        <v>1278.5</v>
      </c>
      <c r="L15" s="8">
        <v>19.5</v>
      </c>
    </row>
    <row r="16" spans="1:13" x14ac:dyDescent="0.25">
      <c r="B16" t="e" vm="2">
        <v>#VALUE!</v>
      </c>
      <c r="C16" t="str">
        <v>TSCO</v>
      </c>
      <c r="D16">
        <v>150</v>
      </c>
      <c r="E16" s="8">
        <v>330</v>
      </c>
      <c r="F16" s="8">
        <v>272</v>
      </c>
      <c r="G16" s="8">
        <v>408</v>
      </c>
      <c r="H16">
        <v>78</v>
      </c>
      <c r="I16">
        <v>304.10000000000002</v>
      </c>
      <c r="J16">
        <v>219.4</v>
      </c>
      <c r="K16" s="8">
        <v>272.3</v>
      </c>
      <c r="L16" s="8">
        <v>-0.30000000000001137</v>
      </c>
    </row>
    <row r="17" spans="5:5" x14ac:dyDescent="0.25">
      <c r="E17" s="9"/>
    </row>
  </sheetData>
  <conditionalFormatting sqref="L13:L16">
    <cfRule type="iconSet" priority="1">
      <iconSet iconSet="3Arrows">
        <cfvo type="percent" val="0"/>
        <cfvo type="num" val="0"/>
        <cfvo type="num" val="0"/>
      </iconSet>
    </cfRule>
  </conditionalFormatting>
  <pageMargins left="0.7" right="0.7" top="0.75" bottom="0.75" header="0.3" footer="0.3"/>
  <pageSetup paperSize="9"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xr2:uid="{1E453B3C-70C5-4B30-A541-BE02127BB3FE}">
          <x14:colorSeries rgb="FF376092"/>
          <x14:colorNegative rgb="FFD00000"/>
          <x14:colorAxis rgb="FF000000"/>
          <x14:colorMarkers rgb="FFD00000"/>
          <x14:colorFirst rgb="FFD00000"/>
          <x14:colorLast rgb="FFD00000"/>
          <x14:colorHigh rgb="FFD00000"/>
          <x14:colorLow rgb="FFD00000"/>
          <x14:sparklines>
            <x14:sparkline>
              <xm:f>'Price History - Final'!F4:F259</xm:f>
              <xm:sqref>M16</xm:sqref>
            </x14:sparkline>
          </x14:sparklines>
        </x14:sparklineGroup>
        <x14:sparklineGroup displayEmptyCellsAs="gap" xr2:uid="{60CF1894-2BFD-4E5D-BC18-B6D670EF6939}">
          <x14:colorSeries rgb="FF376092"/>
          <x14:colorNegative rgb="FFD00000"/>
          <x14:colorAxis rgb="FF000000"/>
          <x14:colorMarkers rgb="FFD00000"/>
          <x14:colorFirst rgb="FFD00000"/>
          <x14:colorLast rgb="FFD00000"/>
          <x14:colorHigh rgb="FFD00000"/>
          <x14:colorLow rgb="FFD00000"/>
          <x14:sparklines>
            <x14:sparkline>
              <xm:f>'Price History - Final'!E4:E259</xm:f>
              <xm:sqref>M15</xm:sqref>
            </x14:sparkline>
          </x14:sparklines>
        </x14:sparklineGroup>
        <x14:sparklineGroup displayEmptyCellsAs="gap" xr2:uid="{289B4B01-E7EF-423A-AA1D-1C1E8088B70A}">
          <x14:colorSeries rgb="FF376092"/>
          <x14:colorNegative rgb="FFD00000"/>
          <x14:colorAxis rgb="FF000000"/>
          <x14:colorMarkers rgb="FFD00000"/>
          <x14:colorFirst rgb="FFD00000"/>
          <x14:colorLast rgb="FFD00000"/>
          <x14:colorHigh rgb="FFD00000"/>
          <x14:colorLow rgb="FFD00000"/>
          <x14:sparklines>
            <x14:sparkline>
              <xm:f>'Price History - Final'!D4:D259</xm:f>
              <xm:sqref>M14</xm:sqref>
            </x14:sparkline>
          </x14:sparklines>
        </x14:sparklineGroup>
        <x14:sparklineGroup displayEmptyCellsAs="gap" xr2:uid="{8462C305-0AD4-4D45-8119-CDBA145836A1}">
          <x14:colorSeries rgb="FF376092"/>
          <x14:colorNegative rgb="FFD00000"/>
          <x14:colorAxis rgb="FF000000"/>
          <x14:colorMarkers rgb="FFD00000"/>
          <x14:colorFirst rgb="FFD00000"/>
          <x14:colorLast rgb="FFD00000"/>
          <x14:colorHigh rgb="FFD00000"/>
          <x14:colorLow rgb="FFD00000"/>
          <x14:sparklines>
            <x14:sparkline>
              <xm:f>'Price History - Final'!C4:C259</xm:f>
              <xm:sqref>M13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B7EA-41E3-4C2D-8446-CD963F77F6F4}">
  <sheetPr>
    <tabColor theme="9" tint="0.39997558519241921"/>
  </sheetPr>
  <dimension ref="C3:P261"/>
  <sheetViews>
    <sheetView tabSelected="1" workbookViewId="0">
      <selection activeCell="D34" sqref="D34"/>
    </sheetView>
  </sheetViews>
  <sheetFormatPr defaultRowHeight="15" x14ac:dyDescent="0.25"/>
  <cols>
    <col min="1" max="1" width="6.28515625" customWidth="1"/>
    <col min="3" max="3" width="21.42578125" bestFit="1" customWidth="1"/>
    <col min="4" max="4" width="37.28515625" bestFit="1" customWidth="1"/>
    <col min="5" max="5" width="33.5703125" bestFit="1" customWidth="1"/>
    <col min="6" max="6" width="24.7109375" bestFit="1" customWidth="1"/>
    <col min="14" max="14" width="21.42578125" bestFit="1" customWidth="1"/>
  </cols>
  <sheetData>
    <row r="3" spans="3:16" x14ac:dyDescent="0.25">
      <c r="C3" t="e" cm="1" vm="4">
        <f t="array" ref="C3:F3">TRANSPOSE(_xlfn.ANCHORARRAY('Balance Final'!B13))</f>
        <v>#VALUE!</v>
      </c>
      <c r="D3" t="e" vm="1">
        <v>#VALUE!</v>
      </c>
      <c r="E3" t="e" vm="3">
        <v>#VALUE!</v>
      </c>
      <c r="F3" t="e" vm="2">
        <v>#VALUE!</v>
      </c>
      <c r="N3" t="e" vm="4">
        <f>C3</f>
        <v>#VALUE!</v>
      </c>
    </row>
    <row r="4" spans="3:16" x14ac:dyDescent="0.25">
      <c r="C4" t="e" cm="1" vm="5">
        <f t="array" aca="1" ref="C4:C261" ca="1">_xlfn.STOCKHISTORY(C3, TODAY() - 365, TODAY(),0,0,1)</f>
        <v>#N/A</v>
      </c>
      <c r="D4" t="e" cm="1" vm="5">
        <f t="array" aca="1" ref="D4:D261" ca="1">_xlfn.STOCKHISTORY(D3, TODAY() - 365, TODAY(),0,0,1)</f>
        <v>#N/A</v>
      </c>
      <c r="E4" t="e" cm="1" vm="5">
        <f t="array" aca="1" ref="E4:E261" ca="1">_xlfn.STOCKHISTORY(E3, TODAY() - 365, TODAY(),0,0,1)</f>
        <v>#N/A</v>
      </c>
      <c r="F4" t="e" cm="1" vm="5">
        <f t="array" aca="1" ref="F4:F261" ca="1">_xlfn.STOCKHISTORY(F3, TODAY() - 365, TODAY(),0,0,1)</f>
        <v>#N/A</v>
      </c>
      <c r="N4" t="str" cm="1">
        <f t="array" aca="1" ref="N4:P38" ca="1">_xlfn.STOCKHISTORY(N3, TODAY() - 52, TODAY(),0, 1, 0,1,2)</f>
        <v>Date</v>
      </c>
      <c r="O4" t="str">
        <f ca="1"/>
        <v>Close</v>
      </c>
      <c r="P4" t="str">
        <f ca="1"/>
        <v>Open</v>
      </c>
    </row>
    <row r="5" spans="3:16" x14ac:dyDescent="0.25">
      <c r="C5" vm="6">
        <f ca="1"/>
        <v>310.14999999999998</v>
      </c>
      <c r="D5" vm="7">
        <f ca="1"/>
        <v>1381.6</v>
      </c>
      <c r="E5" vm="8">
        <f ca="1"/>
        <v>1360.5</v>
      </c>
      <c r="F5" vm="9">
        <f ca="1"/>
        <v>222.05</v>
      </c>
      <c r="N5" vm="10">
        <f ca="1"/>
        <v>44631</v>
      </c>
      <c r="O5" vm="11">
        <f ca="1"/>
        <v>360.4</v>
      </c>
      <c r="P5" vm="12">
        <f ca="1"/>
        <v>367.75</v>
      </c>
    </row>
    <row r="6" spans="3:16" x14ac:dyDescent="0.25">
      <c r="C6" vm="13">
        <f ca="1"/>
        <v>318.5</v>
      </c>
      <c r="D6" vm="14">
        <f ca="1"/>
        <v>1407.4</v>
      </c>
      <c r="E6" vm="15">
        <f ca="1"/>
        <v>1380</v>
      </c>
      <c r="F6" vm="16">
        <f ca="1"/>
        <v>224.7</v>
      </c>
      <c r="N6" vm="17">
        <f ca="1"/>
        <v>44634</v>
      </c>
      <c r="O6" vm="18">
        <f ca="1"/>
        <v>356.5</v>
      </c>
      <c r="P6" vm="19">
        <f ca="1"/>
        <v>364.35</v>
      </c>
    </row>
    <row r="7" spans="3:16" x14ac:dyDescent="0.25">
      <c r="C7" vm="20">
        <f ca="1"/>
        <v>314.5</v>
      </c>
      <c r="D7" vm="21">
        <f ca="1"/>
        <v>1421.6</v>
      </c>
      <c r="E7" vm="22">
        <f ca="1"/>
        <v>1394</v>
      </c>
      <c r="F7" vm="23">
        <f ca="1"/>
        <v>225.9</v>
      </c>
      <c r="N7" vm="24">
        <f ca="1"/>
        <v>44635</v>
      </c>
      <c r="O7" vm="25">
        <f ca="1"/>
        <v>361</v>
      </c>
      <c r="P7" vm="26">
        <f ca="1"/>
        <v>349.05</v>
      </c>
    </row>
    <row r="8" spans="3:16" x14ac:dyDescent="0.25">
      <c r="C8" vm="27">
        <f ca="1"/>
        <v>313.55</v>
      </c>
      <c r="D8" vm="28">
        <f ca="1"/>
        <v>1430.2</v>
      </c>
      <c r="E8" vm="29">
        <f ca="1"/>
        <v>1385</v>
      </c>
      <c r="F8" vm="30">
        <f ca="1"/>
        <v>227.5</v>
      </c>
      <c r="N8" vm="31">
        <f ca="1"/>
        <v>44636</v>
      </c>
      <c r="O8" vm="32">
        <f ca="1"/>
        <v>360.65</v>
      </c>
      <c r="P8" vm="33">
        <f ca="1"/>
        <v>365.05</v>
      </c>
    </row>
    <row r="9" spans="3:16" x14ac:dyDescent="0.25">
      <c r="C9" vm="34">
        <f ca="1"/>
        <v>315.7</v>
      </c>
      <c r="D9" vm="21">
        <f ca="1"/>
        <v>1421.6</v>
      </c>
      <c r="E9" vm="35">
        <f ca="1"/>
        <v>1383.5</v>
      </c>
      <c r="F9" vm="36">
        <f ca="1"/>
        <v>230</v>
      </c>
      <c r="N9" vm="37">
        <f ca="1"/>
        <v>44637</v>
      </c>
      <c r="O9" vm="38">
        <f ca="1"/>
        <v>368.05</v>
      </c>
      <c r="P9" vm="39">
        <f ca="1"/>
        <v>364.3</v>
      </c>
    </row>
    <row r="10" spans="3:16" x14ac:dyDescent="0.25">
      <c r="C10" vm="40">
        <f ca="1"/>
        <v>304.60000000000002</v>
      </c>
      <c r="D10" vm="41">
        <f ca="1"/>
        <v>1367.6</v>
      </c>
      <c r="E10" vm="42">
        <f ca="1"/>
        <v>1333.5</v>
      </c>
      <c r="F10" vm="43">
        <f ca="1"/>
        <v>223.7</v>
      </c>
      <c r="N10" vm="44">
        <f ca="1"/>
        <v>44638</v>
      </c>
      <c r="O10" vm="11">
        <f ca="1"/>
        <v>360.4</v>
      </c>
      <c r="P10" vm="45">
        <f ca="1"/>
        <v>364.65</v>
      </c>
    </row>
    <row r="11" spans="3:16" x14ac:dyDescent="0.25">
      <c r="C11" vm="46">
        <f ca="1"/>
        <v>315.3</v>
      </c>
      <c r="D11" vm="47">
        <f ca="1"/>
        <v>1413</v>
      </c>
      <c r="E11" vm="48">
        <f ca="1"/>
        <v>1343.5</v>
      </c>
      <c r="F11" vm="49">
        <f ca="1"/>
        <v>227.35</v>
      </c>
      <c r="N11" vm="50">
        <f ca="1"/>
        <v>44641</v>
      </c>
      <c r="O11" vm="51">
        <f ca="1"/>
        <v>375</v>
      </c>
      <c r="P11" vm="52">
        <f ca="1"/>
        <v>363.5</v>
      </c>
    </row>
    <row r="12" spans="3:16" x14ac:dyDescent="0.25">
      <c r="C12" vm="53">
        <f ca="1"/>
        <v>308.39999999999998</v>
      </c>
      <c r="D12" vm="54">
        <f ca="1"/>
        <v>1382.4</v>
      </c>
      <c r="E12" vm="55">
        <f ca="1"/>
        <v>1346</v>
      </c>
      <c r="F12" vm="56">
        <f ca="1"/>
        <v>227.4</v>
      </c>
      <c r="N12" vm="57">
        <f ca="1"/>
        <v>44642</v>
      </c>
      <c r="O12" vm="58">
        <f ca="1"/>
        <v>371.3</v>
      </c>
      <c r="P12" vm="59">
        <f ca="1"/>
        <v>380</v>
      </c>
    </row>
    <row r="13" spans="3:16" x14ac:dyDescent="0.25">
      <c r="C13" vm="60">
        <f ca="1"/>
        <v>313.64999999999998</v>
      </c>
      <c r="D13" vm="61">
        <f ca="1"/>
        <v>1419</v>
      </c>
      <c r="E13" vm="62">
        <f ca="1"/>
        <v>1376.5</v>
      </c>
      <c r="F13" vm="63">
        <f ca="1"/>
        <v>230.95</v>
      </c>
      <c r="N13" vm="64">
        <f ca="1"/>
        <v>44643</v>
      </c>
      <c r="O13" vm="65">
        <f ca="1"/>
        <v>387.9</v>
      </c>
      <c r="P13" vm="66">
        <f ca="1"/>
        <v>377.4</v>
      </c>
    </row>
    <row r="14" spans="3:16" x14ac:dyDescent="0.25">
      <c r="C14" vm="67">
        <f ca="1"/>
        <v>315.39999999999998</v>
      </c>
      <c r="D14" vm="68">
        <f ca="1"/>
        <v>1426.4</v>
      </c>
      <c r="E14" vm="69">
        <f ca="1"/>
        <v>1358.5</v>
      </c>
      <c r="F14" vm="70">
        <f ca="1"/>
        <v>232.25</v>
      </c>
      <c r="N14" vm="71">
        <f ca="1"/>
        <v>44644</v>
      </c>
      <c r="O14" vm="72">
        <f ca="1"/>
        <v>389.2</v>
      </c>
      <c r="P14" vm="73">
        <f ca="1"/>
        <v>389.55</v>
      </c>
    </row>
    <row r="15" spans="3:16" x14ac:dyDescent="0.25">
      <c r="C15" vm="74">
        <f ca="1"/>
        <v>316.8</v>
      </c>
      <c r="D15" vm="75">
        <f ca="1"/>
        <v>1420.2</v>
      </c>
      <c r="E15" vm="76">
        <f ca="1"/>
        <v>1356.5</v>
      </c>
      <c r="F15" vm="77">
        <f ca="1"/>
        <v>231.8</v>
      </c>
      <c r="N15" vm="78">
        <f ca="1"/>
        <v>44645</v>
      </c>
      <c r="O15" vm="79">
        <f ca="1"/>
        <v>391.7</v>
      </c>
      <c r="P15" vm="80">
        <f ca="1"/>
        <v>385.65</v>
      </c>
    </row>
    <row r="16" spans="3:16" x14ac:dyDescent="0.25">
      <c r="C16" vm="81">
        <f ca="1"/>
        <v>308.35000000000002</v>
      </c>
      <c r="D16" vm="82">
        <f ca="1"/>
        <v>1380.6</v>
      </c>
      <c r="E16" vm="83">
        <f ca="1"/>
        <v>1337.5</v>
      </c>
      <c r="F16" vm="77">
        <f ca="1"/>
        <v>231.8</v>
      </c>
      <c r="N16" vm="84">
        <f ca="1"/>
        <v>44648</v>
      </c>
      <c r="O16" vm="85">
        <f ca="1"/>
        <v>380.9</v>
      </c>
      <c r="P16" vm="86">
        <f ca="1"/>
        <v>385.85</v>
      </c>
    </row>
    <row r="17" spans="3:16" x14ac:dyDescent="0.25">
      <c r="C17" vm="87">
        <f ca="1"/>
        <v>310.3</v>
      </c>
      <c r="D17" vm="29">
        <f ca="1"/>
        <v>1385</v>
      </c>
      <c r="E17" vm="88">
        <f ca="1"/>
        <v>1366</v>
      </c>
      <c r="F17" vm="89">
        <f ca="1"/>
        <v>226.45</v>
      </c>
      <c r="N17" vm="90">
        <f ca="1"/>
        <v>44649</v>
      </c>
      <c r="O17" vm="91">
        <f ca="1"/>
        <v>371.35</v>
      </c>
      <c r="P17" vm="92">
        <f ca="1"/>
        <v>381</v>
      </c>
    </row>
    <row r="18" spans="3:16" x14ac:dyDescent="0.25">
      <c r="C18" vm="93">
        <f ca="1"/>
        <v>312.2</v>
      </c>
      <c r="D18" vm="94">
        <f ca="1"/>
        <v>1398.8</v>
      </c>
      <c r="E18" vm="95">
        <f ca="1"/>
        <v>1373.5</v>
      </c>
      <c r="F18" vm="96">
        <f ca="1"/>
        <v>225.7</v>
      </c>
      <c r="N18" vm="97">
        <f ca="1"/>
        <v>44650</v>
      </c>
      <c r="O18" vm="98">
        <f ca="1"/>
        <v>382.75</v>
      </c>
      <c r="P18" vm="51">
        <f ca="1"/>
        <v>375</v>
      </c>
    </row>
    <row r="19" spans="3:16" x14ac:dyDescent="0.25">
      <c r="C19" vm="99">
        <f ca="1"/>
        <v>316.39999999999998</v>
      </c>
      <c r="D19" vm="100">
        <f ca="1"/>
        <v>1408.6</v>
      </c>
      <c r="E19" vm="101">
        <f ca="1"/>
        <v>1379.5</v>
      </c>
      <c r="F19" vm="102">
        <f ca="1"/>
        <v>226.6</v>
      </c>
      <c r="N19" vm="103">
        <f ca="1"/>
        <v>44651</v>
      </c>
      <c r="O19" vm="104">
        <f ca="1"/>
        <v>375.35</v>
      </c>
      <c r="P19" vm="105">
        <f ca="1"/>
        <v>376.7</v>
      </c>
    </row>
    <row r="20" spans="3:16" x14ac:dyDescent="0.25">
      <c r="C20" vm="106">
        <f ca="1"/>
        <v>310.05</v>
      </c>
      <c r="D20" vm="107">
        <f ca="1"/>
        <v>1374</v>
      </c>
      <c r="E20" vm="108">
        <f ca="1"/>
        <v>1374.5</v>
      </c>
      <c r="F20" vm="109">
        <f ca="1"/>
        <v>225.35</v>
      </c>
      <c r="N20" vm="110">
        <f ca="1"/>
        <v>44652</v>
      </c>
      <c r="O20" vm="111">
        <f ca="1"/>
        <v>378.95</v>
      </c>
      <c r="P20" vm="112">
        <f ca="1"/>
        <v>372.75</v>
      </c>
    </row>
    <row r="21" spans="3:16" x14ac:dyDescent="0.25">
      <c r="C21" vm="113">
        <f ca="1"/>
        <v>310.7</v>
      </c>
      <c r="D21" vm="114">
        <f ca="1"/>
        <v>1378.4</v>
      </c>
      <c r="E21" vm="115">
        <f ca="1"/>
        <v>1372.5</v>
      </c>
      <c r="F21" vm="116">
        <f ca="1"/>
        <v>225.2</v>
      </c>
      <c r="N21" vm="117">
        <f ca="1"/>
        <v>44655</v>
      </c>
      <c r="O21" vm="118">
        <f ca="1"/>
        <v>377.6</v>
      </c>
      <c r="P21" vm="119">
        <f ca="1"/>
        <v>378.85</v>
      </c>
    </row>
    <row r="22" spans="3:16" x14ac:dyDescent="0.25">
      <c r="C22" vm="120">
        <f ca="1"/>
        <v>306.55</v>
      </c>
      <c r="D22" vm="121">
        <f ca="1"/>
        <v>1351.6</v>
      </c>
      <c r="E22" vm="122">
        <f ca="1"/>
        <v>1390</v>
      </c>
      <c r="F22" vm="123">
        <f ca="1"/>
        <v>224</v>
      </c>
      <c r="N22" vm="124">
        <f ca="1"/>
        <v>44656</v>
      </c>
      <c r="O22" vm="125">
        <f ca="1"/>
        <v>382.9</v>
      </c>
      <c r="P22" vm="126">
        <f ca="1"/>
        <v>380.25</v>
      </c>
    </row>
    <row r="23" spans="3:16" x14ac:dyDescent="0.25">
      <c r="C23" vm="127">
        <f ca="1"/>
        <v>306.14999999999998</v>
      </c>
      <c r="D23" vm="128">
        <f ca="1"/>
        <v>1345.6</v>
      </c>
      <c r="E23" vm="129">
        <f ca="1"/>
        <v>1397.5</v>
      </c>
      <c r="F23" vm="130">
        <f ca="1"/>
        <v>223.25</v>
      </c>
      <c r="N23" vm="131">
        <f ca="1"/>
        <v>44657</v>
      </c>
      <c r="O23" vm="132">
        <f ca="1"/>
        <v>380.85</v>
      </c>
      <c r="P23" vm="133">
        <f ca="1"/>
        <v>380.05</v>
      </c>
    </row>
    <row r="24" spans="3:16" x14ac:dyDescent="0.25">
      <c r="C24" t="e" vm="5">
        <f ca="1"/>
        <v>#N/A</v>
      </c>
      <c r="D24" t="e" vm="5">
        <f ca="1"/>
        <v>#N/A</v>
      </c>
      <c r="E24" t="e" vm="5">
        <f ca="1"/>
        <v>#N/A</v>
      </c>
      <c r="F24" t="e" vm="5">
        <f ca="1"/>
        <v>#N/A</v>
      </c>
      <c r="N24" vm="134">
        <f ca="1"/>
        <v>44658</v>
      </c>
      <c r="O24" vm="66">
        <f ca="1"/>
        <v>377.4</v>
      </c>
      <c r="P24" vm="135">
        <f ca="1"/>
        <v>376.95</v>
      </c>
    </row>
    <row r="25" spans="3:16" x14ac:dyDescent="0.25">
      <c r="C25" vm="136">
        <f ca="1"/>
        <v>314.75</v>
      </c>
      <c r="D25" vm="137">
        <f ca="1"/>
        <v>1374.6</v>
      </c>
      <c r="E25" vm="138">
        <f ca="1"/>
        <v>1424</v>
      </c>
      <c r="F25" vm="139">
        <f ca="1"/>
        <v>224.95</v>
      </c>
      <c r="N25" vm="140">
        <f ca="1"/>
        <v>44659</v>
      </c>
      <c r="O25" vm="141">
        <f ca="1"/>
        <v>391.5</v>
      </c>
      <c r="P25" vm="142">
        <f ca="1"/>
        <v>382.65</v>
      </c>
    </row>
    <row r="26" spans="3:16" x14ac:dyDescent="0.25">
      <c r="C26" vm="143">
        <f ca="1"/>
        <v>321.75</v>
      </c>
      <c r="D26" vm="144">
        <f ca="1"/>
        <v>1401.8</v>
      </c>
      <c r="E26" vm="145">
        <f ca="1"/>
        <v>1427.5</v>
      </c>
      <c r="F26" vm="146">
        <f ca="1"/>
        <v>225.5</v>
      </c>
      <c r="N26" vm="147">
        <f ca="1"/>
        <v>44662</v>
      </c>
      <c r="O26" vm="148">
        <f ca="1"/>
        <v>386.65</v>
      </c>
      <c r="P26" vm="149">
        <f ca="1"/>
        <v>390.05</v>
      </c>
    </row>
    <row r="27" spans="3:16" x14ac:dyDescent="0.25">
      <c r="C27" vm="150">
        <f ca="1"/>
        <v>324.10000000000002</v>
      </c>
      <c r="D27" vm="151">
        <f ca="1"/>
        <v>1401.2</v>
      </c>
      <c r="E27" vm="152">
        <f ca="1"/>
        <v>1433</v>
      </c>
      <c r="F27" vm="96">
        <f ca="1"/>
        <v>225.7</v>
      </c>
      <c r="N27" vm="153">
        <f ca="1"/>
        <v>44663</v>
      </c>
      <c r="O27" vm="154">
        <f ca="1"/>
        <v>395.95</v>
      </c>
      <c r="P27" vm="155">
        <f ca="1"/>
        <v>389.25</v>
      </c>
    </row>
    <row r="28" spans="3:16" x14ac:dyDescent="0.25">
      <c r="C28" vm="156">
        <f ca="1"/>
        <v>319.45</v>
      </c>
      <c r="D28" vm="157">
        <f ca="1"/>
        <v>1393.6</v>
      </c>
      <c r="E28" vm="158">
        <f ca="1"/>
        <v>1429.5</v>
      </c>
      <c r="F28" vm="159">
        <f ca="1"/>
        <v>225</v>
      </c>
      <c r="N28" vm="160">
        <f ca="1"/>
        <v>44664</v>
      </c>
      <c r="O28" vm="161">
        <f ca="1"/>
        <v>397.35</v>
      </c>
      <c r="P28" vm="162">
        <f ca="1"/>
        <v>393.35</v>
      </c>
    </row>
    <row r="29" spans="3:16" x14ac:dyDescent="0.25">
      <c r="C29" vm="163">
        <f ca="1"/>
        <v>319.2</v>
      </c>
      <c r="D29" vm="164">
        <f ca="1"/>
        <v>1392.6</v>
      </c>
      <c r="E29" vm="165">
        <f ca="1"/>
        <v>1444</v>
      </c>
      <c r="F29" vm="166">
        <f ca="1"/>
        <v>225.6</v>
      </c>
      <c r="N29" vm="167">
        <f ca="1"/>
        <v>44665</v>
      </c>
      <c r="O29" vm="168">
        <f ca="1"/>
        <v>399.45</v>
      </c>
      <c r="P29" vm="169">
        <f ca="1"/>
        <v>395.65</v>
      </c>
    </row>
    <row r="30" spans="3:16" x14ac:dyDescent="0.25">
      <c r="C30" vm="170">
        <f ca="1"/>
        <v>323.2</v>
      </c>
      <c r="D30" vm="171">
        <f ca="1"/>
        <v>1383.8</v>
      </c>
      <c r="E30" vm="172">
        <f ca="1"/>
        <v>1455.5</v>
      </c>
      <c r="F30" vm="173">
        <f ca="1"/>
        <v>226.25</v>
      </c>
      <c r="N30" vm="174">
        <f ca="1"/>
        <v>44670</v>
      </c>
      <c r="O30" vm="175">
        <f ca="1"/>
        <v>401.05</v>
      </c>
      <c r="P30" vm="176">
        <f ca="1"/>
        <v>403</v>
      </c>
    </row>
    <row r="31" spans="3:16" x14ac:dyDescent="0.25">
      <c r="C31" vm="177">
        <f ca="1"/>
        <v>324.75</v>
      </c>
      <c r="D31" vm="178">
        <f ca="1"/>
        <v>1402.2</v>
      </c>
      <c r="E31" vm="179">
        <f ca="1"/>
        <v>1426</v>
      </c>
      <c r="F31" vm="180">
        <f ca="1"/>
        <v>226.55</v>
      </c>
      <c r="N31" vm="181">
        <f ca="1"/>
        <v>44671</v>
      </c>
      <c r="O31" vm="182">
        <f ca="1"/>
        <v>401.15</v>
      </c>
      <c r="P31" vm="183">
        <f ca="1"/>
        <v>402.8</v>
      </c>
    </row>
    <row r="32" spans="3:16" x14ac:dyDescent="0.25">
      <c r="C32" vm="184">
        <f ca="1"/>
        <v>323.35000000000002</v>
      </c>
      <c r="D32" vm="185">
        <f ca="1"/>
        <v>1409.8</v>
      </c>
      <c r="E32" vm="186">
        <f ca="1"/>
        <v>1426.5</v>
      </c>
      <c r="F32" vm="187">
        <f ca="1"/>
        <v>228</v>
      </c>
      <c r="N32" vm="188">
        <f ca="1"/>
        <v>44672</v>
      </c>
      <c r="O32" vm="189">
        <f ca="1"/>
        <v>403.15</v>
      </c>
      <c r="P32" vm="190">
        <f ca="1"/>
        <v>404.85</v>
      </c>
    </row>
    <row r="33" spans="3:16" x14ac:dyDescent="0.25">
      <c r="C33" vm="191">
        <f ca="1"/>
        <v>324.3</v>
      </c>
      <c r="D33" vm="192">
        <f ca="1"/>
        <v>1420.4</v>
      </c>
      <c r="E33" vm="193">
        <f ca="1"/>
        <v>1446.5</v>
      </c>
      <c r="F33" vm="194">
        <f ca="1"/>
        <v>231.6</v>
      </c>
      <c r="N33" vm="195">
        <f ca="1"/>
        <v>44673</v>
      </c>
      <c r="O33" vm="196">
        <f ca="1"/>
        <v>393.15</v>
      </c>
      <c r="P33" vm="197">
        <f ca="1"/>
        <v>395.25</v>
      </c>
    </row>
    <row r="34" spans="3:16" x14ac:dyDescent="0.25">
      <c r="C34" vm="198">
        <f ca="1"/>
        <v>330.4</v>
      </c>
      <c r="D34" vm="199">
        <f ca="1"/>
        <v>1458.4</v>
      </c>
      <c r="E34" vm="200">
        <f ca="1"/>
        <v>1448</v>
      </c>
      <c r="F34" vm="201">
        <f ca="1"/>
        <v>231.75</v>
      </c>
      <c r="N34" vm="202">
        <f ca="1"/>
        <v>44676</v>
      </c>
      <c r="O34" vm="203">
        <f ca="1"/>
        <v>368.85</v>
      </c>
      <c r="P34" vm="204">
        <f ca="1"/>
        <v>379.15</v>
      </c>
    </row>
    <row r="35" spans="3:16" x14ac:dyDescent="0.25">
      <c r="C35" vm="205">
        <f ca="1"/>
        <v>332.7</v>
      </c>
      <c r="D35" vm="206">
        <f ca="1"/>
        <v>1484.6</v>
      </c>
      <c r="E35" vm="207">
        <f ca="1"/>
        <v>1450.5</v>
      </c>
      <c r="F35" vm="208">
        <f ca="1"/>
        <v>231</v>
      </c>
      <c r="N35" vm="209">
        <f ca="1"/>
        <v>44677</v>
      </c>
      <c r="O35" vm="210">
        <f ca="1"/>
        <v>379.45</v>
      </c>
      <c r="P35" vm="211">
        <f ca="1"/>
        <v>377.35</v>
      </c>
    </row>
    <row r="36" spans="3:16" x14ac:dyDescent="0.25">
      <c r="C36" vm="212">
        <f ca="1"/>
        <v>328.95</v>
      </c>
      <c r="D36" vm="213">
        <f ca="1"/>
        <v>1474.2</v>
      </c>
      <c r="E36" vm="214">
        <f ca="1"/>
        <v>1460</v>
      </c>
      <c r="F36" vm="215">
        <f ca="1"/>
        <v>230.15</v>
      </c>
      <c r="N36" vm="216">
        <f ca="1"/>
        <v>44678</v>
      </c>
      <c r="O36" vm="217">
        <f ca="1"/>
        <v>378.4</v>
      </c>
      <c r="P36" vm="218">
        <f ca="1"/>
        <v>378.75</v>
      </c>
    </row>
    <row r="37" spans="3:16" x14ac:dyDescent="0.25">
      <c r="C37" vm="219">
        <f ca="1"/>
        <v>324.05</v>
      </c>
      <c r="D37" vm="220">
        <f ca="1"/>
        <v>1464</v>
      </c>
      <c r="E37" vm="221">
        <f ca="1"/>
        <v>1462.5</v>
      </c>
      <c r="F37" vm="222">
        <f ca="1"/>
        <v>231.15</v>
      </c>
      <c r="N37" vm="223">
        <f ca="1"/>
        <v>44679</v>
      </c>
      <c r="O37" vm="224">
        <f ca="1"/>
        <v>388.05</v>
      </c>
      <c r="P37" vm="225">
        <f ca="1"/>
        <v>381.8</v>
      </c>
    </row>
    <row r="38" spans="3:16" x14ac:dyDescent="0.25">
      <c r="C38" vm="67">
        <f ca="1"/>
        <v>315.39999999999998</v>
      </c>
      <c r="D38" vm="226">
        <f ca="1"/>
        <v>1418.2</v>
      </c>
      <c r="E38" vm="227">
        <f ca="1"/>
        <v>1453</v>
      </c>
      <c r="F38" vm="228">
        <f ca="1"/>
        <v>221.75</v>
      </c>
      <c r="N38" vm="229">
        <f ca="1"/>
        <v>44680</v>
      </c>
      <c r="O38" vm="230">
        <f ca="1"/>
        <v>391.55</v>
      </c>
      <c r="P38" vm="231">
        <f ca="1"/>
        <v>392.2</v>
      </c>
    </row>
    <row r="39" spans="3:16" x14ac:dyDescent="0.25">
      <c r="C39" vm="232">
        <f ca="1"/>
        <v>316.85000000000002</v>
      </c>
      <c r="D39" vm="138">
        <f ca="1"/>
        <v>1424</v>
      </c>
      <c r="E39" vm="233">
        <f ca="1"/>
        <v>1484.5</v>
      </c>
      <c r="F39" vm="166">
        <f ca="1"/>
        <v>225.6</v>
      </c>
    </row>
    <row r="40" spans="3:16" x14ac:dyDescent="0.25">
      <c r="C40" vm="234">
        <f ca="1"/>
        <v>322.7</v>
      </c>
      <c r="D40" vm="235">
        <f ca="1"/>
        <v>1452.6</v>
      </c>
      <c r="E40" vm="236">
        <f ca="1"/>
        <v>1499</v>
      </c>
      <c r="F40" vm="237">
        <f ca="1"/>
        <v>224.2</v>
      </c>
    </row>
    <row r="41" spans="3:16" x14ac:dyDescent="0.25">
      <c r="C41" vm="238">
        <f ca="1"/>
        <v>324.2</v>
      </c>
      <c r="D41" vm="239">
        <f ca="1"/>
        <v>1472.6</v>
      </c>
      <c r="E41" vm="240">
        <f ca="1"/>
        <v>1493</v>
      </c>
      <c r="F41" vm="241">
        <f ca="1"/>
        <v>223</v>
      </c>
    </row>
    <row r="42" spans="3:16" x14ac:dyDescent="0.25">
      <c r="C42" vm="191">
        <f ca="1"/>
        <v>324.3</v>
      </c>
      <c r="D42" vm="242">
        <f ca="1"/>
        <v>1482.6</v>
      </c>
      <c r="E42" vm="243">
        <f ca="1"/>
        <v>1497</v>
      </c>
      <c r="F42" vm="244">
        <f ca="1"/>
        <v>223.35</v>
      </c>
    </row>
    <row r="43" spans="3:16" x14ac:dyDescent="0.25">
      <c r="C43" vm="245">
        <f ca="1"/>
        <v>325.5</v>
      </c>
      <c r="D43" vm="246">
        <f ca="1"/>
        <v>1494.4</v>
      </c>
      <c r="E43" vm="247">
        <f ca="1"/>
        <v>1503</v>
      </c>
      <c r="F43" vm="248">
        <f ca="1"/>
        <v>224.5</v>
      </c>
    </row>
    <row r="44" spans="3:16" x14ac:dyDescent="0.25">
      <c r="C44" vm="249">
        <f ca="1"/>
        <v>315.14999999999998</v>
      </c>
      <c r="D44" vm="250">
        <f ca="1"/>
        <v>1444.4</v>
      </c>
      <c r="E44" vm="251">
        <f ca="1"/>
        <v>1478.5</v>
      </c>
      <c r="F44" vm="252">
        <f ca="1"/>
        <v>223.95</v>
      </c>
    </row>
    <row r="45" spans="3:16" x14ac:dyDescent="0.25">
      <c r="C45" vm="253">
        <f ca="1"/>
        <v>316</v>
      </c>
      <c r="D45" vm="254">
        <f ca="1"/>
        <v>1448.8</v>
      </c>
      <c r="E45" vm="255">
        <f ca="1"/>
        <v>1482</v>
      </c>
      <c r="F45" vm="256">
        <f ca="1"/>
        <v>222.85</v>
      </c>
    </row>
    <row r="46" spans="3:16" x14ac:dyDescent="0.25">
      <c r="C46" vm="257">
        <f ca="1"/>
        <v>315</v>
      </c>
      <c r="D46" vm="258">
        <f ca="1"/>
        <v>1446.8</v>
      </c>
      <c r="E46" vm="259">
        <f ca="1"/>
        <v>1477</v>
      </c>
      <c r="F46" vm="260">
        <f ca="1"/>
        <v>222.95</v>
      </c>
    </row>
    <row r="47" spans="3:16" x14ac:dyDescent="0.25">
      <c r="C47" vm="261">
        <f ca="1"/>
        <v>324.5</v>
      </c>
      <c r="D47" vm="262">
        <f ca="1"/>
        <v>1488.6</v>
      </c>
      <c r="E47" vm="263">
        <f ca="1"/>
        <v>1491.5</v>
      </c>
      <c r="F47" vm="264">
        <f ca="1"/>
        <v>223.1</v>
      </c>
    </row>
    <row r="48" spans="3:16" x14ac:dyDescent="0.25">
      <c r="C48" vm="265">
        <f ca="1"/>
        <v>321.39999999999998</v>
      </c>
      <c r="D48" vm="266">
        <f ca="1"/>
        <v>1476.6</v>
      </c>
      <c r="E48" vm="267">
        <f ca="1"/>
        <v>1508.5</v>
      </c>
      <c r="F48" vm="268">
        <f ca="1"/>
        <v>224.6</v>
      </c>
    </row>
    <row r="49" spans="3:6" x14ac:dyDescent="0.25">
      <c r="C49" vm="269">
        <f ca="1"/>
        <v>324.25</v>
      </c>
      <c r="D49" vm="270">
        <f ca="1"/>
        <v>1490</v>
      </c>
      <c r="E49" vm="271">
        <f ca="1"/>
        <v>1541</v>
      </c>
      <c r="F49" vm="272">
        <f ca="1"/>
        <v>231.5</v>
      </c>
    </row>
    <row r="50" spans="3:6" x14ac:dyDescent="0.25">
      <c r="C50" vm="273">
        <f ca="1"/>
        <v>310.8</v>
      </c>
      <c r="D50" vm="274">
        <f ca="1"/>
        <v>1459.2</v>
      </c>
      <c r="E50" vm="275">
        <f ca="1"/>
        <v>1501</v>
      </c>
      <c r="F50" vm="276">
        <f ca="1"/>
        <v>234.25</v>
      </c>
    </row>
    <row r="51" spans="3:6" x14ac:dyDescent="0.25">
      <c r="C51" vm="277">
        <f ca="1"/>
        <v>307.7</v>
      </c>
      <c r="D51" vm="278">
        <f ca="1"/>
        <v>1451.2</v>
      </c>
      <c r="E51" vm="279">
        <f ca="1"/>
        <v>1512.5</v>
      </c>
      <c r="F51" vm="280">
        <f ca="1"/>
        <v>237.45</v>
      </c>
    </row>
    <row r="52" spans="3:6" x14ac:dyDescent="0.25">
      <c r="C52" vm="277">
        <f ca="1"/>
        <v>307.7</v>
      </c>
      <c r="D52" vm="214">
        <f ca="1"/>
        <v>1460</v>
      </c>
      <c r="E52" vm="281">
        <f ca="1"/>
        <v>1473.5</v>
      </c>
      <c r="F52" vm="276">
        <f ca="1"/>
        <v>234.25</v>
      </c>
    </row>
    <row r="53" spans="3:6" x14ac:dyDescent="0.25">
      <c r="C53" vm="282">
        <f ca="1"/>
        <v>310.89999999999998</v>
      </c>
      <c r="D53" vm="283">
        <f ca="1"/>
        <v>1468.4</v>
      </c>
      <c r="E53" vm="284">
        <f ca="1"/>
        <v>1518</v>
      </c>
      <c r="F53" vm="285">
        <f ca="1"/>
        <v>237.7</v>
      </c>
    </row>
    <row r="54" spans="3:6" x14ac:dyDescent="0.25">
      <c r="C54" vm="286">
        <f ca="1"/>
        <v>309.14999999999998</v>
      </c>
      <c r="D54" vm="287">
        <f ca="1"/>
        <v>1456.4</v>
      </c>
      <c r="E54" vm="288">
        <f ca="1"/>
        <v>1526.5</v>
      </c>
      <c r="F54" vm="289">
        <f ca="1"/>
        <v>236</v>
      </c>
    </row>
    <row r="55" spans="3:6" x14ac:dyDescent="0.25">
      <c r="C55" vm="290">
        <f ca="1"/>
        <v>305.89999999999998</v>
      </c>
      <c r="D55" vm="291">
        <f ca="1"/>
        <v>1447</v>
      </c>
      <c r="E55" vm="292">
        <f ca="1"/>
        <v>1542.5</v>
      </c>
      <c r="F55" vm="293">
        <f ca="1"/>
        <v>236.95</v>
      </c>
    </row>
    <row r="56" spans="3:6" x14ac:dyDescent="0.25">
      <c r="C56" vm="294">
        <f ca="1"/>
        <v>304.75</v>
      </c>
      <c r="D56" vm="295">
        <f ca="1"/>
        <v>1443.2</v>
      </c>
      <c r="E56" vm="296">
        <f ca="1"/>
        <v>1531</v>
      </c>
      <c r="F56" vm="297">
        <f ca="1"/>
        <v>235.65</v>
      </c>
    </row>
    <row r="57" spans="3:6" x14ac:dyDescent="0.25">
      <c r="C57" vm="298">
        <f ca="1"/>
        <v>296.05</v>
      </c>
      <c r="D57" vm="14">
        <f ca="1"/>
        <v>1407.4</v>
      </c>
      <c r="E57" vm="299">
        <f ca="1"/>
        <v>1534.5</v>
      </c>
      <c r="F57" vm="300">
        <f ca="1"/>
        <v>232.95</v>
      </c>
    </row>
    <row r="58" spans="3:6" x14ac:dyDescent="0.25">
      <c r="C58" vm="301">
        <f ca="1"/>
        <v>292.25</v>
      </c>
      <c r="D58" vm="302">
        <f ca="1"/>
        <v>1399.4</v>
      </c>
      <c r="E58" vm="303">
        <f ca="1"/>
        <v>1542</v>
      </c>
      <c r="F58" vm="304">
        <f ca="1"/>
        <v>234.9</v>
      </c>
    </row>
    <row r="59" spans="3:6" x14ac:dyDescent="0.25">
      <c r="C59" vm="305">
        <f ca="1"/>
        <v>278.45</v>
      </c>
      <c r="D59" vm="306">
        <f ca="1"/>
        <v>1339</v>
      </c>
      <c r="E59" vm="307">
        <f ca="1"/>
        <v>1465.5</v>
      </c>
      <c r="F59" vm="308">
        <f ca="1"/>
        <v>231.2</v>
      </c>
    </row>
    <row r="60" spans="3:6" x14ac:dyDescent="0.25">
      <c r="C60" vm="309">
        <f ca="1"/>
        <v>280.14999999999998</v>
      </c>
      <c r="D60" vm="310">
        <f ca="1"/>
        <v>1347.2</v>
      </c>
      <c r="E60" vm="233">
        <f ca="1"/>
        <v>1484.5</v>
      </c>
      <c r="F60" vm="311">
        <f ca="1"/>
        <v>229.65</v>
      </c>
    </row>
    <row r="61" spans="3:6" x14ac:dyDescent="0.25">
      <c r="C61" vm="312">
        <f ca="1"/>
        <v>289.45</v>
      </c>
      <c r="D61" vm="313">
        <f ca="1"/>
        <v>1387.8</v>
      </c>
      <c r="E61" vm="314">
        <f ca="1"/>
        <v>1519</v>
      </c>
      <c r="F61" vm="315">
        <f ca="1"/>
        <v>231.3</v>
      </c>
    </row>
    <row r="62" spans="3:6" x14ac:dyDescent="0.25">
      <c r="C62" vm="316">
        <f ca="1"/>
        <v>284</v>
      </c>
      <c r="D62" vm="317">
        <f ca="1"/>
        <v>1364.6</v>
      </c>
      <c r="E62" vm="318">
        <f ca="1"/>
        <v>1509.5</v>
      </c>
      <c r="F62" vm="77">
        <f ca="1"/>
        <v>231.8</v>
      </c>
    </row>
    <row r="63" spans="3:6" x14ac:dyDescent="0.25">
      <c r="C63" vm="319">
        <f ca="1"/>
        <v>284.10000000000002</v>
      </c>
      <c r="D63" vm="320">
        <f ca="1"/>
        <v>1365.2</v>
      </c>
      <c r="E63" vm="321">
        <f ca="1"/>
        <v>1526</v>
      </c>
      <c r="F63" vm="322">
        <f ca="1"/>
        <v>234.3</v>
      </c>
    </row>
    <row r="64" spans="3:6" x14ac:dyDescent="0.25">
      <c r="C64" vm="301">
        <f ca="1"/>
        <v>292.25</v>
      </c>
      <c r="D64" vm="323">
        <f ca="1"/>
        <v>1400</v>
      </c>
      <c r="E64" vm="321">
        <f ca="1"/>
        <v>1526</v>
      </c>
      <c r="F64" vm="324">
        <f ca="1"/>
        <v>232.4</v>
      </c>
    </row>
    <row r="65" spans="3:6" x14ac:dyDescent="0.25">
      <c r="C65" vm="325">
        <f ca="1"/>
        <v>291.39999999999998</v>
      </c>
      <c r="D65" vm="302">
        <f ca="1"/>
        <v>1399.4</v>
      </c>
      <c r="E65" vm="326">
        <f ca="1"/>
        <v>1508</v>
      </c>
      <c r="F65" vm="327">
        <f ca="1"/>
        <v>234.4</v>
      </c>
    </row>
    <row r="66" spans="3:6" x14ac:dyDescent="0.25">
      <c r="C66" vm="328">
        <f ca="1"/>
        <v>291.8</v>
      </c>
      <c r="D66" vm="329">
        <f ca="1"/>
        <v>1405.6</v>
      </c>
      <c r="E66" vm="330">
        <f ca="1"/>
        <v>1592.5</v>
      </c>
      <c r="F66" vm="331">
        <f ca="1"/>
        <v>233.15</v>
      </c>
    </row>
    <row r="67" spans="3:6" x14ac:dyDescent="0.25">
      <c r="C67" vm="332">
        <f ca="1"/>
        <v>295.64999999999998</v>
      </c>
      <c r="D67" vm="333">
        <f ca="1"/>
        <v>1458.6</v>
      </c>
      <c r="E67" vm="334">
        <f ca="1"/>
        <v>1611</v>
      </c>
      <c r="F67" vm="335">
        <f ca="1"/>
        <v>233.25</v>
      </c>
    </row>
    <row r="68" spans="3:6" x14ac:dyDescent="0.25">
      <c r="C68" vm="336">
        <f ca="1"/>
        <v>289.2</v>
      </c>
      <c r="D68" vm="295">
        <f ca="1"/>
        <v>1443.2</v>
      </c>
      <c r="E68" vm="337">
        <f ca="1"/>
        <v>1587</v>
      </c>
      <c r="F68" vm="338">
        <f ca="1"/>
        <v>233</v>
      </c>
    </row>
    <row r="69" spans="3:6" x14ac:dyDescent="0.25">
      <c r="C69" vm="339">
        <f ca="1"/>
        <v>289.75</v>
      </c>
      <c r="D69" vm="340">
        <f ca="1"/>
        <v>1453.4</v>
      </c>
      <c r="E69" vm="341">
        <f ca="1"/>
        <v>1622</v>
      </c>
      <c r="F69" vm="342">
        <f ca="1"/>
        <v>233.6</v>
      </c>
    </row>
    <row r="70" spans="3:6" x14ac:dyDescent="0.25">
      <c r="C70" vm="343">
        <f ca="1"/>
        <v>306.10000000000002</v>
      </c>
      <c r="D70" vm="344">
        <f ca="1"/>
        <v>1479.2</v>
      </c>
      <c r="E70" vm="345">
        <f ca="1"/>
        <v>1594</v>
      </c>
      <c r="F70" vm="346">
        <f ca="1"/>
        <v>235.4</v>
      </c>
    </row>
    <row r="71" spans="3:6" x14ac:dyDescent="0.25">
      <c r="C71" vm="347">
        <f ca="1"/>
        <v>303</v>
      </c>
      <c r="D71" vm="348">
        <f ca="1"/>
        <v>1462.8</v>
      </c>
      <c r="E71" vm="349">
        <f ca="1"/>
        <v>1618</v>
      </c>
      <c r="F71" vm="350">
        <f ca="1"/>
        <v>233.35</v>
      </c>
    </row>
    <row r="72" spans="3:6" x14ac:dyDescent="0.25">
      <c r="C72" vm="351">
        <f ca="1"/>
        <v>305.75</v>
      </c>
      <c r="D72" vm="352">
        <f ca="1"/>
        <v>1482.2</v>
      </c>
      <c r="E72" vm="353">
        <f ca="1"/>
        <v>1623.5</v>
      </c>
      <c r="F72" vm="354">
        <f ca="1"/>
        <v>231.85</v>
      </c>
    </row>
    <row r="73" spans="3:6" x14ac:dyDescent="0.25">
      <c r="C73" vm="355">
        <f ca="1"/>
        <v>307.45</v>
      </c>
      <c r="D73" vm="356">
        <f ca="1"/>
        <v>1483</v>
      </c>
      <c r="E73" vm="357">
        <f ca="1"/>
        <v>1625</v>
      </c>
      <c r="F73" vm="331">
        <f ca="1"/>
        <v>233.15</v>
      </c>
    </row>
    <row r="74" spans="3:6" x14ac:dyDescent="0.25">
      <c r="C74" vm="358">
        <f ca="1"/>
        <v>305.45</v>
      </c>
      <c r="D74" vm="359">
        <f ca="1"/>
        <v>1470.6</v>
      </c>
      <c r="E74" vm="360">
        <f ca="1"/>
        <v>1622.5</v>
      </c>
      <c r="F74" vm="361">
        <f ca="1"/>
        <v>233.65</v>
      </c>
    </row>
    <row r="75" spans="3:6" x14ac:dyDescent="0.25">
      <c r="C75" vm="362">
        <f ca="1"/>
        <v>308.89999999999998</v>
      </c>
      <c r="D75" vm="363">
        <f ca="1"/>
        <v>1477.6</v>
      </c>
      <c r="E75" vm="364">
        <f ca="1"/>
        <v>1633</v>
      </c>
      <c r="F75" vm="365">
        <f ca="1"/>
        <v>234.5</v>
      </c>
    </row>
    <row r="76" spans="3:6" x14ac:dyDescent="0.25">
      <c r="C76" vm="366">
        <f ca="1"/>
        <v>311.7</v>
      </c>
      <c r="D76" vm="367">
        <f ca="1"/>
        <v>1490.8</v>
      </c>
      <c r="E76" vm="368">
        <f ca="1"/>
        <v>1646.5</v>
      </c>
      <c r="F76" vm="369">
        <f ca="1"/>
        <v>238.9</v>
      </c>
    </row>
    <row r="77" spans="3:6" x14ac:dyDescent="0.25">
      <c r="C77" vm="370">
        <f ca="1"/>
        <v>306.95</v>
      </c>
      <c r="D77" vm="371">
        <f ca="1"/>
        <v>1470</v>
      </c>
      <c r="E77" vm="372">
        <f ca="1"/>
        <v>1641</v>
      </c>
      <c r="F77" vm="373">
        <f ca="1"/>
        <v>241.2</v>
      </c>
    </row>
    <row r="78" spans="3:6" x14ac:dyDescent="0.25">
      <c r="C78" vm="374">
        <f ca="1"/>
        <v>305.35000000000002</v>
      </c>
      <c r="D78" vm="375">
        <f ca="1"/>
        <v>1459.6</v>
      </c>
      <c r="E78" vm="376">
        <f ca="1"/>
        <v>1645.5</v>
      </c>
      <c r="F78" vm="377">
        <f ca="1"/>
        <v>242.95</v>
      </c>
    </row>
    <row r="79" spans="3:6" x14ac:dyDescent="0.25">
      <c r="C79" vm="378">
        <f ca="1"/>
        <v>298</v>
      </c>
      <c r="D79" vm="379">
        <f ca="1"/>
        <v>1425.4</v>
      </c>
      <c r="E79" vm="380">
        <f ca="1"/>
        <v>1638</v>
      </c>
      <c r="F79" vm="381">
        <f ca="1"/>
        <v>242.1</v>
      </c>
    </row>
    <row r="80" spans="3:6" x14ac:dyDescent="0.25">
      <c r="C80" vm="382">
        <f ca="1"/>
        <v>302.45</v>
      </c>
      <c r="D80" vm="383">
        <f ca="1"/>
        <v>1447.6</v>
      </c>
      <c r="E80" vm="384">
        <f ca="1"/>
        <v>1627</v>
      </c>
      <c r="F80" vm="385">
        <f ca="1"/>
        <v>245.25</v>
      </c>
    </row>
    <row r="81" spans="3:6" x14ac:dyDescent="0.25">
      <c r="C81" vm="386">
        <f ca="1"/>
        <v>302.64999999999998</v>
      </c>
      <c r="D81" vm="387">
        <f ca="1"/>
        <v>1441.4</v>
      </c>
      <c r="E81" vm="388">
        <f ca="1"/>
        <v>1621</v>
      </c>
      <c r="F81" vm="389">
        <f ca="1"/>
        <v>245.3</v>
      </c>
    </row>
    <row r="82" spans="3:6" x14ac:dyDescent="0.25">
      <c r="C82" vm="390">
        <f ca="1"/>
        <v>287.75</v>
      </c>
      <c r="D82" vm="391">
        <f ca="1"/>
        <v>1384.6</v>
      </c>
      <c r="E82" vm="392">
        <f ca="1"/>
        <v>1591</v>
      </c>
      <c r="F82" vm="393">
        <f ca="1"/>
        <v>244</v>
      </c>
    </row>
    <row r="83" spans="3:6" x14ac:dyDescent="0.25">
      <c r="C83" vm="394">
        <f ca="1"/>
        <v>287.85000000000002</v>
      </c>
      <c r="D83" vm="395">
        <f ca="1"/>
        <v>1392.4</v>
      </c>
      <c r="E83" vm="396">
        <f ca="1"/>
        <v>1596.5</v>
      </c>
      <c r="F83" vm="397">
        <f ca="1"/>
        <v>246.5</v>
      </c>
    </row>
    <row r="84" spans="3:6" x14ac:dyDescent="0.25">
      <c r="C84" vm="398">
        <f ca="1"/>
        <v>295</v>
      </c>
      <c r="D84" vm="399">
        <f ca="1"/>
        <v>1422.2</v>
      </c>
      <c r="E84" vm="400">
        <f ca="1"/>
        <v>1592</v>
      </c>
      <c r="F84" vm="401">
        <f ca="1"/>
        <v>251.5</v>
      </c>
    </row>
    <row r="85" spans="3:6" x14ac:dyDescent="0.25">
      <c r="C85" vm="402">
        <f ca="1"/>
        <v>298.85000000000002</v>
      </c>
      <c r="D85" vm="403">
        <f ca="1"/>
        <v>1434.6</v>
      </c>
      <c r="E85" vm="404">
        <f ca="1"/>
        <v>1596</v>
      </c>
      <c r="F85" vm="405">
        <f ca="1"/>
        <v>251.05</v>
      </c>
    </row>
    <row r="86" spans="3:6" x14ac:dyDescent="0.25">
      <c r="C86" vm="406">
        <f ca="1"/>
        <v>298.35000000000002</v>
      </c>
      <c r="D86" vm="407">
        <f ca="1"/>
        <v>1432.4</v>
      </c>
      <c r="E86" vm="408">
        <f ca="1"/>
        <v>1612.5</v>
      </c>
      <c r="F86" vm="409">
        <f ca="1"/>
        <v>251.55</v>
      </c>
    </row>
    <row r="87" spans="3:6" x14ac:dyDescent="0.25">
      <c r="C87" vm="410">
        <f ca="1"/>
        <v>296.55</v>
      </c>
      <c r="D87" vm="411">
        <f ca="1"/>
        <v>1432.2</v>
      </c>
      <c r="E87" vm="412">
        <f ca="1"/>
        <v>1588</v>
      </c>
      <c r="F87" vm="413">
        <f ca="1"/>
        <v>253</v>
      </c>
    </row>
    <row r="88" spans="3:6" x14ac:dyDescent="0.25">
      <c r="C88" vm="414">
        <f ca="1"/>
        <v>302.5</v>
      </c>
      <c r="D88" vm="415">
        <f ca="1"/>
        <v>1453.8</v>
      </c>
      <c r="E88" vm="416">
        <f ca="1"/>
        <v>1603.5</v>
      </c>
      <c r="F88" vm="417">
        <f ca="1"/>
        <v>254.85</v>
      </c>
    </row>
    <row r="89" spans="3:6" x14ac:dyDescent="0.25">
      <c r="C89" t="e" vm="5">
        <f ca="1"/>
        <v>#N/A</v>
      </c>
      <c r="D89" t="e" vm="5">
        <f ca="1"/>
        <v>#N/A</v>
      </c>
      <c r="E89" t="e" vm="5">
        <f ca="1"/>
        <v>#N/A</v>
      </c>
      <c r="F89" t="e" vm="5">
        <f ca="1"/>
        <v>#N/A</v>
      </c>
    </row>
    <row r="90" spans="3:6" x14ac:dyDescent="0.25">
      <c r="C90" vm="418">
        <f ca="1"/>
        <v>296.95</v>
      </c>
      <c r="D90" vm="419">
        <f ca="1"/>
        <v>1431.6</v>
      </c>
      <c r="E90" vm="420">
        <f ca="1"/>
        <v>1610</v>
      </c>
      <c r="F90" vm="421">
        <f ca="1"/>
        <v>255.15</v>
      </c>
    </row>
    <row r="91" spans="3:6" x14ac:dyDescent="0.25">
      <c r="C91" vm="422">
        <f ca="1"/>
        <v>294.25</v>
      </c>
      <c r="D91" vm="423">
        <f ca="1"/>
        <v>1428.2</v>
      </c>
      <c r="E91" vm="424">
        <f ca="1"/>
        <v>1637</v>
      </c>
      <c r="F91" vm="425">
        <f ca="1"/>
        <v>256</v>
      </c>
    </row>
    <row r="92" spans="3:6" x14ac:dyDescent="0.25">
      <c r="C92" vm="426">
        <f ca="1"/>
        <v>299.89999999999998</v>
      </c>
      <c r="D92" vm="427">
        <f ca="1"/>
        <v>1455.4</v>
      </c>
      <c r="E92" vm="428">
        <f ca="1"/>
        <v>1659.5</v>
      </c>
      <c r="F92" vm="429">
        <f ca="1"/>
        <v>256.60000000000002</v>
      </c>
    </row>
    <row r="93" spans="3:6" x14ac:dyDescent="0.25">
      <c r="C93" vm="430">
        <f ca="1"/>
        <v>296.60000000000002</v>
      </c>
      <c r="D93" vm="431">
        <f ca="1"/>
        <v>1433.6</v>
      </c>
      <c r="E93" vm="432">
        <f ca="1"/>
        <v>1670</v>
      </c>
      <c r="F93" vm="433">
        <f ca="1"/>
        <v>255.7</v>
      </c>
    </row>
    <row r="94" spans="3:6" x14ac:dyDescent="0.25">
      <c r="C94" vm="434">
        <f ca="1"/>
        <v>298.45</v>
      </c>
      <c r="D94" vm="295">
        <f ca="1"/>
        <v>1443.2</v>
      </c>
      <c r="E94" vm="435">
        <f ca="1"/>
        <v>1692</v>
      </c>
      <c r="F94" vm="436">
        <f ca="1"/>
        <v>257.39999999999998</v>
      </c>
    </row>
    <row r="95" spans="3:6" x14ac:dyDescent="0.25">
      <c r="C95" vm="437">
        <f ca="1"/>
        <v>298.39999999999998</v>
      </c>
      <c r="D95" vm="438">
        <f ca="1"/>
        <v>1442.2</v>
      </c>
      <c r="E95" vm="439">
        <f ca="1"/>
        <v>1663</v>
      </c>
      <c r="F95" vm="440">
        <f ca="1"/>
        <v>258.39999999999998</v>
      </c>
    </row>
    <row r="96" spans="3:6" x14ac:dyDescent="0.25">
      <c r="C96" vm="441">
        <f ca="1"/>
        <v>298.25</v>
      </c>
      <c r="D96" vm="442">
        <f ca="1"/>
        <v>1434.2</v>
      </c>
      <c r="E96" vm="443">
        <f ca="1"/>
        <v>1643.5</v>
      </c>
      <c r="F96" vm="444">
        <f ca="1"/>
        <v>257</v>
      </c>
    </row>
    <row r="97" spans="3:6" x14ac:dyDescent="0.25">
      <c r="C97" vm="445">
        <f ca="1"/>
        <v>294.7</v>
      </c>
      <c r="D97" vm="446">
        <f ca="1"/>
        <v>1417.8</v>
      </c>
      <c r="E97" vm="447">
        <f ca="1"/>
        <v>1638.5</v>
      </c>
      <c r="F97" vm="448">
        <f ca="1"/>
        <v>254.65</v>
      </c>
    </row>
    <row r="98" spans="3:6" x14ac:dyDescent="0.25">
      <c r="C98" vm="332">
        <f ca="1"/>
        <v>295.64999999999998</v>
      </c>
      <c r="D98" vm="449">
        <f ca="1"/>
        <v>1418.8</v>
      </c>
      <c r="E98" vm="443">
        <f ca="1"/>
        <v>1643.5</v>
      </c>
      <c r="F98" vm="450">
        <f ca="1"/>
        <v>254.4</v>
      </c>
    </row>
    <row r="99" spans="3:6" x14ac:dyDescent="0.25">
      <c r="C99" vm="451">
        <f ca="1"/>
        <v>302.3</v>
      </c>
      <c r="D99" vm="452">
        <f ca="1"/>
        <v>1452.2</v>
      </c>
      <c r="E99" vm="453">
        <f ca="1"/>
        <v>1642</v>
      </c>
      <c r="F99" vm="454">
        <f ca="1"/>
        <v>256.2</v>
      </c>
    </row>
    <row r="100" spans="3:6" x14ac:dyDescent="0.25">
      <c r="C100" vm="455">
        <f ca="1"/>
        <v>300</v>
      </c>
      <c r="D100" vm="456">
        <f ca="1"/>
        <v>1450</v>
      </c>
      <c r="E100" vm="457">
        <f ca="1"/>
        <v>1617</v>
      </c>
      <c r="F100" vm="458">
        <f ca="1"/>
        <v>255.8</v>
      </c>
    </row>
    <row r="101" spans="3:6" x14ac:dyDescent="0.25">
      <c r="C101" vm="459">
        <f ca="1"/>
        <v>309.25</v>
      </c>
      <c r="D101" vm="460">
        <f ca="1"/>
        <v>1476.2</v>
      </c>
      <c r="E101" vm="461">
        <f ca="1"/>
        <v>1617.5</v>
      </c>
      <c r="F101" vm="462">
        <f ca="1"/>
        <v>254.7</v>
      </c>
    </row>
    <row r="102" spans="3:6" x14ac:dyDescent="0.25">
      <c r="C102" vm="463">
        <f ca="1"/>
        <v>305.95</v>
      </c>
      <c r="D102" vm="464">
        <f ca="1"/>
        <v>1464.2</v>
      </c>
      <c r="E102" vm="465">
        <f ca="1"/>
        <v>1634.5</v>
      </c>
      <c r="F102" vm="466">
        <f ca="1"/>
        <v>257.14999999999998</v>
      </c>
    </row>
    <row r="103" spans="3:6" x14ac:dyDescent="0.25">
      <c r="C103" vm="467">
        <f ca="1"/>
        <v>304.64999999999998</v>
      </c>
      <c r="D103" vm="468">
        <f ca="1"/>
        <v>1456</v>
      </c>
      <c r="E103" vm="469">
        <f ca="1"/>
        <v>1613.5</v>
      </c>
      <c r="F103" vm="470">
        <f ca="1"/>
        <v>255.95</v>
      </c>
    </row>
    <row r="104" spans="3:6" x14ac:dyDescent="0.25">
      <c r="C104" vm="471">
        <f ca="1"/>
        <v>303.7</v>
      </c>
      <c r="D104" vm="472">
        <f ca="1"/>
        <v>1436.8</v>
      </c>
      <c r="E104" vm="473">
        <f ca="1"/>
        <v>1559.5</v>
      </c>
      <c r="F104" vm="474">
        <f ca="1"/>
        <v>254.45</v>
      </c>
    </row>
    <row r="105" spans="3:6" x14ac:dyDescent="0.25">
      <c r="C105" vm="475">
        <f ca="1"/>
        <v>308.8</v>
      </c>
      <c r="D105" vm="476">
        <f ca="1"/>
        <v>1489</v>
      </c>
      <c r="E105" vm="477">
        <f ca="1"/>
        <v>1578</v>
      </c>
      <c r="F105" vm="478">
        <f ca="1"/>
        <v>257.2</v>
      </c>
    </row>
    <row r="106" spans="3:6" x14ac:dyDescent="0.25">
      <c r="C106" vm="479">
        <f ca="1"/>
        <v>316.75</v>
      </c>
      <c r="D106" vm="480">
        <f ca="1"/>
        <v>1517.8</v>
      </c>
      <c r="E106" vm="481">
        <f ca="1"/>
        <v>1595.5</v>
      </c>
      <c r="F106" vm="482">
        <f ca="1"/>
        <v>261.64999999999998</v>
      </c>
    </row>
    <row r="107" spans="3:6" x14ac:dyDescent="0.25">
      <c r="C107" vm="483">
        <f ca="1"/>
        <v>317.75</v>
      </c>
      <c r="D107" vm="484">
        <f ca="1"/>
        <v>1523.8</v>
      </c>
      <c r="E107" vm="485">
        <f ca="1"/>
        <v>1605</v>
      </c>
      <c r="F107" vm="486">
        <f ca="1"/>
        <v>259.55</v>
      </c>
    </row>
    <row r="108" spans="3:6" x14ac:dyDescent="0.25">
      <c r="C108" vm="487">
        <f ca="1"/>
        <v>320.2</v>
      </c>
      <c r="D108" vm="488">
        <f ca="1"/>
        <v>1529.2</v>
      </c>
      <c r="E108" vm="477">
        <f ca="1"/>
        <v>1578</v>
      </c>
      <c r="F108" vm="489">
        <f ca="1"/>
        <v>257.5</v>
      </c>
    </row>
    <row r="109" spans="3:6" x14ac:dyDescent="0.25">
      <c r="C109" vm="490">
        <f ca="1"/>
        <v>331.3</v>
      </c>
      <c r="D109" vm="491">
        <f ca="1"/>
        <v>1597.6</v>
      </c>
      <c r="E109" vm="492">
        <f ca="1"/>
        <v>1555.5</v>
      </c>
      <c r="F109" vm="493">
        <f ca="1"/>
        <v>257.89999999999998</v>
      </c>
    </row>
    <row r="110" spans="3:6" x14ac:dyDescent="0.25">
      <c r="C110" vm="494">
        <f ca="1"/>
        <v>336.6</v>
      </c>
      <c r="D110" vm="495">
        <f ca="1"/>
        <v>1641.8</v>
      </c>
      <c r="E110" vm="318">
        <f ca="1"/>
        <v>1509.5</v>
      </c>
      <c r="F110" vm="496">
        <f ca="1"/>
        <v>256.35000000000002</v>
      </c>
    </row>
    <row r="111" spans="3:6" x14ac:dyDescent="0.25">
      <c r="C111" vm="497">
        <f ca="1"/>
        <v>338.3</v>
      </c>
      <c r="D111" vm="498">
        <f ca="1"/>
        <v>1651.2</v>
      </c>
      <c r="E111" vm="499">
        <f ca="1"/>
        <v>1512</v>
      </c>
      <c r="F111" vm="500">
        <f ca="1"/>
        <v>256.5</v>
      </c>
    </row>
    <row r="112" spans="3:6" x14ac:dyDescent="0.25">
      <c r="C112" vm="501">
        <f ca="1"/>
        <v>340.3</v>
      </c>
      <c r="D112" vm="502">
        <f ca="1"/>
        <v>1655</v>
      </c>
      <c r="E112" vm="503">
        <f ca="1"/>
        <v>1507</v>
      </c>
      <c r="F112" vm="504">
        <f ca="1"/>
        <v>253.3</v>
      </c>
    </row>
    <row r="113" spans="3:6" x14ac:dyDescent="0.25">
      <c r="C113" vm="505">
        <f ca="1"/>
        <v>337.95</v>
      </c>
      <c r="D113" vm="506">
        <f ca="1"/>
        <v>1647.8</v>
      </c>
      <c r="E113" vm="507">
        <f ca="1"/>
        <v>1491</v>
      </c>
      <c r="F113" vm="508">
        <f ca="1"/>
        <v>247.95</v>
      </c>
    </row>
    <row r="114" spans="3:6" x14ac:dyDescent="0.25">
      <c r="C114" vm="509">
        <f ca="1"/>
        <v>344.45</v>
      </c>
      <c r="D114" vm="510">
        <f ca="1"/>
        <v>1672.6</v>
      </c>
      <c r="E114" vm="511">
        <f ca="1"/>
        <v>1473</v>
      </c>
      <c r="F114" vm="512">
        <f ca="1"/>
        <v>251.65</v>
      </c>
    </row>
    <row r="115" spans="3:6" x14ac:dyDescent="0.25">
      <c r="C115" vm="513">
        <f ca="1"/>
        <v>350.65</v>
      </c>
      <c r="D115" vm="514">
        <f ca="1"/>
        <v>1699.2</v>
      </c>
      <c r="E115" vm="251">
        <f ca="1"/>
        <v>1478.5</v>
      </c>
      <c r="F115" vm="413">
        <f ca="1"/>
        <v>253</v>
      </c>
    </row>
    <row r="116" spans="3:6" x14ac:dyDescent="0.25">
      <c r="C116" vm="515">
        <f ca="1"/>
        <v>341.55</v>
      </c>
      <c r="D116" vm="516">
        <f ca="1"/>
        <v>1652.6</v>
      </c>
      <c r="E116" vm="517">
        <f ca="1"/>
        <v>1448.5</v>
      </c>
      <c r="F116" vm="518">
        <f ca="1"/>
        <v>268.05</v>
      </c>
    </row>
    <row r="117" spans="3:6" x14ac:dyDescent="0.25">
      <c r="C117" vm="519">
        <f ca="1"/>
        <v>344.8</v>
      </c>
      <c r="D117" vm="520">
        <f ca="1"/>
        <v>1672.4</v>
      </c>
      <c r="E117" vm="521">
        <f ca="1"/>
        <v>1465</v>
      </c>
      <c r="F117" vm="522">
        <f ca="1"/>
        <v>273.14999999999998</v>
      </c>
    </row>
    <row r="118" spans="3:6" x14ac:dyDescent="0.25">
      <c r="C118" vm="523">
        <f ca="1"/>
        <v>353.55</v>
      </c>
      <c r="D118" vm="524">
        <f ca="1"/>
        <v>1708.6</v>
      </c>
      <c r="E118" vm="193">
        <f ca="1"/>
        <v>1446.5</v>
      </c>
      <c r="F118" vm="525">
        <f ca="1"/>
        <v>275.60000000000002</v>
      </c>
    </row>
    <row r="119" spans="3:6" x14ac:dyDescent="0.25">
      <c r="C119" vm="526">
        <f ca="1"/>
        <v>360.3</v>
      </c>
      <c r="D119" vm="527">
        <f ca="1"/>
        <v>1736.8</v>
      </c>
      <c r="E119" vm="528">
        <f ca="1"/>
        <v>1441</v>
      </c>
      <c r="F119" vm="529">
        <f ca="1"/>
        <v>270.35000000000002</v>
      </c>
    </row>
    <row r="120" spans="3:6" x14ac:dyDescent="0.25">
      <c r="C120" vm="530">
        <f ca="1"/>
        <v>358.2</v>
      </c>
      <c r="D120" vm="531">
        <f ca="1"/>
        <v>1731.2</v>
      </c>
      <c r="E120" vm="145">
        <f ca="1"/>
        <v>1427.5</v>
      </c>
      <c r="F120" vm="532">
        <f ca="1"/>
        <v>270.10000000000002</v>
      </c>
    </row>
    <row r="121" spans="3:6" x14ac:dyDescent="0.25">
      <c r="C121" vm="533">
        <f ca="1"/>
        <v>354.95</v>
      </c>
      <c r="D121" vm="534">
        <f ca="1"/>
        <v>1721</v>
      </c>
      <c r="E121" vm="535">
        <f ca="1"/>
        <v>1481.5</v>
      </c>
      <c r="F121" vm="536">
        <f ca="1"/>
        <v>269.35000000000002</v>
      </c>
    </row>
    <row r="122" spans="3:6" x14ac:dyDescent="0.25">
      <c r="C122" vm="537">
        <f ca="1"/>
        <v>357.7</v>
      </c>
      <c r="D122" vm="538">
        <f ca="1"/>
        <v>1744.8</v>
      </c>
      <c r="E122" vm="539">
        <f ca="1"/>
        <v>1502</v>
      </c>
      <c r="F122" vm="540">
        <f ca="1"/>
        <v>266</v>
      </c>
    </row>
    <row r="123" spans="3:6" x14ac:dyDescent="0.25">
      <c r="C123" vm="541">
        <f ca="1"/>
        <v>363.6</v>
      </c>
      <c r="D123" vm="542">
        <f ca="1"/>
        <v>1772</v>
      </c>
      <c r="E123" vm="543">
        <f ca="1"/>
        <v>1520.5</v>
      </c>
      <c r="F123" vm="544">
        <f ca="1"/>
        <v>267.89999999999998</v>
      </c>
    </row>
    <row r="124" spans="3:6" x14ac:dyDescent="0.25">
      <c r="C124" vm="545">
        <f ca="1"/>
        <v>361.45</v>
      </c>
      <c r="D124" vm="546">
        <f ca="1"/>
        <v>1768.2</v>
      </c>
      <c r="E124" vm="547">
        <f ca="1"/>
        <v>1529</v>
      </c>
      <c r="F124" vm="548">
        <f ca="1"/>
        <v>269.5</v>
      </c>
    </row>
    <row r="125" spans="3:6" x14ac:dyDescent="0.25">
      <c r="C125" vm="549">
        <f ca="1"/>
        <v>361.95</v>
      </c>
      <c r="D125" vm="550">
        <f ca="1"/>
        <v>1778.4</v>
      </c>
      <c r="E125" vm="551">
        <f ca="1"/>
        <v>1518.5</v>
      </c>
      <c r="F125" vm="552">
        <f ca="1"/>
        <v>274.25</v>
      </c>
    </row>
    <row r="126" spans="3:6" x14ac:dyDescent="0.25">
      <c r="C126" vm="553">
        <f ca="1"/>
        <v>363.1</v>
      </c>
      <c r="D126" vm="554">
        <f ca="1"/>
        <v>1786</v>
      </c>
      <c r="E126" vm="555">
        <f ca="1"/>
        <v>1537.5</v>
      </c>
      <c r="F126" vm="556">
        <f ca="1"/>
        <v>272.14999999999998</v>
      </c>
    </row>
    <row r="127" spans="3:6" x14ac:dyDescent="0.25">
      <c r="C127" vm="557">
        <f ca="1"/>
        <v>356.2</v>
      </c>
      <c r="D127" vm="558">
        <f ca="1"/>
        <v>1756.2</v>
      </c>
      <c r="E127" vm="559">
        <f ca="1"/>
        <v>1530</v>
      </c>
      <c r="F127" vm="560">
        <f ca="1"/>
        <v>270.7</v>
      </c>
    </row>
    <row r="128" spans="3:6" x14ac:dyDescent="0.25">
      <c r="C128" vm="561">
        <f ca="1"/>
        <v>355</v>
      </c>
      <c r="D128" vm="562">
        <f ca="1"/>
        <v>1749.2</v>
      </c>
      <c r="E128" vm="303">
        <f ca="1"/>
        <v>1542</v>
      </c>
      <c r="F128" vm="563">
        <f ca="1"/>
        <v>270.75</v>
      </c>
    </row>
    <row r="129" spans="3:6" x14ac:dyDescent="0.25">
      <c r="C129" vm="32">
        <f ca="1"/>
        <v>360.65</v>
      </c>
      <c r="D129" vm="564">
        <f ca="1"/>
        <v>1775.8</v>
      </c>
      <c r="E129" vm="565">
        <f ca="1"/>
        <v>1554</v>
      </c>
      <c r="F129" vm="566">
        <f ca="1"/>
        <v>273.7</v>
      </c>
    </row>
    <row r="130" spans="3:6" x14ac:dyDescent="0.25">
      <c r="C130" vm="567">
        <f ca="1"/>
        <v>359.2</v>
      </c>
      <c r="D130" vm="568">
        <f ca="1"/>
        <v>1773.8</v>
      </c>
      <c r="E130" vm="569">
        <f ca="1"/>
        <v>1580</v>
      </c>
      <c r="F130" vm="570">
        <f ca="1"/>
        <v>273.89999999999998</v>
      </c>
    </row>
    <row r="131" spans="3:6" x14ac:dyDescent="0.25">
      <c r="C131" vm="571">
        <f ca="1"/>
        <v>357.6</v>
      </c>
      <c r="D131" vm="572">
        <f ca="1"/>
        <v>1765.6</v>
      </c>
      <c r="E131" vm="573">
        <f ca="1"/>
        <v>1582.5</v>
      </c>
      <c r="F131" vm="574">
        <f ca="1"/>
        <v>271.55</v>
      </c>
    </row>
    <row r="132" spans="3:6" x14ac:dyDescent="0.25">
      <c r="C132" vm="575">
        <f ca="1"/>
        <v>352.05</v>
      </c>
      <c r="D132" vm="576">
        <f ca="1"/>
        <v>1713.2</v>
      </c>
      <c r="E132" vm="577">
        <f ca="1"/>
        <v>1585</v>
      </c>
      <c r="F132" vm="578">
        <f ca="1"/>
        <v>269.60000000000002</v>
      </c>
    </row>
    <row r="133" spans="3:6" x14ac:dyDescent="0.25">
      <c r="C133" vm="579">
        <f ca="1"/>
        <v>350.2</v>
      </c>
      <c r="D133" vm="580">
        <f ca="1"/>
        <v>1681</v>
      </c>
      <c r="E133" vm="581">
        <f ca="1"/>
        <v>1579.5</v>
      </c>
      <c r="F133" vm="582">
        <f ca="1"/>
        <v>269.89999999999998</v>
      </c>
    </row>
    <row r="134" spans="3:6" x14ac:dyDescent="0.25">
      <c r="C134" vm="583">
        <f ca="1"/>
        <v>357</v>
      </c>
      <c r="D134" vm="584">
        <f ca="1"/>
        <v>1683.2</v>
      </c>
      <c r="E134" vm="585">
        <f ca="1"/>
        <v>1584.5</v>
      </c>
      <c r="F134" vm="586">
        <f ca="1"/>
        <v>271.95</v>
      </c>
    </row>
    <row r="135" spans="3:6" x14ac:dyDescent="0.25">
      <c r="C135" vm="587">
        <f ca="1"/>
        <v>344.95</v>
      </c>
      <c r="D135" vm="588">
        <f ca="1"/>
        <v>1661.6</v>
      </c>
      <c r="E135" vm="589">
        <f ca="1"/>
        <v>1581</v>
      </c>
      <c r="F135" vm="590">
        <f ca="1"/>
        <v>272</v>
      </c>
    </row>
    <row r="136" spans="3:6" x14ac:dyDescent="0.25">
      <c r="C136" vm="591">
        <f ca="1"/>
        <v>334.85</v>
      </c>
      <c r="D136" vm="592">
        <f ca="1"/>
        <v>1628.6</v>
      </c>
      <c r="E136" vm="593">
        <f ca="1"/>
        <v>1586</v>
      </c>
      <c r="F136" vm="594">
        <f ca="1"/>
        <v>273.55</v>
      </c>
    </row>
    <row r="137" spans="3:6" x14ac:dyDescent="0.25">
      <c r="C137" vm="595">
        <f ca="1"/>
        <v>339.5</v>
      </c>
      <c r="D137" vm="596">
        <f ca="1"/>
        <v>1658</v>
      </c>
      <c r="E137" vm="481">
        <f ca="1"/>
        <v>1595.5</v>
      </c>
      <c r="F137" vm="525">
        <f ca="1"/>
        <v>275.60000000000002</v>
      </c>
    </row>
    <row r="138" spans="3:6" x14ac:dyDescent="0.25">
      <c r="C138" vm="597">
        <f ca="1"/>
        <v>345.4</v>
      </c>
      <c r="D138" vm="598">
        <f ca="1"/>
        <v>1683.4</v>
      </c>
      <c r="E138" vm="469">
        <f ca="1"/>
        <v>1613.5</v>
      </c>
      <c r="F138" vm="599">
        <f ca="1"/>
        <v>275.35000000000002</v>
      </c>
    </row>
    <row r="139" spans="3:6" x14ac:dyDescent="0.25">
      <c r="C139" vm="600">
        <f ca="1"/>
        <v>345.25</v>
      </c>
      <c r="D139" vm="601">
        <f ca="1"/>
        <v>1686.2</v>
      </c>
      <c r="E139" vm="602">
        <f ca="1"/>
        <v>1619</v>
      </c>
      <c r="F139" vm="603">
        <f ca="1"/>
        <v>274.85000000000002</v>
      </c>
    </row>
    <row r="140" spans="3:6" x14ac:dyDescent="0.25">
      <c r="C140" vm="509">
        <f ca="1"/>
        <v>344.45</v>
      </c>
      <c r="D140" vm="604">
        <f ca="1"/>
        <v>1677</v>
      </c>
      <c r="E140" vm="577">
        <f ca="1"/>
        <v>1585</v>
      </c>
      <c r="F140" vm="605">
        <f ca="1"/>
        <v>278.5</v>
      </c>
    </row>
    <row r="141" spans="3:6" x14ac:dyDescent="0.25">
      <c r="C141" vm="606">
        <f ca="1"/>
        <v>347.8</v>
      </c>
      <c r="D141" vm="607">
        <f ca="1"/>
        <v>1681.2</v>
      </c>
      <c r="E141" vm="585">
        <f ca="1"/>
        <v>1584.5</v>
      </c>
      <c r="F141" vm="608">
        <f ca="1"/>
        <v>284.95</v>
      </c>
    </row>
    <row r="142" spans="3:6" x14ac:dyDescent="0.25">
      <c r="C142" vm="609">
        <f ca="1"/>
        <v>345.15</v>
      </c>
      <c r="D142" vm="610">
        <f ca="1"/>
        <v>1664.8</v>
      </c>
      <c r="E142" vm="611">
        <f ca="1"/>
        <v>1593.5</v>
      </c>
      <c r="F142" vm="612">
        <f ca="1"/>
        <v>283.7</v>
      </c>
    </row>
    <row r="143" spans="3:6" x14ac:dyDescent="0.25">
      <c r="C143" vm="613">
        <f ca="1"/>
        <v>340.9</v>
      </c>
      <c r="D143" vm="614">
        <f ca="1"/>
        <v>1641.2</v>
      </c>
      <c r="E143" vm="615">
        <f ca="1"/>
        <v>1607</v>
      </c>
      <c r="F143" vm="616">
        <f ca="1"/>
        <v>285</v>
      </c>
    </row>
    <row r="144" spans="3:6" x14ac:dyDescent="0.25">
      <c r="C144" vm="515">
        <f ca="1"/>
        <v>341.55</v>
      </c>
      <c r="D144" vm="617">
        <f ca="1"/>
        <v>1676.4</v>
      </c>
      <c r="E144" vm="618">
        <f ca="1"/>
        <v>1584</v>
      </c>
      <c r="F144" vm="619">
        <f ca="1"/>
        <v>285.89999999999998</v>
      </c>
    </row>
    <row r="145" spans="3:6" x14ac:dyDescent="0.25">
      <c r="C145" vm="620">
        <f ca="1"/>
        <v>344.55</v>
      </c>
      <c r="D145" vm="621">
        <f ca="1"/>
        <v>1700.8</v>
      </c>
      <c r="E145" vm="622">
        <f ca="1"/>
        <v>1571.5</v>
      </c>
      <c r="F145" vm="623">
        <f ca="1"/>
        <v>280.64999999999998</v>
      </c>
    </row>
    <row r="146" spans="3:6" x14ac:dyDescent="0.25">
      <c r="C146" vm="624">
        <f ca="1"/>
        <v>342</v>
      </c>
      <c r="D146" vm="625">
        <f ca="1"/>
        <v>1689.4</v>
      </c>
      <c r="E146" vm="626">
        <f ca="1"/>
        <v>1556.5</v>
      </c>
      <c r="F146" vm="627">
        <f ca="1"/>
        <v>277.85000000000002</v>
      </c>
    </row>
    <row r="147" spans="3:6" x14ac:dyDescent="0.25">
      <c r="C147" vm="628">
        <f ca="1"/>
        <v>336.45</v>
      </c>
      <c r="D147" vm="629">
        <f ca="1"/>
        <v>1660.8</v>
      </c>
      <c r="E147" vm="630">
        <f ca="1"/>
        <v>1567</v>
      </c>
      <c r="F147" vm="631">
        <f ca="1"/>
        <v>279.35000000000002</v>
      </c>
    </row>
    <row r="148" spans="3:6" x14ac:dyDescent="0.25">
      <c r="C148" vm="632">
        <f ca="1"/>
        <v>326.55</v>
      </c>
      <c r="D148" vm="633">
        <f ca="1"/>
        <v>1609.4</v>
      </c>
      <c r="E148" vm="634">
        <f ca="1"/>
        <v>1553</v>
      </c>
      <c r="F148" vm="635">
        <f ca="1"/>
        <v>278.85000000000002</v>
      </c>
    </row>
    <row r="149" spans="3:6" x14ac:dyDescent="0.25">
      <c r="C149" vm="636">
        <f ca="1"/>
        <v>334.4</v>
      </c>
      <c r="D149" vm="637">
        <f ca="1"/>
        <v>1615.4</v>
      </c>
      <c r="E149" vm="638">
        <f ca="1"/>
        <v>1549.5</v>
      </c>
      <c r="F149" vm="639">
        <f ca="1"/>
        <v>280.89999999999998</v>
      </c>
    </row>
    <row r="150" spans="3:6" x14ac:dyDescent="0.25">
      <c r="C150" vm="640">
        <f ca="1"/>
        <v>339.4</v>
      </c>
      <c r="D150" vm="641">
        <f ca="1"/>
        <v>1638.2</v>
      </c>
      <c r="E150" vm="314">
        <f ca="1"/>
        <v>1519</v>
      </c>
      <c r="F150" vm="642">
        <f ca="1"/>
        <v>279.8</v>
      </c>
    </row>
    <row r="151" spans="3:6" x14ac:dyDescent="0.25">
      <c r="C151" vm="643">
        <f ca="1"/>
        <v>344.5</v>
      </c>
      <c r="D151" vm="644">
        <f ca="1"/>
        <v>1657.6</v>
      </c>
      <c r="E151" vm="645">
        <f ca="1"/>
        <v>1550.5</v>
      </c>
      <c r="F151" vm="646">
        <f ca="1"/>
        <v>280.5</v>
      </c>
    </row>
    <row r="152" spans="3:6" x14ac:dyDescent="0.25">
      <c r="C152" vm="647">
        <f ca="1"/>
        <v>344.75</v>
      </c>
      <c r="D152" vm="648">
        <f ca="1"/>
        <v>1649.6</v>
      </c>
      <c r="E152" vm="649">
        <f ca="1"/>
        <v>1586.5</v>
      </c>
      <c r="F152" vm="650">
        <f ca="1"/>
        <v>280.35000000000002</v>
      </c>
    </row>
    <row r="153" spans="3:6" x14ac:dyDescent="0.25">
      <c r="C153" vm="651">
        <f ca="1"/>
        <v>317.64999999999998</v>
      </c>
      <c r="D153" vm="652">
        <f ca="1"/>
        <v>1556.2</v>
      </c>
      <c r="E153" vm="555">
        <f ca="1"/>
        <v>1537.5</v>
      </c>
      <c r="F153" vm="653">
        <f ca="1"/>
        <v>279.14999999999998</v>
      </c>
    </row>
    <row r="154" spans="3:6" x14ac:dyDescent="0.25">
      <c r="C154" vm="654">
        <f ca="1"/>
        <v>327.7</v>
      </c>
      <c r="D154" vm="655">
        <f ca="1"/>
        <v>1594.8</v>
      </c>
      <c r="E154" vm="656">
        <f ca="1"/>
        <v>1562.5</v>
      </c>
      <c r="F154" vm="657">
        <f ca="1"/>
        <v>279</v>
      </c>
    </row>
    <row r="155" spans="3:6" x14ac:dyDescent="0.25">
      <c r="C155" vm="658">
        <f ca="1"/>
        <v>325.45</v>
      </c>
      <c r="D155" vm="659">
        <f ca="1"/>
        <v>1577</v>
      </c>
      <c r="E155" vm="660">
        <f ca="1"/>
        <v>1548.5</v>
      </c>
      <c r="F155" vm="661">
        <f ca="1"/>
        <v>276.75</v>
      </c>
    </row>
    <row r="156" spans="3:6" x14ac:dyDescent="0.25">
      <c r="C156" vm="662">
        <f ca="1"/>
        <v>332.9</v>
      </c>
      <c r="D156" vm="615">
        <f ca="1"/>
        <v>1607</v>
      </c>
      <c r="E156" vm="618">
        <f ca="1"/>
        <v>1584</v>
      </c>
      <c r="F156" vm="663">
        <f ca="1"/>
        <v>278.14999999999998</v>
      </c>
    </row>
    <row r="157" spans="3:6" x14ac:dyDescent="0.25">
      <c r="C157" vm="494">
        <f ca="1"/>
        <v>336.6</v>
      </c>
      <c r="D157" vm="664">
        <f ca="1"/>
        <v>1633.2</v>
      </c>
      <c r="E157" vm="665">
        <f ca="1"/>
        <v>1564.5</v>
      </c>
      <c r="F157" vm="627">
        <f ca="1"/>
        <v>277.85000000000002</v>
      </c>
    </row>
    <row r="158" spans="3:6" x14ac:dyDescent="0.25">
      <c r="C158" vm="666">
        <f ca="1"/>
        <v>340.85</v>
      </c>
      <c r="D158" vm="667">
        <f ca="1"/>
        <v>1651.4</v>
      </c>
      <c r="E158" vm="668">
        <f ca="1"/>
        <v>1561.5</v>
      </c>
      <c r="F158" vm="669">
        <f ca="1"/>
        <v>280.10000000000002</v>
      </c>
    </row>
    <row r="159" spans="3:6" x14ac:dyDescent="0.25">
      <c r="C159" vm="670">
        <f ca="1"/>
        <v>346.5</v>
      </c>
      <c r="D159" vm="671">
        <f ca="1"/>
        <v>1681.4</v>
      </c>
      <c r="E159" vm="477">
        <f ca="1"/>
        <v>1578</v>
      </c>
      <c r="F159" vm="623">
        <f ca="1"/>
        <v>280.64999999999998</v>
      </c>
    </row>
    <row r="160" spans="3:6" x14ac:dyDescent="0.25">
      <c r="C160" vm="672">
        <f ca="1"/>
        <v>350.9</v>
      </c>
      <c r="D160" vm="673">
        <f ca="1"/>
        <v>1695.6</v>
      </c>
      <c r="E160" vm="573">
        <f ca="1"/>
        <v>1582.5</v>
      </c>
      <c r="F160" vm="674">
        <f ca="1"/>
        <v>284.3</v>
      </c>
    </row>
    <row r="161" spans="3:6" x14ac:dyDescent="0.25">
      <c r="C161" vm="675">
        <f ca="1"/>
        <v>348.7</v>
      </c>
      <c r="D161" vm="676">
        <f ca="1"/>
        <v>1691.2</v>
      </c>
      <c r="E161" vm="677">
        <f ca="1"/>
        <v>1602.5</v>
      </c>
      <c r="F161" vm="678">
        <f ca="1"/>
        <v>282.75</v>
      </c>
    </row>
    <row r="162" spans="3:6" x14ac:dyDescent="0.25">
      <c r="C162" vm="679">
        <f ca="1"/>
        <v>343.55</v>
      </c>
      <c r="D162" vm="680">
        <f ca="1"/>
        <v>1669.2</v>
      </c>
      <c r="E162" vm="681">
        <f ca="1"/>
        <v>1611.5</v>
      </c>
      <c r="F162" vm="682">
        <f ca="1"/>
        <v>283</v>
      </c>
    </row>
    <row r="163" spans="3:6" x14ac:dyDescent="0.25">
      <c r="C163" vm="683">
        <f ca="1"/>
        <v>342.6</v>
      </c>
      <c r="D163" vm="684">
        <f ca="1"/>
        <v>1659.8</v>
      </c>
      <c r="E163" vm="685">
        <f ca="1"/>
        <v>1608.5</v>
      </c>
      <c r="F163" vm="686">
        <f ca="1"/>
        <v>284.39999999999998</v>
      </c>
    </row>
    <row r="164" spans="3:6" x14ac:dyDescent="0.25">
      <c r="C164" vm="687">
        <f ca="1"/>
        <v>335</v>
      </c>
      <c r="D164" vm="688">
        <f ca="1"/>
        <v>1615</v>
      </c>
      <c r="E164" vm="689">
        <f ca="1"/>
        <v>1599.5</v>
      </c>
      <c r="F164" vm="690">
        <f ca="1"/>
        <v>285.35000000000002</v>
      </c>
    </row>
    <row r="165" spans="3:6" x14ac:dyDescent="0.25">
      <c r="C165" vm="691">
        <f ca="1"/>
        <v>337.65</v>
      </c>
      <c r="D165" vm="692">
        <f ca="1"/>
        <v>1619.4</v>
      </c>
      <c r="E165" vm="581">
        <f ca="1"/>
        <v>1579.5</v>
      </c>
      <c r="F165" vm="693">
        <f ca="1"/>
        <v>284.75</v>
      </c>
    </row>
    <row r="166" spans="3:6" x14ac:dyDescent="0.25">
      <c r="C166" vm="694">
        <f ca="1"/>
        <v>330.9</v>
      </c>
      <c r="D166" vm="695">
        <f ca="1"/>
        <v>1594.2</v>
      </c>
      <c r="E166" vm="404">
        <f ca="1"/>
        <v>1596</v>
      </c>
      <c r="F166" vm="696">
        <f ca="1"/>
        <v>282.2</v>
      </c>
    </row>
    <row r="167" spans="3:6" x14ac:dyDescent="0.25">
      <c r="C167" vm="697">
        <f ca="1"/>
        <v>338.95</v>
      </c>
      <c r="D167" vm="384">
        <f ca="1"/>
        <v>1627</v>
      </c>
      <c r="E167" vm="698">
        <f ca="1"/>
        <v>1626.5</v>
      </c>
      <c r="F167" vm="699">
        <f ca="1"/>
        <v>282.39999999999998</v>
      </c>
    </row>
    <row r="168" spans="3:6" x14ac:dyDescent="0.25">
      <c r="C168" vm="700">
        <f ca="1"/>
        <v>333.75</v>
      </c>
      <c r="D168" vm="701">
        <f ca="1"/>
        <v>1593</v>
      </c>
      <c r="E168" vm="688">
        <f ca="1"/>
        <v>1615</v>
      </c>
      <c r="F168" vm="686">
        <f ca="1"/>
        <v>284.39999999999998</v>
      </c>
    </row>
    <row r="169" spans="3:6" x14ac:dyDescent="0.25">
      <c r="C169" vm="702">
        <f ca="1"/>
        <v>323.3</v>
      </c>
      <c r="D169" vm="703">
        <f ca="1"/>
        <v>1573.6</v>
      </c>
      <c r="E169" vm="689">
        <f ca="1"/>
        <v>1599.5</v>
      </c>
      <c r="F169" vm="704">
        <f ca="1"/>
        <v>287.60000000000002</v>
      </c>
    </row>
    <row r="170" spans="3:6" x14ac:dyDescent="0.25">
      <c r="C170" vm="705">
        <f ca="1"/>
        <v>331.75</v>
      </c>
      <c r="D170" vm="706">
        <f ca="1"/>
        <v>1618.6</v>
      </c>
      <c r="E170" vm="707">
        <f ca="1"/>
        <v>1626</v>
      </c>
      <c r="F170" vm="708">
        <f ca="1"/>
        <v>288.5</v>
      </c>
    </row>
    <row r="171" spans="3:6" x14ac:dyDescent="0.25">
      <c r="C171" vm="709">
        <f ca="1"/>
        <v>334.7</v>
      </c>
      <c r="D171" vm="710">
        <f ca="1"/>
        <v>1628</v>
      </c>
      <c r="E171" vm="711">
        <f ca="1"/>
        <v>1644.5</v>
      </c>
      <c r="F171" vm="712">
        <f ca="1"/>
        <v>287.55</v>
      </c>
    </row>
    <row r="172" spans="3:6" x14ac:dyDescent="0.25">
      <c r="C172" vm="505">
        <f ca="1"/>
        <v>337.95</v>
      </c>
      <c r="D172" vm="713">
        <f ca="1"/>
        <v>1645.8</v>
      </c>
      <c r="E172" vm="714">
        <f ca="1"/>
        <v>1664</v>
      </c>
      <c r="F172" vm="715">
        <f ca="1"/>
        <v>288.35000000000002</v>
      </c>
    </row>
    <row r="173" spans="3:6" x14ac:dyDescent="0.25">
      <c r="C173" vm="716">
        <f ca="1"/>
        <v>337.85</v>
      </c>
      <c r="D173" vm="717">
        <f ca="1"/>
        <v>1644</v>
      </c>
      <c r="E173" vm="718">
        <f ca="1"/>
        <v>1672.5</v>
      </c>
      <c r="F173" vm="719">
        <f ca="1"/>
        <v>287.89999999999998</v>
      </c>
    </row>
    <row r="174" spans="3:6" x14ac:dyDescent="0.25">
      <c r="C174" t="e" vm="5">
        <f ca="1"/>
        <v>#N/A</v>
      </c>
      <c r="D174" t="e" vm="5">
        <f ca="1"/>
        <v>#N/A</v>
      </c>
      <c r="E174" t="e" vm="5">
        <f ca="1"/>
        <v>#N/A</v>
      </c>
      <c r="F174" t="e" vm="5">
        <f ca="1"/>
        <v>#N/A</v>
      </c>
    </row>
    <row r="175" spans="3:6" x14ac:dyDescent="0.25">
      <c r="C175" t="e" vm="5">
        <f ca="1"/>
        <v>#N/A</v>
      </c>
      <c r="D175" t="e" vm="5">
        <f ca="1"/>
        <v>#N/A</v>
      </c>
      <c r="E175" t="e" vm="5">
        <f ca="1"/>
        <v>#N/A</v>
      </c>
      <c r="F175" t="e" vm="5">
        <f ca="1"/>
        <v>#N/A</v>
      </c>
    </row>
    <row r="176" spans="3:6" x14ac:dyDescent="0.25">
      <c r="C176" vm="720">
        <f ca="1"/>
        <v>336</v>
      </c>
      <c r="D176" vm="721">
        <f ca="1"/>
        <v>1629.4</v>
      </c>
      <c r="E176" vm="722">
        <f ca="1"/>
        <v>1695</v>
      </c>
      <c r="F176" vm="723">
        <f ca="1"/>
        <v>291.05</v>
      </c>
    </row>
    <row r="177" spans="3:6" x14ac:dyDescent="0.25">
      <c r="C177" vm="724">
        <f ca="1"/>
        <v>333</v>
      </c>
      <c r="D177" vm="602">
        <f ca="1"/>
        <v>1619</v>
      </c>
      <c r="E177" vm="725">
        <f ca="1"/>
        <v>1685</v>
      </c>
      <c r="F177" vm="726">
        <f ca="1"/>
        <v>291.25</v>
      </c>
    </row>
    <row r="178" spans="3:6" x14ac:dyDescent="0.25">
      <c r="C178" vm="727">
        <f ca="1"/>
        <v>330.5</v>
      </c>
      <c r="D178" vm="728">
        <f ca="1"/>
        <v>1621.8</v>
      </c>
      <c r="E178" vm="729">
        <f ca="1"/>
        <v>1683.5</v>
      </c>
      <c r="F178" vm="730">
        <f ca="1"/>
        <v>289.89999999999998</v>
      </c>
    </row>
    <row r="179" spans="3:6" x14ac:dyDescent="0.25">
      <c r="C179" t="e" vm="5">
        <f ca="1"/>
        <v>#N/A</v>
      </c>
      <c r="D179" t="e" vm="5">
        <f ca="1"/>
        <v>#N/A</v>
      </c>
      <c r="E179" t="e" vm="5">
        <f ca="1"/>
        <v>#N/A</v>
      </c>
      <c r="F179" t="e" vm="5">
        <f ca="1"/>
        <v>#N/A</v>
      </c>
    </row>
    <row r="180" spans="3:6" x14ac:dyDescent="0.25">
      <c r="C180" vm="731">
        <f ca="1"/>
        <v>351</v>
      </c>
      <c r="D180" vm="621">
        <f ca="1"/>
        <v>1700.8</v>
      </c>
      <c r="E180" vm="732">
        <f ca="1"/>
        <v>1731.5</v>
      </c>
      <c r="F180" vm="733">
        <f ca="1"/>
        <v>293.95</v>
      </c>
    </row>
    <row r="181" spans="3:6" x14ac:dyDescent="0.25">
      <c r="C181" vm="734">
        <f ca="1"/>
        <v>354.8</v>
      </c>
      <c r="D181" vm="735">
        <f ca="1"/>
        <v>1722.2</v>
      </c>
      <c r="E181" vm="736">
        <f ca="1"/>
        <v>1727</v>
      </c>
      <c r="F181" vm="737">
        <f ca="1"/>
        <v>296.7</v>
      </c>
    </row>
    <row r="182" spans="3:6" x14ac:dyDescent="0.25">
      <c r="C182" vm="738">
        <f ca="1"/>
        <v>355.15</v>
      </c>
      <c r="D182" vm="739">
        <f ca="1"/>
        <v>1718.2</v>
      </c>
      <c r="E182" vm="740">
        <f ca="1"/>
        <v>1690.5</v>
      </c>
      <c r="F182" vm="741">
        <f ca="1"/>
        <v>292.3</v>
      </c>
    </row>
    <row r="183" spans="3:6" x14ac:dyDescent="0.25">
      <c r="C183" vm="742">
        <f ca="1"/>
        <v>362.55</v>
      </c>
      <c r="D183" vm="743">
        <f ca="1"/>
        <v>1736.6</v>
      </c>
      <c r="E183" vm="744">
        <f ca="1"/>
        <v>1669.5</v>
      </c>
      <c r="F183" vm="745">
        <f ca="1"/>
        <v>289.05</v>
      </c>
    </row>
    <row r="184" spans="3:6" x14ac:dyDescent="0.25">
      <c r="C184" vm="746">
        <f ca="1"/>
        <v>363.05</v>
      </c>
      <c r="D184" vm="747">
        <f ca="1"/>
        <v>1730.6</v>
      </c>
      <c r="E184" vm="748">
        <f ca="1"/>
        <v>1650.5</v>
      </c>
      <c r="F184" vm="749">
        <f ca="1"/>
        <v>292.45</v>
      </c>
    </row>
    <row r="185" spans="3:6" x14ac:dyDescent="0.25">
      <c r="C185" vm="750">
        <f ca="1"/>
        <v>369.6</v>
      </c>
      <c r="D185" vm="751">
        <f ca="1"/>
        <v>1758.4</v>
      </c>
      <c r="E185" vm="596">
        <f ca="1"/>
        <v>1658</v>
      </c>
      <c r="F185" vm="741">
        <f ca="1"/>
        <v>292.3</v>
      </c>
    </row>
    <row r="186" spans="3:6" x14ac:dyDescent="0.25">
      <c r="C186" vm="752">
        <f ca="1"/>
        <v>381.45</v>
      </c>
      <c r="D186" vm="753">
        <f ca="1"/>
        <v>1806.4</v>
      </c>
      <c r="E186" vm="596">
        <f ca="1"/>
        <v>1658</v>
      </c>
      <c r="F186" vm="301">
        <f ca="1"/>
        <v>292.25</v>
      </c>
    </row>
    <row r="187" spans="3:6" x14ac:dyDescent="0.25">
      <c r="C187" vm="754">
        <f ca="1"/>
        <v>383.9</v>
      </c>
      <c r="D187" vm="755">
        <f ca="1"/>
        <v>1806.2</v>
      </c>
      <c r="E187" vm="756">
        <f ca="1"/>
        <v>1653.5</v>
      </c>
      <c r="F187" vm="757">
        <f ca="1"/>
        <v>289.7</v>
      </c>
    </row>
    <row r="188" spans="3:6" x14ac:dyDescent="0.25">
      <c r="C188" vm="758">
        <f ca="1"/>
        <v>388.7</v>
      </c>
      <c r="D188" vm="759">
        <f ca="1"/>
        <v>1820.6</v>
      </c>
      <c r="E188" vm="717">
        <f ca="1"/>
        <v>1644</v>
      </c>
      <c r="F188" vm="616">
        <f ca="1"/>
        <v>285</v>
      </c>
    </row>
    <row r="189" spans="3:6" x14ac:dyDescent="0.25">
      <c r="C189" vm="760">
        <f ca="1"/>
        <v>393.75</v>
      </c>
      <c r="D189" vm="761">
        <f ca="1"/>
        <v>1842.8</v>
      </c>
      <c r="E189" vm="762">
        <f ca="1"/>
        <v>1652</v>
      </c>
      <c r="F189" vm="312">
        <f ca="1"/>
        <v>289.45</v>
      </c>
    </row>
    <row r="190" spans="3:6" x14ac:dyDescent="0.25">
      <c r="C190" vm="763">
        <f ca="1"/>
        <v>395.75</v>
      </c>
      <c r="D190" vm="764">
        <f ca="1"/>
        <v>1872.2</v>
      </c>
      <c r="E190" vm="765">
        <f ca="1"/>
        <v>1633.5</v>
      </c>
      <c r="F190" vm="766">
        <f ca="1"/>
        <v>289.55</v>
      </c>
    </row>
    <row r="191" spans="3:6" x14ac:dyDescent="0.25">
      <c r="C191" vm="767">
        <f ca="1"/>
        <v>394.1</v>
      </c>
      <c r="D191" vm="768">
        <f ca="1"/>
        <v>1869.4</v>
      </c>
      <c r="E191" vm="769">
        <f ca="1"/>
        <v>1625.5</v>
      </c>
      <c r="F191" vm="394">
        <f ca="1"/>
        <v>287.85000000000002</v>
      </c>
    </row>
    <row r="192" spans="3:6" x14ac:dyDescent="0.25">
      <c r="C192" vm="770">
        <f ca="1"/>
        <v>389.15</v>
      </c>
      <c r="D192" vm="771">
        <f ca="1"/>
        <v>1838.4</v>
      </c>
      <c r="E192" vm="772">
        <f ca="1"/>
        <v>1642.5</v>
      </c>
      <c r="F192" vm="773">
        <f ca="1"/>
        <v>287.3</v>
      </c>
    </row>
    <row r="193" spans="3:6" x14ac:dyDescent="0.25">
      <c r="C193" vm="774">
        <f ca="1"/>
        <v>382.25</v>
      </c>
      <c r="D193" vm="775">
        <f ca="1"/>
        <v>1807.4</v>
      </c>
      <c r="E193" vm="400">
        <f ca="1"/>
        <v>1592</v>
      </c>
      <c r="F193" vm="776">
        <f ca="1"/>
        <v>288.75</v>
      </c>
    </row>
    <row r="194" spans="3:6" x14ac:dyDescent="0.25">
      <c r="C194" vm="777">
        <f ca="1"/>
        <v>364.1</v>
      </c>
      <c r="D194" vm="778">
        <f ca="1"/>
        <v>1747.2</v>
      </c>
      <c r="E194" vm="326">
        <f ca="1"/>
        <v>1508</v>
      </c>
      <c r="F194" vm="779">
        <f ca="1"/>
        <v>288.2</v>
      </c>
    </row>
    <row r="195" spans="3:6" x14ac:dyDescent="0.25">
      <c r="C195" vm="780">
        <f ca="1"/>
        <v>379.65</v>
      </c>
      <c r="D195" vm="781">
        <f ca="1"/>
        <v>1810.8</v>
      </c>
      <c r="E195" vm="782">
        <f ca="1"/>
        <v>1515.5</v>
      </c>
      <c r="F195" vm="783">
        <f ca="1"/>
        <v>291.45</v>
      </c>
    </row>
    <row r="196" spans="3:6" x14ac:dyDescent="0.25">
      <c r="C196" vm="767">
        <f ca="1"/>
        <v>394.1</v>
      </c>
      <c r="D196" vm="784">
        <f ca="1"/>
        <v>1912.2</v>
      </c>
      <c r="E196" vm="559">
        <f ca="1"/>
        <v>1530</v>
      </c>
      <c r="F196" vm="785">
        <f ca="1"/>
        <v>295.8</v>
      </c>
    </row>
    <row r="197" spans="3:6" x14ac:dyDescent="0.25">
      <c r="C197" vm="786">
        <f ca="1"/>
        <v>392.5</v>
      </c>
      <c r="D197" vm="787">
        <f ca="1"/>
        <v>1919.2</v>
      </c>
      <c r="E197" vm="788">
        <f ca="1"/>
        <v>1520</v>
      </c>
      <c r="F197" vm="455">
        <f ca="1"/>
        <v>300</v>
      </c>
    </row>
    <row r="198" spans="3:6" x14ac:dyDescent="0.25">
      <c r="C198" vm="789">
        <f ca="1"/>
        <v>385.45</v>
      </c>
      <c r="D198" vm="790">
        <f ca="1"/>
        <v>1895.2</v>
      </c>
      <c r="E198" vm="791">
        <f ca="1"/>
        <v>1476.5</v>
      </c>
      <c r="F198" vm="792">
        <f ca="1"/>
        <v>303.39999999999998</v>
      </c>
    </row>
    <row r="199" spans="3:6" x14ac:dyDescent="0.25">
      <c r="C199" vm="793">
        <f ca="1"/>
        <v>382.8</v>
      </c>
      <c r="D199" vm="794">
        <f ca="1"/>
        <v>1886.6</v>
      </c>
      <c r="E199" vm="284">
        <f ca="1"/>
        <v>1518</v>
      </c>
      <c r="F199" vm="795">
        <f ca="1"/>
        <v>297</v>
      </c>
    </row>
    <row r="200" spans="3:6" x14ac:dyDescent="0.25">
      <c r="C200" vm="796">
        <f ca="1"/>
        <v>393.3</v>
      </c>
      <c r="D200" vm="797">
        <f ca="1"/>
        <v>1946.6</v>
      </c>
      <c r="E200" vm="299">
        <f ca="1"/>
        <v>1534.5</v>
      </c>
      <c r="F200" vm="455">
        <f ca="1"/>
        <v>300</v>
      </c>
    </row>
    <row r="201" spans="3:6" x14ac:dyDescent="0.25">
      <c r="C201" vm="73">
        <f ca="1"/>
        <v>389.55</v>
      </c>
      <c r="D201" vm="798">
        <f ca="1"/>
        <v>1932.4</v>
      </c>
      <c r="E201" vm="668">
        <f ca="1"/>
        <v>1561.5</v>
      </c>
      <c r="F201" vm="799">
        <f ca="1"/>
        <v>302</v>
      </c>
    </row>
    <row r="202" spans="3:6" x14ac:dyDescent="0.25">
      <c r="C202" vm="800">
        <f ca="1"/>
        <v>392.4</v>
      </c>
      <c r="D202" vm="801">
        <f ca="1"/>
        <v>1960</v>
      </c>
      <c r="E202" vm="802">
        <f ca="1"/>
        <v>1533.5</v>
      </c>
      <c r="F202" vm="803">
        <f ca="1"/>
        <v>297.05</v>
      </c>
    </row>
    <row r="203" spans="3:6" x14ac:dyDescent="0.25">
      <c r="C203" vm="804">
        <f ca="1"/>
        <v>405.9</v>
      </c>
      <c r="D203" vm="805">
        <f ca="1"/>
        <v>2037</v>
      </c>
      <c r="E203" vm="806">
        <f ca="1"/>
        <v>1511</v>
      </c>
      <c r="F203" vm="807">
        <f ca="1"/>
        <v>295.55</v>
      </c>
    </row>
    <row r="204" spans="3:6" x14ac:dyDescent="0.25">
      <c r="C204" vm="808">
        <f ca="1"/>
        <v>408.65</v>
      </c>
      <c r="D204" vm="809">
        <f ca="1"/>
        <v>2061.5</v>
      </c>
      <c r="E204" vm="314">
        <f ca="1"/>
        <v>1519</v>
      </c>
      <c r="F204" vm="325">
        <f ca="1"/>
        <v>291.39999999999998</v>
      </c>
    </row>
    <row r="205" spans="3:6" x14ac:dyDescent="0.25">
      <c r="C205" vm="810">
        <f ca="1"/>
        <v>399</v>
      </c>
      <c r="D205" vm="811">
        <f ca="1"/>
        <v>1996</v>
      </c>
      <c r="E205" vm="812">
        <f ca="1"/>
        <v>1555</v>
      </c>
      <c r="F205" vm="813">
        <f ca="1"/>
        <v>291.64999999999998</v>
      </c>
    </row>
    <row r="206" spans="3:6" x14ac:dyDescent="0.25">
      <c r="C206" vm="814">
        <f ca="1"/>
        <v>410.3</v>
      </c>
      <c r="D206" vm="815">
        <f ca="1"/>
        <v>2028</v>
      </c>
      <c r="E206" vm="816">
        <f ca="1"/>
        <v>1576.5</v>
      </c>
      <c r="F206" vm="817">
        <f ca="1"/>
        <v>293.7</v>
      </c>
    </row>
    <row r="207" spans="3:6" x14ac:dyDescent="0.25">
      <c r="C207" vm="818">
        <f ca="1"/>
        <v>410.7</v>
      </c>
      <c r="D207" vm="819">
        <f ca="1"/>
        <v>2018.5</v>
      </c>
      <c r="E207" vm="630">
        <f ca="1"/>
        <v>1567</v>
      </c>
      <c r="F207" vm="795">
        <f ca="1"/>
        <v>297</v>
      </c>
    </row>
    <row r="208" spans="3:6" x14ac:dyDescent="0.25">
      <c r="C208" vm="820">
        <f ca="1"/>
        <v>417.2</v>
      </c>
      <c r="D208" vm="821">
        <f ca="1"/>
        <v>2039</v>
      </c>
      <c r="E208" vm="822">
        <f ca="1"/>
        <v>1546.5</v>
      </c>
      <c r="F208" vm="823">
        <f ca="1"/>
        <v>298.14999999999998</v>
      </c>
    </row>
    <row r="209" spans="3:6" x14ac:dyDescent="0.25">
      <c r="C209" vm="824">
        <f ca="1"/>
        <v>400.65</v>
      </c>
      <c r="D209" vm="825">
        <f ca="1"/>
        <v>2005.5</v>
      </c>
      <c r="E209" vm="826">
        <f ca="1"/>
        <v>1502.5</v>
      </c>
      <c r="F209" vm="827">
        <f ca="1"/>
        <v>295.39999999999998</v>
      </c>
    </row>
    <row r="210" spans="3:6" x14ac:dyDescent="0.25">
      <c r="C210" vm="161">
        <f ca="1"/>
        <v>397.35</v>
      </c>
      <c r="D210" vm="828">
        <f ca="1"/>
        <v>1984</v>
      </c>
      <c r="E210" vm="829">
        <f ca="1"/>
        <v>1514</v>
      </c>
      <c r="F210" vm="830">
        <f ca="1"/>
        <v>299.2</v>
      </c>
    </row>
    <row r="211" spans="3:6" x14ac:dyDescent="0.25">
      <c r="C211" vm="831">
        <f ca="1"/>
        <v>403.75</v>
      </c>
      <c r="D211" vm="832">
        <f ca="1"/>
        <v>2023.5</v>
      </c>
      <c r="E211" vm="833">
        <f ca="1"/>
        <v>1516.5</v>
      </c>
      <c r="F211" vm="834">
        <f ca="1"/>
        <v>294.75</v>
      </c>
    </row>
    <row r="212" spans="3:6" x14ac:dyDescent="0.25">
      <c r="C212" vm="835">
        <f ca="1"/>
        <v>397.9</v>
      </c>
      <c r="D212" vm="836">
        <f ca="1"/>
        <v>1969.4</v>
      </c>
      <c r="E212" vm="837">
        <f ca="1"/>
        <v>1516</v>
      </c>
      <c r="F212" vm="817">
        <f ca="1"/>
        <v>293.7</v>
      </c>
    </row>
    <row r="213" spans="3:6" x14ac:dyDescent="0.25">
      <c r="C213" vm="838">
        <f ca="1"/>
        <v>391.4</v>
      </c>
      <c r="D213" vm="839">
        <f ca="1"/>
        <v>1957</v>
      </c>
      <c r="E213" vm="833">
        <f ca="1"/>
        <v>1516.5</v>
      </c>
      <c r="F213" vm="840">
        <f ca="1"/>
        <v>294.2</v>
      </c>
    </row>
    <row r="214" spans="3:6" x14ac:dyDescent="0.25">
      <c r="C214" vm="841">
        <f ca="1"/>
        <v>388.4</v>
      </c>
      <c r="D214" vm="842">
        <f ca="1"/>
        <v>1944.2</v>
      </c>
      <c r="E214" vm="267">
        <f ca="1"/>
        <v>1508.5</v>
      </c>
      <c r="F214" vm="704">
        <f ca="1"/>
        <v>287.60000000000002</v>
      </c>
    </row>
    <row r="215" spans="3:6" x14ac:dyDescent="0.25">
      <c r="C215" vm="843">
        <f ca="1"/>
        <v>386.5</v>
      </c>
      <c r="D215" vm="844">
        <f ca="1"/>
        <v>1954.6</v>
      </c>
      <c r="E215" vm="511">
        <f ca="1"/>
        <v>1473</v>
      </c>
      <c r="F215" vm="704">
        <f ca="1"/>
        <v>287.60000000000002</v>
      </c>
    </row>
    <row r="216" spans="3:6" x14ac:dyDescent="0.25">
      <c r="C216" vm="125">
        <f ca="1"/>
        <v>382.9</v>
      </c>
      <c r="D216" vm="845">
        <f ca="1"/>
        <v>1943.2</v>
      </c>
      <c r="E216" vm="251">
        <f ca="1"/>
        <v>1478.5</v>
      </c>
      <c r="F216" vm="846">
        <f ca="1"/>
        <v>290.85000000000002</v>
      </c>
    </row>
    <row r="217" spans="3:6" x14ac:dyDescent="0.25">
      <c r="C217" vm="847">
        <f ca="1"/>
        <v>365.35</v>
      </c>
      <c r="D217" vm="848">
        <f ca="1"/>
        <v>1952.8</v>
      </c>
      <c r="E217" vm="306">
        <f ca="1"/>
        <v>1339</v>
      </c>
      <c r="F217" vm="849">
        <f ca="1"/>
        <v>279.64999999999998</v>
      </c>
    </row>
    <row r="218" spans="3:6" x14ac:dyDescent="0.25">
      <c r="C218" vm="850">
        <f ca="1"/>
        <v>378.5</v>
      </c>
      <c r="D218" vm="851">
        <f ca="1"/>
        <v>2000.5</v>
      </c>
      <c r="E218" vm="852">
        <f ca="1"/>
        <v>1421</v>
      </c>
      <c r="F218" vm="853">
        <f ca="1"/>
        <v>286.55</v>
      </c>
    </row>
    <row r="219" spans="3:6" x14ac:dyDescent="0.25">
      <c r="C219" vm="854">
        <f ca="1"/>
        <v>363.55</v>
      </c>
      <c r="D219" vm="855">
        <f ca="1"/>
        <v>1972</v>
      </c>
      <c r="E219" vm="856">
        <f ca="1"/>
        <v>1403.5</v>
      </c>
      <c r="F219" vm="339">
        <f ca="1"/>
        <v>289.75</v>
      </c>
    </row>
    <row r="220" spans="3:6" x14ac:dyDescent="0.25">
      <c r="C220" vm="857">
        <f ca="1"/>
        <v>357.1</v>
      </c>
      <c r="D220" vm="858">
        <f ca="1"/>
        <v>1951</v>
      </c>
      <c r="E220" vm="859">
        <f ca="1"/>
        <v>1305.5</v>
      </c>
      <c r="F220" vm="860">
        <f ca="1"/>
        <v>283.95</v>
      </c>
    </row>
    <row r="221" spans="3:6" x14ac:dyDescent="0.25">
      <c r="C221" vm="861">
        <f ca="1"/>
        <v>374.4</v>
      </c>
      <c r="D221" vm="862">
        <f ca="1"/>
        <v>2047.5</v>
      </c>
      <c r="E221" vm="863">
        <f ca="1"/>
        <v>1301.5</v>
      </c>
      <c r="F221" vm="864">
        <f ca="1"/>
        <v>282.64999999999998</v>
      </c>
    </row>
    <row r="222" spans="3:6" x14ac:dyDescent="0.25">
      <c r="C222" vm="865">
        <f ca="1"/>
        <v>358.45</v>
      </c>
      <c r="D222" vm="866">
        <f ca="1"/>
        <v>1930.2</v>
      </c>
      <c r="E222" vm="867">
        <f ca="1"/>
        <v>1263</v>
      </c>
      <c r="F222" vm="868">
        <f ca="1"/>
        <v>281.39999999999998</v>
      </c>
    </row>
    <row r="223" spans="3:6" x14ac:dyDescent="0.25">
      <c r="C223" vm="869">
        <f ca="1"/>
        <v>348.15</v>
      </c>
      <c r="D223" vm="870">
        <f ca="1"/>
        <v>1833.4</v>
      </c>
      <c r="E223" vm="871">
        <f ca="1"/>
        <v>1232.5</v>
      </c>
      <c r="F223" vm="599">
        <f ca="1"/>
        <v>275.35000000000002</v>
      </c>
    </row>
    <row r="224" spans="3:6" x14ac:dyDescent="0.25">
      <c r="C224" vm="872">
        <f ca="1"/>
        <v>361.5</v>
      </c>
      <c r="D224" vm="873">
        <f ca="1"/>
        <v>1981</v>
      </c>
      <c r="E224" vm="874">
        <f ca="1"/>
        <v>1200</v>
      </c>
      <c r="F224" vm="875">
        <f ca="1"/>
        <v>272.8</v>
      </c>
    </row>
    <row r="225" spans="3:6" x14ac:dyDescent="0.25">
      <c r="C225" vm="59">
        <f ca="1"/>
        <v>380</v>
      </c>
      <c r="D225" vm="876">
        <f ca="1"/>
        <v>2039.5</v>
      </c>
      <c r="E225" vm="877">
        <f ca="1"/>
        <v>1180</v>
      </c>
      <c r="F225" vm="878">
        <f ca="1"/>
        <v>266.05</v>
      </c>
    </row>
    <row r="226" spans="3:6" x14ac:dyDescent="0.25">
      <c r="C226" vm="879">
        <f ca="1"/>
        <v>371.55</v>
      </c>
      <c r="D226" vm="880">
        <f ca="1"/>
        <v>2004.5</v>
      </c>
      <c r="E226" vm="881">
        <f ca="1"/>
        <v>1317</v>
      </c>
      <c r="F226" vm="882">
        <f ca="1"/>
        <v>274.8</v>
      </c>
    </row>
    <row r="227" spans="3:6" x14ac:dyDescent="0.25">
      <c r="C227" vm="52">
        <f ca="1"/>
        <v>363.5</v>
      </c>
      <c r="D227" vm="883">
        <f ca="1"/>
        <v>1955.8</v>
      </c>
      <c r="E227" vm="884">
        <f ca="1"/>
        <v>1300.5</v>
      </c>
      <c r="F227" vm="885">
        <f ca="1"/>
        <v>274.10000000000002</v>
      </c>
    </row>
    <row r="228" spans="3:6" x14ac:dyDescent="0.25">
      <c r="C228" vm="11">
        <f ca="1"/>
        <v>360.4</v>
      </c>
      <c r="D228" vm="886">
        <f ca="1"/>
        <v>1963.6</v>
      </c>
      <c r="E228" vm="887">
        <f ca="1"/>
        <v>1322</v>
      </c>
      <c r="F228" vm="888">
        <f ca="1"/>
        <v>272.75</v>
      </c>
    </row>
    <row r="229" spans="3:6" x14ac:dyDescent="0.25">
      <c r="C229" vm="18">
        <f ca="1"/>
        <v>356.5</v>
      </c>
      <c r="D229" vm="889">
        <f ca="1"/>
        <v>1926.8</v>
      </c>
      <c r="E229" vm="890">
        <f ca="1"/>
        <v>1376</v>
      </c>
      <c r="F229" vm="891">
        <f ca="1"/>
        <v>276.95</v>
      </c>
    </row>
    <row r="230" spans="3:6" x14ac:dyDescent="0.25">
      <c r="C230" vm="25">
        <f ca="1"/>
        <v>361</v>
      </c>
      <c r="D230" vm="892">
        <f ca="1"/>
        <v>1940</v>
      </c>
      <c r="E230" vm="893">
        <f ca="1"/>
        <v>1331</v>
      </c>
      <c r="F230" vm="605">
        <f ca="1"/>
        <v>278.5</v>
      </c>
    </row>
    <row r="231" spans="3:6" x14ac:dyDescent="0.25">
      <c r="C231" vm="32">
        <f ca="1"/>
        <v>360.65</v>
      </c>
      <c r="D231" vm="894">
        <f ca="1"/>
        <v>1903.6</v>
      </c>
      <c r="E231" vm="852">
        <f ca="1"/>
        <v>1421</v>
      </c>
      <c r="F231" vm="895">
        <f ca="1"/>
        <v>277.64999999999998</v>
      </c>
    </row>
    <row r="232" spans="3:6" x14ac:dyDescent="0.25">
      <c r="C232" vm="38">
        <f ca="1"/>
        <v>368.05</v>
      </c>
      <c r="D232" vm="896">
        <f ca="1"/>
        <v>1965.4</v>
      </c>
      <c r="E232" vm="897">
        <f ca="1"/>
        <v>1458</v>
      </c>
      <c r="F232" vm="898">
        <f ca="1"/>
        <v>277.39999999999998</v>
      </c>
    </row>
    <row r="233" spans="3:6" x14ac:dyDescent="0.25">
      <c r="C233" vm="11">
        <f ca="1"/>
        <v>360.4</v>
      </c>
      <c r="D233" vm="899">
        <f ca="1"/>
        <v>1941.8</v>
      </c>
      <c r="E233" vm="900">
        <f ca="1"/>
        <v>1477.5</v>
      </c>
      <c r="F233" vm="901">
        <f ca="1"/>
        <v>278.75</v>
      </c>
    </row>
    <row r="234" spans="3:6" x14ac:dyDescent="0.25">
      <c r="C234" vm="51">
        <f ca="1"/>
        <v>375</v>
      </c>
      <c r="D234" vm="902">
        <f ca="1"/>
        <v>2020.5</v>
      </c>
      <c r="E234" vm="521">
        <f ca="1"/>
        <v>1465</v>
      </c>
      <c r="F234" vm="903">
        <f ca="1"/>
        <v>277.35000000000002</v>
      </c>
    </row>
    <row r="235" spans="3:6" x14ac:dyDescent="0.25">
      <c r="C235" vm="58">
        <f ca="1"/>
        <v>371.3</v>
      </c>
      <c r="D235" vm="904">
        <f ca="1"/>
        <v>2007.5</v>
      </c>
      <c r="E235" vm="905">
        <f ca="1"/>
        <v>1467</v>
      </c>
      <c r="F235" vm="657">
        <f ca="1"/>
        <v>279</v>
      </c>
    </row>
    <row r="236" spans="3:6" x14ac:dyDescent="0.25">
      <c r="C236" vm="65">
        <f ca="1"/>
        <v>387.9</v>
      </c>
      <c r="D236" vm="906">
        <f ca="1"/>
        <v>2085</v>
      </c>
      <c r="E236" vm="897">
        <f ca="1"/>
        <v>1458</v>
      </c>
      <c r="F236" vm="907">
        <f ca="1"/>
        <v>276.10000000000002</v>
      </c>
    </row>
    <row r="237" spans="3:6" x14ac:dyDescent="0.25">
      <c r="C237" vm="72">
        <f ca="1"/>
        <v>389.2</v>
      </c>
      <c r="D237" vm="908">
        <f ca="1"/>
        <v>2081</v>
      </c>
      <c r="E237" vm="307">
        <f ca="1"/>
        <v>1465.5</v>
      </c>
      <c r="F237" vm="909">
        <f ca="1"/>
        <v>275.05</v>
      </c>
    </row>
    <row r="238" spans="3:6" x14ac:dyDescent="0.25">
      <c r="C238" vm="79">
        <f ca="1"/>
        <v>391.7</v>
      </c>
      <c r="D238" vm="910">
        <f ca="1"/>
        <v>2110.5</v>
      </c>
      <c r="E238" vm="291">
        <f ca="1"/>
        <v>1447</v>
      </c>
      <c r="F238" vm="911">
        <f ca="1"/>
        <v>275.75</v>
      </c>
    </row>
    <row r="239" spans="3:6" x14ac:dyDescent="0.25">
      <c r="C239" vm="85">
        <f ca="1"/>
        <v>380.9</v>
      </c>
      <c r="D239" vm="809">
        <f ca="1"/>
        <v>2061.5</v>
      </c>
      <c r="E239" vm="912">
        <f ca="1"/>
        <v>1463.5</v>
      </c>
      <c r="F239" vm="913">
        <f ca="1"/>
        <v>280.25</v>
      </c>
    </row>
    <row r="240" spans="3:6" x14ac:dyDescent="0.25">
      <c r="C240" vm="91">
        <f ca="1"/>
        <v>371.35</v>
      </c>
      <c r="D240" vm="914">
        <f ca="1"/>
        <v>2022</v>
      </c>
      <c r="E240" vm="915">
        <f ca="1"/>
        <v>1517.5</v>
      </c>
      <c r="F240" vm="913">
        <f ca="1"/>
        <v>280.25</v>
      </c>
    </row>
    <row r="241" spans="3:6" x14ac:dyDescent="0.25">
      <c r="C241" vm="98">
        <f ca="1"/>
        <v>382.75</v>
      </c>
      <c r="D241" vm="916">
        <f ca="1"/>
        <v>2111.5</v>
      </c>
      <c r="E241" vm="917">
        <f ca="1"/>
        <v>1457</v>
      </c>
      <c r="F241" vm="918">
        <f ca="1"/>
        <v>282.85000000000002</v>
      </c>
    </row>
    <row r="242" spans="3:6" x14ac:dyDescent="0.25">
      <c r="C242" vm="104">
        <f ca="1"/>
        <v>375.35</v>
      </c>
      <c r="D242" vm="919">
        <f ca="1"/>
        <v>2108.5</v>
      </c>
      <c r="E242" vm="517">
        <f ca="1"/>
        <v>1448.5</v>
      </c>
      <c r="F242" vm="920">
        <f ca="1"/>
        <v>276</v>
      </c>
    </row>
    <row r="243" spans="3:6" x14ac:dyDescent="0.25">
      <c r="C243" vm="111">
        <f ca="1"/>
        <v>378.95</v>
      </c>
      <c r="D243" vm="921">
        <f ca="1"/>
        <v>2119.5</v>
      </c>
      <c r="E243" vm="922">
        <f ca="1"/>
        <v>1429</v>
      </c>
      <c r="F243" vm="657">
        <f ca="1"/>
        <v>279</v>
      </c>
    </row>
    <row r="244" spans="3:6" x14ac:dyDescent="0.25">
      <c r="C244" vm="118">
        <f ca="1"/>
        <v>377.6</v>
      </c>
      <c r="D244" vm="923">
        <f ca="1"/>
        <v>2116</v>
      </c>
      <c r="E244" vm="165">
        <f ca="1"/>
        <v>1444</v>
      </c>
      <c r="F244" vm="924">
        <f ca="1"/>
        <v>275.89999999999998</v>
      </c>
    </row>
    <row r="245" spans="3:6" x14ac:dyDescent="0.25">
      <c r="C245" vm="125">
        <f ca="1"/>
        <v>382.9</v>
      </c>
      <c r="D245" vm="925">
        <f ca="1"/>
        <v>2121</v>
      </c>
      <c r="E245" vm="926">
        <f ca="1"/>
        <v>1461.5</v>
      </c>
      <c r="F245" vm="927">
        <f ca="1"/>
        <v>274.7</v>
      </c>
    </row>
    <row r="246" spans="3:6" x14ac:dyDescent="0.25">
      <c r="C246" vm="132">
        <f ca="1"/>
        <v>380.85</v>
      </c>
      <c r="D246" vm="928">
        <f ca="1"/>
        <v>2131.5</v>
      </c>
      <c r="E246" vm="929">
        <f ca="1"/>
        <v>1432</v>
      </c>
      <c r="F246" vm="930">
        <f ca="1"/>
        <v>272.7</v>
      </c>
    </row>
    <row r="247" spans="3:6" x14ac:dyDescent="0.25">
      <c r="C247" vm="66">
        <f ca="1"/>
        <v>377.4</v>
      </c>
      <c r="D247" vm="931">
        <f ca="1"/>
        <v>2086</v>
      </c>
      <c r="E247" vm="932">
        <f ca="1"/>
        <v>1408.5</v>
      </c>
      <c r="F247" vm="930">
        <f ca="1"/>
        <v>272.7</v>
      </c>
    </row>
    <row r="248" spans="3:6" x14ac:dyDescent="0.25">
      <c r="C248" vm="141">
        <f ca="1"/>
        <v>391.5</v>
      </c>
      <c r="D248" vm="933">
        <f ca="1"/>
        <v>2168</v>
      </c>
      <c r="E248" vm="934">
        <f ca="1"/>
        <v>1417</v>
      </c>
      <c r="F248" vm="935">
        <f ca="1"/>
        <v>271.3</v>
      </c>
    </row>
    <row r="249" spans="3:6" x14ac:dyDescent="0.25">
      <c r="C249" vm="148">
        <f ca="1"/>
        <v>386.65</v>
      </c>
      <c r="D249" vm="936">
        <f ca="1"/>
        <v>2135</v>
      </c>
      <c r="E249" vm="937">
        <f ca="1"/>
        <v>1400.5</v>
      </c>
      <c r="F249" vm="938">
        <f ca="1"/>
        <v>275.2</v>
      </c>
    </row>
    <row r="250" spans="3:6" x14ac:dyDescent="0.25">
      <c r="C250" vm="154">
        <f ca="1"/>
        <v>395.95</v>
      </c>
      <c r="D250" vm="939">
        <f ca="1"/>
        <v>2165.5</v>
      </c>
      <c r="E250" vm="940">
        <f ca="1"/>
        <v>1391</v>
      </c>
      <c r="F250" vm="941">
        <f ca="1"/>
        <v>270.60000000000002</v>
      </c>
    </row>
    <row r="251" spans="3:6" x14ac:dyDescent="0.25">
      <c r="C251" vm="161">
        <f ca="1"/>
        <v>397.35</v>
      </c>
      <c r="D251" vm="942">
        <f ca="1"/>
        <v>2182</v>
      </c>
      <c r="E251" vm="943">
        <f ca="1"/>
        <v>1370.5</v>
      </c>
      <c r="F251" vm="944">
        <f ca="1"/>
        <v>265.2</v>
      </c>
    </row>
    <row r="252" spans="3:6" x14ac:dyDescent="0.25">
      <c r="C252" vm="168">
        <f ca="1"/>
        <v>399.45</v>
      </c>
      <c r="D252" vm="945">
        <f ca="1"/>
        <v>2192</v>
      </c>
      <c r="E252" vm="946">
        <f ca="1"/>
        <v>1372</v>
      </c>
      <c r="F252" vm="947">
        <f ca="1"/>
        <v>266.3</v>
      </c>
    </row>
    <row r="253" spans="3:6" x14ac:dyDescent="0.25">
      <c r="C253" vm="175">
        <f ca="1"/>
        <v>401.05</v>
      </c>
      <c r="D253" vm="948">
        <f ca="1"/>
        <v>2228</v>
      </c>
      <c r="E253" vm="949">
        <f ca="1"/>
        <v>1357.5</v>
      </c>
      <c r="F253" vm="950">
        <f ca="1"/>
        <v>270.3</v>
      </c>
    </row>
    <row r="254" spans="3:6" x14ac:dyDescent="0.25">
      <c r="C254" vm="182">
        <f ca="1"/>
        <v>401.15</v>
      </c>
      <c r="D254" vm="951">
        <f ca="1"/>
        <v>2208</v>
      </c>
      <c r="E254" vm="952">
        <f ca="1"/>
        <v>1382</v>
      </c>
      <c r="F254" vm="953">
        <f ca="1"/>
        <v>266.5</v>
      </c>
    </row>
    <row r="255" spans="3:6" x14ac:dyDescent="0.25">
      <c r="C255" vm="189">
        <f ca="1"/>
        <v>403.15</v>
      </c>
      <c r="D255" vm="954">
        <f ca="1"/>
        <v>2222</v>
      </c>
      <c r="E255" vm="955">
        <f ca="1"/>
        <v>1368</v>
      </c>
      <c r="F255" vm="956">
        <f ca="1"/>
        <v>265.10000000000002</v>
      </c>
    </row>
    <row r="256" spans="3:6" x14ac:dyDescent="0.25">
      <c r="C256" vm="196">
        <f ca="1"/>
        <v>393.15</v>
      </c>
      <c r="D256" vm="957">
        <f ca="1"/>
        <v>2188</v>
      </c>
      <c r="E256" vm="958">
        <f ca="1"/>
        <v>1345</v>
      </c>
      <c r="F256" vm="959">
        <f ca="1"/>
        <v>265.60000000000002</v>
      </c>
    </row>
    <row r="257" spans="3:6" x14ac:dyDescent="0.25">
      <c r="C257" vm="203">
        <f ca="1"/>
        <v>368.85</v>
      </c>
      <c r="D257" vm="960">
        <f ca="1"/>
        <v>2074.5</v>
      </c>
      <c r="E257" vm="961">
        <f ca="1"/>
        <v>1316.5</v>
      </c>
      <c r="F257" vm="962">
        <f ca="1"/>
        <v>268.60000000000002</v>
      </c>
    </row>
    <row r="258" spans="3:6" x14ac:dyDescent="0.25">
      <c r="C258" vm="210">
        <f ca="1"/>
        <v>379.45</v>
      </c>
      <c r="D258" vm="963">
        <f ca="1"/>
        <v>2124</v>
      </c>
      <c r="E258" vm="964">
        <f ca="1"/>
        <v>1312</v>
      </c>
      <c r="F258" vm="965">
        <f ca="1"/>
        <v>270.2</v>
      </c>
    </row>
    <row r="259" spans="3:6" x14ac:dyDescent="0.25">
      <c r="C259" vm="217">
        <f ca="1"/>
        <v>378.4</v>
      </c>
      <c r="D259" vm="966">
        <f ca="1"/>
        <v>2130.5</v>
      </c>
      <c r="E259" vm="967">
        <f ca="1"/>
        <v>1315</v>
      </c>
      <c r="F259" vm="968">
        <f ca="1"/>
        <v>273.60000000000002</v>
      </c>
    </row>
    <row r="260" spans="3:6" x14ac:dyDescent="0.25">
      <c r="C260" vm="224">
        <f ca="1"/>
        <v>388.05</v>
      </c>
      <c r="D260" vm="969">
        <f ca="1"/>
        <v>2185</v>
      </c>
      <c r="E260" vm="970">
        <f ca="1"/>
        <v>1278.5</v>
      </c>
      <c r="F260" vm="971">
        <f ca="1"/>
        <v>272.3</v>
      </c>
    </row>
    <row r="261" spans="3:6" x14ac:dyDescent="0.25">
      <c r="C261" vm="230">
        <f ca="1"/>
        <v>391.55</v>
      </c>
      <c r="D261" vm="972">
        <f ca="1"/>
        <v>2173</v>
      </c>
      <c r="E261" vm="973">
        <f ca="1"/>
        <v>1298</v>
      </c>
      <c r="F261" vm="590">
        <f ca="1"/>
        <v>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6220-D7BF-4688-8E31-AC7D5579974A}">
  <sheetPr>
    <tabColor theme="0"/>
  </sheetPr>
  <dimension ref="A1:M17"/>
  <sheetViews>
    <sheetView workbookViewId="0">
      <selection activeCell="B2" sqref="B2:F8"/>
    </sheetView>
  </sheetViews>
  <sheetFormatPr defaultRowHeight="15" x14ac:dyDescent="0.25"/>
  <cols>
    <col min="2" max="2" width="37.28515625" bestFit="1" customWidth="1"/>
    <col min="3" max="3" width="10.85546875" customWidth="1"/>
    <col min="4" max="4" width="16.28515625" bestFit="1" customWidth="1"/>
    <col min="5" max="5" width="20.7109375" customWidth="1"/>
    <col min="6" max="7" width="18" customWidth="1"/>
    <col min="8" max="8" width="12.5703125" bestFit="1" customWidth="1"/>
    <col min="9" max="9" width="17.5703125" customWidth="1"/>
    <col min="10" max="10" width="12.5703125" bestFit="1" customWidth="1"/>
    <col min="11" max="11" width="14.140625" bestFit="1" customWidth="1"/>
    <col min="12" max="12" width="20" customWidth="1"/>
  </cols>
  <sheetData>
    <row r="1" spans="1:13" x14ac:dyDescent="0.25">
      <c r="A1" s="4" t="s">
        <v>12</v>
      </c>
    </row>
    <row r="2" spans="1:13" x14ac:dyDescent="0.25">
      <c r="B2" s="20" t="s">
        <v>0</v>
      </c>
      <c r="C2" s="20" t="s">
        <v>1</v>
      </c>
      <c r="D2" s="20" t="s">
        <v>10</v>
      </c>
      <c r="E2" s="20" t="s">
        <v>11</v>
      </c>
      <c r="F2" s="21" t="s">
        <v>9</v>
      </c>
    </row>
    <row r="3" spans="1:13" x14ac:dyDescent="0.25">
      <c r="A3" s="1"/>
      <c r="B3" s="22" t="s">
        <v>5</v>
      </c>
      <c r="C3" s="23">
        <v>100</v>
      </c>
      <c r="D3" s="22">
        <v>1400</v>
      </c>
      <c r="E3" s="24"/>
      <c r="F3" s="25">
        <v>44284</v>
      </c>
    </row>
    <row r="4" spans="1:13" x14ac:dyDescent="0.25">
      <c r="A4" s="1"/>
      <c r="B4" s="22" t="s">
        <v>6</v>
      </c>
      <c r="C4" s="23">
        <v>150</v>
      </c>
      <c r="D4" s="22">
        <v>220</v>
      </c>
      <c r="E4" s="24"/>
      <c r="F4" s="25">
        <v>44284</v>
      </c>
    </row>
    <row r="5" spans="1:13" x14ac:dyDescent="0.25">
      <c r="A5" s="1"/>
      <c r="B5" s="22" t="s">
        <v>7</v>
      </c>
      <c r="C5" s="23">
        <v>40</v>
      </c>
      <c r="D5" s="22">
        <v>1200</v>
      </c>
      <c r="E5" s="24"/>
      <c r="F5" s="25">
        <v>44285</v>
      </c>
    </row>
    <row r="6" spans="1:13" x14ac:dyDescent="0.25">
      <c r="A6" s="1"/>
      <c r="B6" s="22" t="s">
        <v>8</v>
      </c>
      <c r="C6" s="23">
        <v>120</v>
      </c>
      <c r="D6" s="22">
        <v>280</v>
      </c>
      <c r="E6" s="24"/>
      <c r="F6" s="25">
        <v>44285</v>
      </c>
    </row>
    <row r="7" spans="1:13" x14ac:dyDescent="0.25">
      <c r="A7" s="1"/>
      <c r="B7" s="22" t="s">
        <v>8</v>
      </c>
      <c r="C7" s="23">
        <v>-50</v>
      </c>
      <c r="D7" s="22">
        <v>300</v>
      </c>
      <c r="E7" s="24"/>
      <c r="F7" s="25">
        <v>44291</v>
      </c>
    </row>
    <row r="8" spans="1:13" x14ac:dyDescent="0.25">
      <c r="A8" s="1"/>
    </row>
    <row r="10" spans="1:13" x14ac:dyDescent="0.25">
      <c r="A10" s="4" t="s">
        <v>15</v>
      </c>
    </row>
    <row r="11" spans="1:13" x14ac:dyDescent="0.25">
      <c r="B11" s="10" t="s">
        <v>18</v>
      </c>
      <c r="C11" s="10"/>
      <c r="D11" s="10"/>
      <c r="E11" s="11"/>
      <c r="F11" s="10"/>
      <c r="G11" s="11"/>
      <c r="H11" s="11"/>
      <c r="I11" s="14"/>
      <c r="J11" s="14"/>
    </row>
    <row r="12" spans="1:13" x14ac:dyDescent="0.25">
      <c r="B12" s="5" t="s">
        <v>0</v>
      </c>
      <c r="C12" s="5" t="s">
        <v>4</v>
      </c>
      <c r="D12" s="5" t="s">
        <v>1</v>
      </c>
      <c r="E12" s="5" t="s">
        <v>13</v>
      </c>
      <c r="F12" s="5" t="s">
        <v>16</v>
      </c>
      <c r="G12" s="5" t="s">
        <v>17</v>
      </c>
      <c r="H12" s="5" t="s">
        <v>14</v>
      </c>
      <c r="I12" s="13" t="s">
        <v>2</v>
      </c>
      <c r="J12" s="13" t="s">
        <v>3</v>
      </c>
      <c r="K12" s="12" t="s">
        <v>19</v>
      </c>
      <c r="L12" s="12" t="s">
        <v>20</v>
      </c>
      <c r="M12" s="12" t="s">
        <v>21</v>
      </c>
    </row>
    <row r="13" spans="1:13" x14ac:dyDescent="0.25">
      <c r="E13" s="8"/>
      <c r="F13" s="8"/>
      <c r="G13" s="8"/>
      <c r="H13" s="9"/>
      <c r="J13" s="3"/>
      <c r="K13" s="8"/>
      <c r="L13" s="8"/>
    </row>
    <row r="14" spans="1:13" x14ac:dyDescent="0.25">
      <c r="E14" s="8"/>
      <c r="F14" s="8"/>
      <c r="G14" s="8"/>
      <c r="K14" s="8"/>
      <c r="L14" s="8"/>
    </row>
    <row r="15" spans="1:13" x14ac:dyDescent="0.25">
      <c r="E15" s="8"/>
      <c r="F15" s="8"/>
      <c r="G15" s="8"/>
      <c r="K15" s="8"/>
      <c r="L15" s="8"/>
    </row>
    <row r="16" spans="1:13" x14ac:dyDescent="0.25">
      <c r="E16" s="8"/>
      <c r="F16" s="8"/>
      <c r="G16" s="8"/>
      <c r="K16" s="8"/>
      <c r="L16" s="8"/>
    </row>
    <row r="17" spans="5:5" x14ac:dyDescent="0.25">
      <c r="E17" s="9"/>
    </row>
  </sheetData>
  <conditionalFormatting sqref="L13:L16">
    <cfRule type="iconSet" priority="1">
      <iconSet iconSet="3Arrows">
        <cfvo type="percent" val="0"/>
        <cfvo type="num" val="0"/>
        <cfvo type="num" val="0"/>
      </iconSet>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Balance Start</vt:lpstr>
      <vt:lpstr>Price History Start</vt:lpstr>
      <vt:lpstr>Balance Final</vt:lpstr>
      <vt:lpstr>Price History - Final</vt:lpstr>
      <vt:lpstr>Balance Start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Wilcock</dc:creator>
  <cp:lastModifiedBy>Mark Wilcock</cp:lastModifiedBy>
  <dcterms:created xsi:type="dcterms:W3CDTF">2021-04-02T17:44:25Z</dcterms:created>
  <dcterms:modified xsi:type="dcterms:W3CDTF">2022-05-02T12:27:32Z</dcterms:modified>
</cp:coreProperties>
</file>