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336bfa5fe63ea8b3/Desktop/Esercizi Data Analyst/Esercizi Svolti/"/>
    </mc:Choice>
  </mc:AlternateContent>
  <xr:revisionPtr revIDLastSave="0" documentId="8_{2052B6A4-8D0A-499D-B334-1455BB8D44B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archeggio" sheetId="1" r:id="rId1"/>
    <sheet name="Frutta" sheetId="2" r:id="rId2"/>
  </sheets>
  <definedNames>
    <definedName name="_xlnm._FilterDatabase" localSheetId="1" hidden="1">Frutta!$A$1:$E$47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2" l="1"/>
  <c r="G3" i="2"/>
  <c r="G4" i="2"/>
  <c r="G5" i="2"/>
  <c r="G6" i="2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H4" i="1"/>
  <c r="H3" i="1"/>
  <c r="H2" i="1"/>
  <c r="F6" i="2"/>
  <c r="E6" i="2"/>
  <c r="F5" i="2"/>
  <c r="E5" i="2"/>
  <c r="F4" i="2"/>
  <c r="E4" i="2"/>
  <c r="F3" i="2"/>
  <c r="E3" i="2"/>
  <c r="F2" i="2"/>
  <c r="E2" i="2"/>
  <c r="D101" i="1"/>
  <c r="D101" i="1" a="1"/>
  <c r="C101" i="1"/>
  <c r="D100" i="1"/>
  <c r="D100" i="1" a="1"/>
  <c r="C100" i="1"/>
  <c r="D99" i="1"/>
  <c r="D99" i="1" a="1"/>
  <c r="C99" i="1"/>
  <c r="D98" i="1"/>
  <c r="D98" i="1" a="1"/>
  <c r="C98" i="1"/>
  <c r="D97" i="1"/>
  <c r="D97" i="1" a="1"/>
  <c r="C97" i="1"/>
  <c r="D96" i="1"/>
  <c r="D96" i="1" a="1"/>
  <c r="C96" i="1"/>
  <c r="D95" i="1"/>
  <c r="D95" i="1" a="1"/>
  <c r="C95" i="1"/>
  <c r="D94" i="1"/>
  <c r="D94" i="1" a="1"/>
  <c r="C94" i="1"/>
  <c r="D93" i="1"/>
  <c r="D93" i="1" a="1"/>
  <c r="C93" i="1"/>
  <c r="D92" i="1"/>
  <c r="D92" i="1" a="1"/>
  <c r="C92" i="1"/>
  <c r="D91" i="1"/>
  <c r="D91" i="1" a="1"/>
  <c r="C91" i="1"/>
  <c r="D90" i="1"/>
  <c r="D90" i="1" a="1"/>
  <c r="C90" i="1"/>
  <c r="D89" i="1"/>
  <c r="D89" i="1" a="1"/>
  <c r="C89" i="1"/>
  <c r="D88" i="1"/>
  <c r="D88" i="1" a="1"/>
  <c r="C88" i="1"/>
  <c r="D87" i="1"/>
  <c r="D87" i="1" a="1"/>
  <c r="C87" i="1"/>
  <c r="D86" i="1"/>
  <c r="D86" i="1" a="1"/>
  <c r="C86" i="1"/>
  <c r="D85" i="1"/>
  <c r="D85" i="1" a="1"/>
  <c r="C85" i="1"/>
  <c r="D84" i="1"/>
  <c r="D84" i="1" a="1"/>
  <c r="C84" i="1"/>
  <c r="D83" i="1"/>
  <c r="D83" i="1" a="1"/>
  <c r="C83" i="1"/>
  <c r="D82" i="1"/>
  <c r="D82" i="1" a="1"/>
  <c r="C82" i="1"/>
  <c r="D81" i="1"/>
  <c r="D81" i="1" a="1"/>
  <c r="C81" i="1"/>
  <c r="D80" i="1"/>
  <c r="D80" i="1" a="1"/>
  <c r="C80" i="1"/>
  <c r="D79" i="1"/>
  <c r="D79" i="1" a="1"/>
  <c r="C79" i="1"/>
  <c r="D78" i="1"/>
  <c r="D78" i="1" a="1"/>
  <c r="C78" i="1"/>
  <c r="D77" i="1"/>
  <c r="D77" i="1" a="1"/>
  <c r="C77" i="1"/>
  <c r="D76" i="1"/>
  <c r="D76" i="1" a="1"/>
  <c r="C76" i="1"/>
  <c r="D75" i="1"/>
  <c r="D75" i="1" a="1"/>
  <c r="C75" i="1"/>
  <c r="D74" i="1"/>
  <c r="D74" i="1" a="1"/>
  <c r="C74" i="1"/>
  <c r="D73" i="1"/>
  <c r="D73" i="1" a="1"/>
  <c r="C73" i="1"/>
  <c r="D72" i="1"/>
  <c r="D72" i="1" a="1"/>
  <c r="C72" i="1"/>
  <c r="D71" i="1"/>
  <c r="D71" i="1" a="1"/>
  <c r="C71" i="1"/>
  <c r="D70" i="1"/>
  <c r="D70" i="1" a="1"/>
  <c r="C70" i="1"/>
  <c r="D69" i="1"/>
  <c r="D69" i="1" a="1"/>
  <c r="C69" i="1"/>
  <c r="D68" i="1"/>
  <c r="D68" i="1" a="1"/>
  <c r="C68" i="1"/>
  <c r="D67" i="1"/>
  <c r="D67" i="1" a="1"/>
  <c r="C67" i="1"/>
  <c r="D66" i="1"/>
  <c r="D66" i="1" a="1"/>
  <c r="C66" i="1"/>
  <c r="D65" i="1"/>
  <c r="D65" i="1" a="1"/>
  <c r="C65" i="1"/>
  <c r="D64" i="1"/>
  <c r="D64" i="1" a="1"/>
  <c r="C64" i="1"/>
  <c r="D63" i="1"/>
  <c r="D63" i="1" a="1"/>
  <c r="C63" i="1"/>
  <c r="D62" i="1"/>
  <c r="D62" i="1" a="1"/>
  <c r="C62" i="1"/>
  <c r="D61" i="1"/>
  <c r="D61" i="1" a="1"/>
  <c r="C61" i="1"/>
  <c r="D60" i="1"/>
  <c r="D60" i="1" a="1"/>
  <c r="C60" i="1"/>
  <c r="D59" i="1"/>
  <c r="D59" i="1" a="1"/>
  <c r="C59" i="1"/>
  <c r="D58" i="1"/>
  <c r="D58" i="1" a="1"/>
  <c r="C58" i="1"/>
  <c r="D57" i="1"/>
  <c r="D57" i="1" a="1"/>
  <c r="C57" i="1"/>
  <c r="D56" i="1"/>
  <c r="D56" i="1" a="1"/>
  <c r="C56" i="1"/>
  <c r="D55" i="1"/>
  <c r="D55" i="1" a="1"/>
  <c r="C55" i="1"/>
  <c r="D54" i="1"/>
  <c r="D54" i="1" a="1"/>
  <c r="C54" i="1"/>
  <c r="D53" i="1"/>
  <c r="D53" i="1" a="1"/>
  <c r="C53" i="1"/>
  <c r="D52" i="1"/>
  <c r="D52" i="1" a="1"/>
  <c r="C52" i="1"/>
  <c r="D51" i="1"/>
  <c r="D51" i="1" a="1"/>
  <c r="C51" i="1"/>
  <c r="D50" i="1"/>
  <c r="D50" i="1" a="1"/>
  <c r="C50" i="1"/>
  <c r="D49" i="1"/>
  <c r="D49" i="1" a="1"/>
  <c r="C49" i="1"/>
  <c r="D48" i="1"/>
  <c r="D48" i="1" a="1"/>
  <c r="C48" i="1"/>
  <c r="D47" i="1"/>
  <c r="D47" i="1" a="1"/>
  <c r="C47" i="1"/>
  <c r="D46" i="1"/>
  <c r="D46" i="1" a="1"/>
  <c r="C46" i="1"/>
  <c r="D45" i="1"/>
  <c r="D45" i="1" a="1"/>
  <c r="C45" i="1"/>
  <c r="D44" i="1"/>
  <c r="D44" i="1" a="1"/>
  <c r="C44" i="1"/>
  <c r="D43" i="1"/>
  <c r="D43" i="1" a="1"/>
  <c r="C43" i="1"/>
  <c r="D42" i="1"/>
  <c r="D42" i="1" a="1"/>
  <c r="C42" i="1"/>
  <c r="D41" i="1"/>
  <c r="D41" i="1" a="1"/>
  <c r="C41" i="1"/>
  <c r="D40" i="1"/>
  <c r="D40" i="1" a="1"/>
  <c r="C40" i="1"/>
  <c r="D39" i="1"/>
  <c r="D39" i="1" a="1"/>
  <c r="C39" i="1"/>
  <c r="D38" i="1"/>
  <c r="D38" i="1" a="1"/>
  <c r="C38" i="1"/>
  <c r="D37" i="1"/>
  <c r="D37" i="1" a="1"/>
  <c r="C37" i="1"/>
  <c r="D36" i="1"/>
  <c r="D36" i="1" a="1"/>
  <c r="C36" i="1"/>
  <c r="D35" i="1"/>
  <c r="D35" i="1" a="1"/>
  <c r="C35" i="1"/>
  <c r="D34" i="1"/>
  <c r="D34" i="1" a="1"/>
  <c r="C34" i="1"/>
  <c r="D33" i="1"/>
  <c r="D33" i="1" a="1"/>
  <c r="C33" i="1"/>
  <c r="D32" i="1"/>
  <c r="D32" i="1" a="1"/>
  <c r="C32" i="1"/>
  <c r="D31" i="1"/>
  <c r="D31" i="1" a="1"/>
  <c r="C31" i="1"/>
  <c r="D30" i="1"/>
  <c r="D30" i="1" a="1"/>
  <c r="C30" i="1"/>
  <c r="D29" i="1"/>
  <c r="D29" i="1" a="1"/>
  <c r="C29" i="1"/>
  <c r="D28" i="1"/>
  <c r="D28" i="1" a="1"/>
  <c r="C28" i="1"/>
  <c r="D27" i="1"/>
  <c r="D27" i="1" a="1"/>
  <c r="C27" i="1"/>
  <c r="D26" i="1"/>
  <c r="D26" i="1" a="1"/>
  <c r="C26" i="1"/>
  <c r="D25" i="1"/>
  <c r="D25" i="1" a="1"/>
  <c r="C25" i="1"/>
  <c r="D24" i="1"/>
  <c r="D24" i="1" a="1"/>
  <c r="C24" i="1"/>
  <c r="D23" i="1"/>
  <c r="D23" i="1" a="1"/>
  <c r="C23" i="1"/>
  <c r="D22" i="1"/>
  <c r="D22" i="1" a="1"/>
  <c r="C22" i="1"/>
  <c r="D21" i="1"/>
  <c r="D21" i="1" a="1"/>
  <c r="C21" i="1"/>
  <c r="D20" i="1"/>
  <c r="D20" i="1" a="1"/>
  <c r="C20" i="1"/>
  <c r="D19" i="1"/>
  <c r="D19" i="1" a="1"/>
  <c r="C19" i="1"/>
  <c r="D18" i="1"/>
  <c r="D18" i="1" a="1"/>
  <c r="C18" i="1"/>
  <c r="D17" i="1"/>
  <c r="D17" i="1" a="1"/>
  <c r="C17" i="1"/>
  <c r="D16" i="1"/>
  <c r="D16" i="1" a="1"/>
  <c r="C16" i="1"/>
  <c r="D15" i="1"/>
  <c r="D15" i="1" a="1"/>
  <c r="C15" i="1"/>
  <c r="D14" i="1"/>
  <c r="D14" i="1" a="1"/>
  <c r="C14" i="1"/>
  <c r="D13" i="1"/>
  <c r="D13" i="1" a="1"/>
  <c r="C13" i="1"/>
  <c r="D12" i="1"/>
  <c r="D12" i="1" a="1"/>
  <c r="C12" i="1"/>
  <c r="D11" i="1"/>
  <c r="D11" i="1" a="1"/>
  <c r="C11" i="1"/>
  <c r="D10" i="1"/>
  <c r="D10" i="1" a="1"/>
  <c r="C10" i="1"/>
  <c r="D9" i="1"/>
  <c r="D9" i="1" a="1"/>
  <c r="C9" i="1"/>
  <c r="D8" i="1"/>
  <c r="D8" i="1" a="1"/>
  <c r="C8" i="1"/>
  <c r="D7" i="1"/>
  <c r="D7" i="1" a="1"/>
  <c r="C7" i="1"/>
  <c r="D6" i="1"/>
  <c r="D6" i="1" a="1"/>
  <c r="C6" i="1"/>
  <c r="D5" i="1"/>
  <c r="D5" i="1" a="1"/>
  <c r="C5" i="1"/>
  <c r="D4" i="1"/>
  <c r="D4" i="1" a="1"/>
  <c r="C4" i="1"/>
  <c r="D3" i="1"/>
  <c r="D3" i="1" a="1"/>
  <c r="C3" i="1"/>
  <c r="D2" i="1"/>
  <c r="D2" i="1" a="1"/>
  <c r="C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<sst xmlns="http://schemas.openxmlformats.org/spreadsheetml/2006/main" count="268" uniqueCount="141">
  <si>
    <t>TARGA</t>
  </si>
  <si>
    <t>ORE PARCHEGGIATE</t>
  </si>
  <si>
    <t>TIPOLOGIA VEICOLO</t>
  </si>
  <si>
    <t>COSTO</t>
  </si>
  <si>
    <t>AC234DF</t>
  </si>
  <si>
    <t>1.5</t>
  </si>
  <si>
    <t>LM789GH</t>
  </si>
  <si>
    <t>2.5</t>
  </si>
  <si>
    <t>PQ456IJ</t>
  </si>
  <si>
    <t>3.5</t>
  </si>
  <si>
    <t>UV123KL</t>
  </si>
  <si>
    <t>4.5</t>
  </si>
  <si>
    <t>WX789MN</t>
  </si>
  <si>
    <t>5.5</t>
  </si>
  <si>
    <t>YZ012OP</t>
  </si>
  <si>
    <t>6.5</t>
  </si>
  <si>
    <t>AB345QR</t>
  </si>
  <si>
    <t>7.5</t>
  </si>
  <si>
    <t>CD678ST</t>
  </si>
  <si>
    <t>8.5</t>
  </si>
  <si>
    <t>EF901UV</t>
  </si>
  <si>
    <t>9.5</t>
  </si>
  <si>
    <t>GH234WX</t>
  </si>
  <si>
    <t>10.0</t>
  </si>
  <si>
    <t>IJ567YZ</t>
  </si>
  <si>
    <t>0.5</t>
  </si>
  <si>
    <t>KL890AB</t>
  </si>
  <si>
    <t>1.0</t>
  </si>
  <si>
    <t>MN123CD</t>
  </si>
  <si>
    <t>2.0</t>
  </si>
  <si>
    <t>OP456EF</t>
  </si>
  <si>
    <t>3.0</t>
  </si>
  <si>
    <t>QR789GH</t>
  </si>
  <si>
    <t>4.0</t>
  </si>
  <si>
    <t>ST012IJ</t>
  </si>
  <si>
    <t>5.0</t>
  </si>
  <si>
    <t>UV345KL</t>
  </si>
  <si>
    <t>6.0</t>
  </si>
  <si>
    <t>WX678MN</t>
  </si>
  <si>
    <t>7.0</t>
  </si>
  <si>
    <t>YZ901OP</t>
  </si>
  <si>
    <t>8.0</t>
  </si>
  <si>
    <t>AB234QR</t>
  </si>
  <si>
    <t>9.0</t>
  </si>
  <si>
    <t>CD567ST</t>
  </si>
  <si>
    <t>EF890UV</t>
  </si>
  <si>
    <t>GH123WX</t>
  </si>
  <si>
    <t>IJ456YZ</t>
  </si>
  <si>
    <t>KL789AB</t>
  </si>
  <si>
    <t>MN012CD</t>
  </si>
  <si>
    <t>OP345EF</t>
  </si>
  <si>
    <t>QR678GH</t>
  </si>
  <si>
    <t>ST901IJ</t>
  </si>
  <si>
    <t>UV234KL</t>
  </si>
  <si>
    <t>WX567MN</t>
  </si>
  <si>
    <t>YZ890OP</t>
  </si>
  <si>
    <t>AB123QR</t>
  </si>
  <si>
    <t>CD456ST</t>
  </si>
  <si>
    <t>EF789UV</t>
  </si>
  <si>
    <t>GH012WX</t>
  </si>
  <si>
    <t>IJ345YZ</t>
  </si>
  <si>
    <t>KL678AB</t>
  </si>
  <si>
    <t>MN901CD</t>
  </si>
  <si>
    <t>OP234EF</t>
  </si>
  <si>
    <t>QR567GH</t>
  </si>
  <si>
    <t>ST890IJ</t>
  </si>
  <si>
    <t>WX456MN</t>
  </si>
  <si>
    <t>YZ789OP</t>
  </si>
  <si>
    <t>AB012QR</t>
  </si>
  <si>
    <t>CD345ST</t>
  </si>
  <si>
    <t>EF678UV</t>
  </si>
  <si>
    <t>GH901WX</t>
  </si>
  <si>
    <t>IJ234YZ</t>
  </si>
  <si>
    <t>KL567AB</t>
  </si>
  <si>
    <t>MN890CD</t>
  </si>
  <si>
    <t>OP123EF</t>
  </si>
  <si>
    <t>QR456GH</t>
  </si>
  <si>
    <t>ST789IJ</t>
  </si>
  <si>
    <t>UV012KL</t>
  </si>
  <si>
    <t>WX345MN</t>
  </si>
  <si>
    <t>YZ678OP</t>
  </si>
  <si>
    <t>AB901QR</t>
  </si>
  <si>
    <t>CD234ST</t>
  </si>
  <si>
    <t>EF567UV</t>
  </si>
  <si>
    <t>GH890WX</t>
  </si>
  <si>
    <t>IJ123YZ</t>
  </si>
  <si>
    <t>KL456AB</t>
  </si>
  <si>
    <t>MN789CD</t>
  </si>
  <si>
    <t>OP012EF</t>
  </si>
  <si>
    <t>QR345GH</t>
  </si>
  <si>
    <t>ST678IJ</t>
  </si>
  <si>
    <t>UV890KL</t>
  </si>
  <si>
    <t>WX123MN</t>
  </si>
  <si>
    <t>YZ456OP</t>
  </si>
  <si>
    <t>AB789QR</t>
  </si>
  <si>
    <t>CD012ST</t>
  </si>
  <si>
    <t>EF345UV</t>
  </si>
  <si>
    <t>GH678WX</t>
  </si>
  <si>
    <t>IJ901YZ</t>
  </si>
  <si>
    <t>KL234AB</t>
  </si>
  <si>
    <t>MN567CD</t>
  </si>
  <si>
    <t>OP890EF</t>
  </si>
  <si>
    <t>QR123GH</t>
  </si>
  <si>
    <t>ST456IJ</t>
  </si>
  <si>
    <t>UV789KL</t>
  </si>
  <si>
    <t>WX012MN</t>
  </si>
  <si>
    <t>YZ345OP</t>
  </si>
  <si>
    <t>AB678QR</t>
  </si>
  <si>
    <t>CD901ST</t>
  </si>
  <si>
    <t>EF234UV</t>
  </si>
  <si>
    <t>GH567WX</t>
  </si>
  <si>
    <t>IJ890YZ</t>
  </si>
  <si>
    <t>KL123AB</t>
  </si>
  <si>
    <t>MN456CD</t>
  </si>
  <si>
    <t>OP789EF</t>
  </si>
  <si>
    <t>QR012GH</t>
  </si>
  <si>
    <t>ST345IJ</t>
  </si>
  <si>
    <t>UV678KL</t>
  </si>
  <si>
    <t>WX901MN</t>
  </si>
  <si>
    <t>YZ234OP</t>
  </si>
  <si>
    <t>AB567QR</t>
  </si>
  <si>
    <t>CD890ST</t>
  </si>
  <si>
    <t>EF123UV</t>
  </si>
  <si>
    <t>FRUTTA</t>
  </si>
  <si>
    <t>PESO</t>
  </si>
  <si>
    <t>Mela</t>
  </si>
  <si>
    <t>Banana</t>
  </si>
  <si>
    <t>Arancia</t>
  </si>
  <si>
    <t>Pera</t>
  </si>
  <si>
    <t>Uva</t>
  </si>
  <si>
    <t>FRUTTI</t>
  </si>
  <si>
    <t>FREQUENZA</t>
  </si>
  <si>
    <t>Tot PESO</t>
  </si>
  <si>
    <t>FRUTTA &gt;80</t>
  </si>
  <si>
    <t>Cat. 0</t>
  </si>
  <si>
    <t>Cat. 1</t>
  </si>
  <si>
    <t xml:space="preserve">Cat. 2 </t>
  </si>
  <si>
    <t>Tariffa Oraria</t>
  </si>
  <si>
    <t xml:space="preserve">Categoria </t>
  </si>
  <si>
    <t>COSTO
(annidato)</t>
  </si>
  <si>
    <t>COSTO
(fx PIU.SE)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</si>
</sst>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€-2]\ * #,##0.00_-;\-[$€-2]\ * #,##0.00_-;_-[$€-2]\ * &quot;-&quot;??_-;_-@_-"/>
  </numFmts>
  <fonts count="5" x14ac:knownFonts="1">
    <font>
      <sz val="10"/>
      <color rgb="FF000000"/>
      <name val="Arial"/>
      <scheme val="minor"/>
    </font>
    <font>
      <b/>
      <sz val="11"/>
      <color theme="1"/>
      <name val="Arial"/>
      <scheme val="minor"/>
    </font>
    <font>
      <sz val="10"/>
      <color theme="1"/>
      <name val="Arial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2" fillId="0" borderId="1" xfId="0" applyFont="1" applyBorder="1"/>
    <xf numFmtId="0" fontId="0" fillId="0" borderId="1" xfId="0" applyBorder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0" borderId="8" xfId="0" applyFont="1" applyBorder="1"/>
    <xf numFmtId="0" fontId="0" fillId="0" borderId="8" xfId="0" applyBorder="1"/>
    <xf numFmtId="49" fontId="2" fillId="0" borderId="8" xfId="0" applyNumberFormat="1" applyFont="1" applyBorder="1"/>
    <xf numFmtId="0" fontId="0" fillId="0" borderId="12" xfId="0" applyBorder="1"/>
    <xf numFmtId="0" fontId="0" fillId="0" borderId="14" xfId="0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2" borderId="7" xfId="0" applyFont="1" applyFill="1" applyBorder="1" applyAlignment="1">
      <alignment horizontal="center" wrapText="1"/>
    </xf>
    <xf numFmtId="0" fontId="3" fillId="0" borderId="11" xfId="0" applyFont="1" applyBorder="1"/>
    <xf numFmtId="0" fontId="3" fillId="0" borderId="13" xfId="0" applyFont="1" applyBorder="1"/>
    <xf numFmtId="164" fontId="4" fillId="0" borderId="1" xfId="0" applyNumberFormat="1" applyFont="1" applyBorder="1"/>
    <xf numFmtId="164" fontId="0" fillId="0" borderId="1" xfId="0" applyNumberFormat="1" applyBorder="1"/>
  </cellXfs>
  <cellStyles count="1">
    <cellStyle name="Normale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1"/>
  <sheetViews>
    <sheetView tabSelected="1" zoomScale="85" zoomScaleNormal="85" workbookViewId="0">
      <selection activeCell="C2" sqref="C2"/>
    </sheetView>
  </sheetViews>
  <sheetFormatPr defaultColWidth="12.6640625" defaultRowHeight="15.75" customHeight="1" x14ac:dyDescent="0.25"/>
  <cols>
    <col min="1" max="1" width="16.5546875" customWidth="1"/>
    <col min="2" max="3" width="25.88671875" customWidth="1"/>
    <col min="4" max="4" width="22.77734375" customWidth="1"/>
    <col min="8" max="8" width="13.6640625" bestFit="1" customWidth="1"/>
  </cols>
  <sheetData>
    <row r="1" spans="1:26" ht="27.6" x14ac:dyDescent="0.25">
      <c r="A1" s="3" t="s">
        <v>0</v>
      </c>
      <c r="B1" s="4" t="s">
        <v>1</v>
      </c>
      <c r="C1" s="2" t="s">
        <v>2</v>
      </c>
      <c r="D1" s="17" t="s">
        <v>140</v>
      </c>
      <c r="E1" s="17" t="s">
        <v>139</v>
      </c>
      <c r="F1" s="1"/>
      <c r="G1" s="15" t="s">
        <v>138</v>
      </c>
      <c r="H1" s="16" t="s">
        <v>137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2" x14ac:dyDescent="0.25">
      <c r="A2" s="5" t="s">
        <v>4</v>
      </c>
      <c r="B2" s="5" t="s">
        <v>5</v>
      </c>
      <c r="C2" s="6">
        <f>IF(AND(LEFT(A2,1)&gt;="A",LEFT(A2,1)&lt;="F"),0,IF(AND(LEFT(A2,1)&gt;="G",LEFT(A2,1)&lt;="M"),1,IF(AND(LEFT(A2,1)&gt;="N",LEFT(A2,1)&lt;="Z"),2)))</f>
        <v>0</v>
      </c>
      <c r="D2" s="20" cm="1">
        <f t="array" ref="D2">_xlfn.IFS(C2=0,4*B2,C2=1,3*B2,C2=2,2*B2)</f>
        <v>6</v>
      </c>
      <c r="E2" s="21">
        <f>IF(C2=0,B2*$H$2,IF(C2=1,B2*$H$3,IF(C2=2,B2*$H$4)))</f>
        <v>6</v>
      </c>
      <c r="G2" s="18" t="s">
        <v>134</v>
      </c>
      <c r="H2" s="13">
        <f>2/0.5</f>
        <v>4</v>
      </c>
    </row>
    <row r="3" spans="1:26" ht="13.2" x14ac:dyDescent="0.25">
      <c r="A3" s="5" t="s">
        <v>6</v>
      </c>
      <c r="B3" s="5" t="s">
        <v>7</v>
      </c>
      <c r="C3" s="6">
        <f t="shared" ref="C3:C66" si="0">IF(AND(LEFT(A3,1)&gt;="A",LEFT(A3,1)&lt;="F"),0,IF(AND(LEFT(A3,1)&gt;="G",LEFT(A3,1)&lt;="M"),1,IF(AND(LEFT(A3,1)&gt;="N",LEFT(A3,1)&lt;="Z"),2)))</f>
        <v>1</v>
      </c>
      <c r="D3" s="20" cm="1">
        <f t="array" ref="D3">_xlfn.IFS(C3=0,4*B3,C3=1,3*B3,C3=2,2*B3)</f>
        <v>7.5</v>
      </c>
      <c r="E3" s="21">
        <f t="shared" ref="E3:E66" si="1">IF(C3=0,B3*$H$2,IF(C3=1,B3*$H$3,IF(C3=2,B3*$H$4)))</f>
        <v>7.5</v>
      </c>
      <c r="G3" s="18" t="s">
        <v>135</v>
      </c>
      <c r="H3" s="13">
        <f>1.5/0.5</f>
        <v>3</v>
      </c>
    </row>
    <row r="4" spans="1:26" ht="13.8" thickBot="1" x14ac:dyDescent="0.3">
      <c r="A4" s="5" t="s">
        <v>8</v>
      </c>
      <c r="B4" s="5" t="s">
        <v>9</v>
      </c>
      <c r="C4" s="6">
        <f t="shared" si="0"/>
        <v>2</v>
      </c>
      <c r="D4" s="20" cm="1">
        <f t="array" ref="D4">_xlfn.IFS(C4=0,4*B4,C4=1,3*B4,C4=2,2*B4)</f>
        <v>7</v>
      </c>
      <c r="E4" s="21">
        <f t="shared" si="1"/>
        <v>7</v>
      </c>
      <c r="G4" s="19" t="s">
        <v>136</v>
      </c>
      <c r="H4" s="14">
        <f>1/0.5</f>
        <v>2</v>
      </c>
    </row>
    <row r="5" spans="1:26" ht="13.2" x14ac:dyDescent="0.25">
      <c r="A5" s="5" t="s">
        <v>10</v>
      </c>
      <c r="B5" s="5" t="s">
        <v>11</v>
      </c>
      <c r="C5" s="6">
        <f t="shared" si="0"/>
        <v>2</v>
      </c>
      <c r="D5" s="20" cm="1">
        <f t="array" ref="D5">_xlfn.IFS(C5=0,4*B5,C5=1,3*B5,C5=2,2*B5)</f>
        <v>9</v>
      </c>
      <c r="E5" s="21">
        <f t="shared" si="1"/>
        <v>9</v>
      </c>
    </row>
    <row r="6" spans="1:26" ht="13.2" x14ac:dyDescent="0.25">
      <c r="A6" s="5" t="s">
        <v>12</v>
      </c>
      <c r="B6" s="5" t="s">
        <v>13</v>
      </c>
      <c r="C6" s="6">
        <f t="shared" si="0"/>
        <v>2</v>
      </c>
      <c r="D6" s="20" cm="1">
        <f t="array" ref="D6">_xlfn.IFS(C6=0,4*B6,C6=1,3*B6,C6=2,2*B6)</f>
        <v>11</v>
      </c>
      <c r="E6" s="21">
        <f t="shared" si="1"/>
        <v>11</v>
      </c>
    </row>
    <row r="7" spans="1:26" ht="13.2" x14ac:dyDescent="0.25">
      <c r="A7" s="5" t="s">
        <v>14</v>
      </c>
      <c r="B7" s="5" t="s">
        <v>15</v>
      </c>
      <c r="C7" s="6">
        <f t="shared" si="0"/>
        <v>2</v>
      </c>
      <c r="D7" s="20" cm="1">
        <f t="array" ref="D7">_xlfn.IFS(C7=0,4*B7,C7=1,3*B7,C7=2,2*B7)</f>
        <v>13</v>
      </c>
      <c r="E7" s="21">
        <f t="shared" si="1"/>
        <v>13</v>
      </c>
    </row>
    <row r="8" spans="1:26" ht="13.2" x14ac:dyDescent="0.25">
      <c r="A8" s="5" t="s">
        <v>16</v>
      </c>
      <c r="B8" s="5" t="s">
        <v>17</v>
      </c>
      <c r="C8" s="6">
        <f t="shared" si="0"/>
        <v>0</v>
      </c>
      <c r="D8" s="20" cm="1">
        <f t="array" ref="D8">_xlfn.IFS(C8=0,4*B8,C8=1,3*B8,C8=2,2*B8)</f>
        <v>30</v>
      </c>
      <c r="E8" s="21">
        <f t="shared" si="1"/>
        <v>30</v>
      </c>
    </row>
    <row r="9" spans="1:26" ht="13.2" x14ac:dyDescent="0.25">
      <c r="A9" s="5" t="s">
        <v>18</v>
      </c>
      <c r="B9" s="5" t="s">
        <v>19</v>
      </c>
      <c r="C9" s="6">
        <f t="shared" si="0"/>
        <v>0</v>
      </c>
      <c r="D9" s="20" cm="1">
        <f t="array" ref="D9">_xlfn.IFS(C9=0,4*B9,C9=1,3*B9,C9=2,2*B9)</f>
        <v>34</v>
      </c>
      <c r="E9" s="21">
        <f t="shared" si="1"/>
        <v>34</v>
      </c>
    </row>
    <row r="10" spans="1:26" ht="13.2" x14ac:dyDescent="0.25">
      <c r="A10" s="5" t="s">
        <v>20</v>
      </c>
      <c r="B10" s="5" t="s">
        <v>21</v>
      </c>
      <c r="C10" s="6">
        <f t="shared" si="0"/>
        <v>0</v>
      </c>
      <c r="D10" s="20" cm="1">
        <f t="array" ref="D10">_xlfn.IFS(C10=0,4*B10,C10=1,3*B10,C10=2,2*B10)</f>
        <v>38</v>
      </c>
      <c r="E10" s="21">
        <f t="shared" si="1"/>
        <v>38</v>
      </c>
    </row>
    <row r="11" spans="1:26" ht="13.2" x14ac:dyDescent="0.25">
      <c r="A11" s="5" t="s">
        <v>22</v>
      </c>
      <c r="B11" s="5" t="s">
        <v>23</v>
      </c>
      <c r="C11" s="6">
        <f t="shared" si="0"/>
        <v>1</v>
      </c>
      <c r="D11" s="20" cm="1">
        <f t="array" ref="D11">_xlfn.IFS(C11=0,4*B11,C11=1,3*B11,C11=2,2*B11)</f>
        <v>30</v>
      </c>
      <c r="E11" s="21">
        <f t="shared" si="1"/>
        <v>30</v>
      </c>
    </row>
    <row r="12" spans="1:26" ht="13.2" x14ac:dyDescent="0.25">
      <c r="A12" s="5" t="s">
        <v>24</v>
      </c>
      <c r="B12" s="5" t="s">
        <v>25</v>
      </c>
      <c r="C12" s="6">
        <f t="shared" si="0"/>
        <v>1</v>
      </c>
      <c r="D12" s="20" cm="1">
        <f t="array" ref="D12">_xlfn.IFS(C12=0,4*B12,C12=1,3*B12,C12=2,2*B12)</f>
        <v>1.5</v>
      </c>
      <c r="E12" s="21">
        <f t="shared" si="1"/>
        <v>1.5</v>
      </c>
    </row>
    <row r="13" spans="1:26" ht="13.2" x14ac:dyDescent="0.25">
      <c r="A13" s="5" t="s">
        <v>26</v>
      </c>
      <c r="B13" s="5" t="s">
        <v>27</v>
      </c>
      <c r="C13" s="6">
        <f t="shared" si="0"/>
        <v>1</v>
      </c>
      <c r="D13" s="20" cm="1">
        <f t="array" ref="D13">_xlfn.IFS(C13=0,4*B13,C13=1,3*B13,C13=2,2*B13)</f>
        <v>3</v>
      </c>
      <c r="E13" s="21">
        <f t="shared" si="1"/>
        <v>3</v>
      </c>
    </row>
    <row r="14" spans="1:26" ht="13.2" x14ac:dyDescent="0.25">
      <c r="A14" s="5" t="s">
        <v>28</v>
      </c>
      <c r="B14" s="5" t="s">
        <v>29</v>
      </c>
      <c r="C14" s="6">
        <f t="shared" si="0"/>
        <v>1</v>
      </c>
      <c r="D14" s="20" cm="1">
        <f t="array" ref="D14">_xlfn.IFS(C14=0,4*B14,C14=1,3*B14,C14=2,2*B14)</f>
        <v>6</v>
      </c>
      <c r="E14" s="21">
        <f t="shared" si="1"/>
        <v>6</v>
      </c>
    </row>
    <row r="15" spans="1:26" ht="13.2" x14ac:dyDescent="0.25">
      <c r="A15" s="5" t="s">
        <v>30</v>
      </c>
      <c r="B15" s="5" t="s">
        <v>31</v>
      </c>
      <c r="C15" s="6">
        <f t="shared" si="0"/>
        <v>2</v>
      </c>
      <c r="D15" s="20" cm="1">
        <f t="array" ref="D15">_xlfn.IFS(C15=0,4*B15,C15=1,3*B15,C15=2,2*B15)</f>
        <v>6</v>
      </c>
      <c r="E15" s="21">
        <f t="shared" si="1"/>
        <v>6</v>
      </c>
    </row>
    <row r="16" spans="1:26" ht="13.2" x14ac:dyDescent="0.25">
      <c r="A16" s="5" t="s">
        <v>32</v>
      </c>
      <c r="B16" s="5" t="s">
        <v>33</v>
      </c>
      <c r="C16" s="6">
        <f t="shared" si="0"/>
        <v>2</v>
      </c>
      <c r="D16" s="20" cm="1">
        <f t="array" ref="D16">_xlfn.IFS(C16=0,4*B16,C16=1,3*B16,C16=2,2*B16)</f>
        <v>8</v>
      </c>
      <c r="E16" s="21">
        <f t="shared" si="1"/>
        <v>8</v>
      </c>
    </row>
    <row r="17" spans="1:5" ht="13.2" x14ac:dyDescent="0.25">
      <c r="A17" s="5" t="s">
        <v>34</v>
      </c>
      <c r="B17" s="5" t="s">
        <v>35</v>
      </c>
      <c r="C17" s="6">
        <f t="shared" si="0"/>
        <v>2</v>
      </c>
      <c r="D17" s="20" cm="1">
        <f t="array" ref="D17">_xlfn.IFS(C17=0,4*B17,C17=1,3*B17,C17=2,2*B17)</f>
        <v>10</v>
      </c>
      <c r="E17" s="21">
        <f t="shared" si="1"/>
        <v>10</v>
      </c>
    </row>
    <row r="18" spans="1:5" ht="13.2" x14ac:dyDescent="0.25">
      <c r="A18" s="5" t="s">
        <v>36</v>
      </c>
      <c r="B18" s="5" t="s">
        <v>37</v>
      </c>
      <c r="C18" s="6">
        <f t="shared" si="0"/>
        <v>2</v>
      </c>
      <c r="D18" s="20" cm="1">
        <f t="array" ref="D18">_xlfn.IFS(C18=0,4*B18,C18=1,3*B18,C18=2,2*B18)</f>
        <v>12</v>
      </c>
      <c r="E18" s="21">
        <f t="shared" si="1"/>
        <v>12</v>
      </c>
    </row>
    <row r="19" spans="1:5" ht="13.2" x14ac:dyDescent="0.25">
      <c r="A19" s="5" t="s">
        <v>38</v>
      </c>
      <c r="B19" s="5" t="s">
        <v>39</v>
      </c>
      <c r="C19" s="6">
        <f t="shared" si="0"/>
        <v>2</v>
      </c>
      <c r="D19" s="20" cm="1">
        <f t="array" ref="D19">_xlfn.IFS(C19=0,4*B19,C19=1,3*B19,C19=2,2*B19)</f>
        <v>14</v>
      </c>
      <c r="E19" s="21">
        <f t="shared" si="1"/>
        <v>14</v>
      </c>
    </row>
    <row r="20" spans="1:5" ht="13.2" x14ac:dyDescent="0.25">
      <c r="A20" s="5" t="s">
        <v>40</v>
      </c>
      <c r="B20" s="5" t="s">
        <v>41</v>
      </c>
      <c r="C20" s="6">
        <f t="shared" si="0"/>
        <v>2</v>
      </c>
      <c r="D20" s="20" cm="1">
        <f t="array" ref="D20">_xlfn.IFS(C20=0,4*B20,C20=1,3*B20,C20=2,2*B20)</f>
        <v>16</v>
      </c>
      <c r="E20" s="21">
        <f t="shared" si="1"/>
        <v>16</v>
      </c>
    </row>
    <row r="21" spans="1:5" ht="13.2" x14ac:dyDescent="0.25">
      <c r="A21" s="5" t="s">
        <v>42</v>
      </c>
      <c r="B21" s="5" t="s">
        <v>43</v>
      </c>
      <c r="C21" s="6">
        <f t="shared" si="0"/>
        <v>0</v>
      </c>
      <c r="D21" s="20" cm="1">
        <f t="array" ref="D21">_xlfn.IFS(C21=0,4*B21,C21=1,3*B21,C21=2,2*B21)</f>
        <v>36</v>
      </c>
      <c r="E21" s="21">
        <f t="shared" si="1"/>
        <v>36</v>
      </c>
    </row>
    <row r="22" spans="1:5" ht="13.2" x14ac:dyDescent="0.25">
      <c r="A22" s="5" t="s">
        <v>44</v>
      </c>
      <c r="B22" s="5" t="s">
        <v>23</v>
      </c>
      <c r="C22" s="6">
        <f t="shared" si="0"/>
        <v>0</v>
      </c>
      <c r="D22" s="20" cm="1">
        <f t="array" ref="D22">_xlfn.IFS(C22=0,4*B22,C22=1,3*B22,C22=2,2*B22)</f>
        <v>40</v>
      </c>
      <c r="E22" s="21">
        <f t="shared" si="1"/>
        <v>40</v>
      </c>
    </row>
    <row r="23" spans="1:5" ht="13.2" x14ac:dyDescent="0.25">
      <c r="A23" s="5" t="s">
        <v>45</v>
      </c>
      <c r="B23" s="5" t="s">
        <v>25</v>
      </c>
      <c r="C23" s="6">
        <f t="shared" si="0"/>
        <v>0</v>
      </c>
      <c r="D23" s="20" cm="1">
        <f t="array" ref="D23">_xlfn.IFS(C23=0,4*B23,C23=1,3*B23,C23=2,2*B23)</f>
        <v>2</v>
      </c>
      <c r="E23" s="21">
        <f t="shared" si="1"/>
        <v>2</v>
      </c>
    </row>
    <row r="24" spans="1:5" ht="13.2" x14ac:dyDescent="0.25">
      <c r="A24" s="5" t="s">
        <v>46</v>
      </c>
      <c r="B24" s="5" t="s">
        <v>27</v>
      </c>
      <c r="C24" s="6">
        <f t="shared" si="0"/>
        <v>1</v>
      </c>
      <c r="D24" s="20" cm="1">
        <f t="array" ref="D24">_xlfn.IFS(C24=0,4*B24,C24=1,3*B24,C24=2,2*B24)</f>
        <v>3</v>
      </c>
      <c r="E24" s="21">
        <f t="shared" si="1"/>
        <v>3</v>
      </c>
    </row>
    <row r="25" spans="1:5" ht="13.2" x14ac:dyDescent="0.25">
      <c r="A25" s="5" t="s">
        <v>47</v>
      </c>
      <c r="B25" s="5" t="s">
        <v>29</v>
      </c>
      <c r="C25" s="6">
        <f t="shared" si="0"/>
        <v>1</v>
      </c>
      <c r="D25" s="20" cm="1">
        <f t="array" ref="D25">_xlfn.IFS(C25=0,4*B25,C25=1,3*B25,C25=2,2*B25)</f>
        <v>6</v>
      </c>
      <c r="E25" s="21">
        <f t="shared" si="1"/>
        <v>6</v>
      </c>
    </row>
    <row r="26" spans="1:5" ht="13.2" x14ac:dyDescent="0.25">
      <c r="A26" s="5" t="s">
        <v>48</v>
      </c>
      <c r="B26" s="5" t="s">
        <v>31</v>
      </c>
      <c r="C26" s="6">
        <f t="shared" si="0"/>
        <v>1</v>
      </c>
      <c r="D26" s="20" cm="1">
        <f t="array" ref="D26">_xlfn.IFS(C26=0,4*B26,C26=1,3*B26,C26=2,2*B26)</f>
        <v>9</v>
      </c>
      <c r="E26" s="21">
        <f t="shared" si="1"/>
        <v>9</v>
      </c>
    </row>
    <row r="27" spans="1:5" ht="13.2" x14ac:dyDescent="0.25">
      <c r="A27" s="5" t="s">
        <v>49</v>
      </c>
      <c r="B27" s="5" t="s">
        <v>33</v>
      </c>
      <c r="C27" s="6">
        <f t="shared" si="0"/>
        <v>1</v>
      </c>
      <c r="D27" s="20" cm="1">
        <f t="array" ref="D27">_xlfn.IFS(C27=0,4*B27,C27=1,3*B27,C27=2,2*B27)</f>
        <v>12</v>
      </c>
      <c r="E27" s="21">
        <f t="shared" si="1"/>
        <v>12</v>
      </c>
    </row>
    <row r="28" spans="1:5" ht="13.2" x14ac:dyDescent="0.25">
      <c r="A28" s="5" t="s">
        <v>50</v>
      </c>
      <c r="B28" s="5" t="s">
        <v>35</v>
      </c>
      <c r="C28" s="6">
        <f t="shared" si="0"/>
        <v>2</v>
      </c>
      <c r="D28" s="20" cm="1">
        <f t="array" ref="D28">_xlfn.IFS(C28=0,4*B28,C28=1,3*B28,C28=2,2*B28)</f>
        <v>10</v>
      </c>
      <c r="E28" s="21">
        <f t="shared" si="1"/>
        <v>10</v>
      </c>
    </row>
    <row r="29" spans="1:5" ht="13.2" x14ac:dyDescent="0.25">
      <c r="A29" s="5" t="s">
        <v>51</v>
      </c>
      <c r="B29" s="5" t="s">
        <v>37</v>
      </c>
      <c r="C29" s="6">
        <f t="shared" si="0"/>
        <v>2</v>
      </c>
      <c r="D29" s="20" cm="1">
        <f t="array" ref="D29">_xlfn.IFS(C29=0,4*B29,C29=1,3*B29,C29=2,2*B29)</f>
        <v>12</v>
      </c>
      <c r="E29" s="21">
        <f t="shared" si="1"/>
        <v>12</v>
      </c>
    </row>
    <row r="30" spans="1:5" ht="13.2" x14ac:dyDescent="0.25">
      <c r="A30" s="5" t="s">
        <v>52</v>
      </c>
      <c r="B30" s="5" t="s">
        <v>39</v>
      </c>
      <c r="C30" s="6">
        <f t="shared" si="0"/>
        <v>2</v>
      </c>
      <c r="D30" s="20" cm="1">
        <f t="array" ref="D30">_xlfn.IFS(C30=0,4*B30,C30=1,3*B30,C30=2,2*B30)</f>
        <v>14</v>
      </c>
      <c r="E30" s="21">
        <f t="shared" si="1"/>
        <v>14</v>
      </c>
    </row>
    <row r="31" spans="1:5" ht="13.2" x14ac:dyDescent="0.25">
      <c r="A31" s="5" t="s">
        <v>53</v>
      </c>
      <c r="B31" s="5" t="s">
        <v>41</v>
      </c>
      <c r="C31" s="6">
        <f t="shared" si="0"/>
        <v>2</v>
      </c>
      <c r="D31" s="20" cm="1">
        <f t="array" ref="D31">_xlfn.IFS(C31=0,4*B31,C31=1,3*B31,C31=2,2*B31)</f>
        <v>16</v>
      </c>
      <c r="E31" s="21">
        <f t="shared" si="1"/>
        <v>16</v>
      </c>
    </row>
    <row r="32" spans="1:5" ht="13.2" x14ac:dyDescent="0.25">
      <c r="A32" s="5" t="s">
        <v>54</v>
      </c>
      <c r="B32" s="5" t="s">
        <v>43</v>
      </c>
      <c r="C32" s="6">
        <f t="shared" si="0"/>
        <v>2</v>
      </c>
      <c r="D32" s="20" cm="1">
        <f t="array" ref="D32">_xlfn.IFS(C32=0,4*B32,C32=1,3*B32,C32=2,2*B32)</f>
        <v>18</v>
      </c>
      <c r="E32" s="21">
        <f t="shared" si="1"/>
        <v>18</v>
      </c>
    </row>
    <row r="33" spans="1:5" ht="13.2" x14ac:dyDescent="0.25">
      <c r="A33" s="5" t="s">
        <v>55</v>
      </c>
      <c r="B33" s="5" t="s">
        <v>23</v>
      </c>
      <c r="C33" s="6">
        <f t="shared" si="0"/>
        <v>2</v>
      </c>
      <c r="D33" s="20" cm="1">
        <f t="array" ref="D33">_xlfn.IFS(C33=0,4*B33,C33=1,3*B33,C33=2,2*B33)</f>
        <v>20</v>
      </c>
      <c r="E33" s="21">
        <f t="shared" si="1"/>
        <v>20</v>
      </c>
    </row>
    <row r="34" spans="1:5" ht="13.2" x14ac:dyDescent="0.25">
      <c r="A34" s="5" t="s">
        <v>56</v>
      </c>
      <c r="B34" s="5" t="s">
        <v>25</v>
      </c>
      <c r="C34" s="6">
        <f t="shared" si="0"/>
        <v>0</v>
      </c>
      <c r="D34" s="20" cm="1">
        <f t="array" ref="D34">_xlfn.IFS(C34=0,4*B34,C34=1,3*B34,C34=2,2*B34)</f>
        <v>2</v>
      </c>
      <c r="E34" s="21">
        <f t="shared" si="1"/>
        <v>2</v>
      </c>
    </row>
    <row r="35" spans="1:5" ht="13.2" x14ac:dyDescent="0.25">
      <c r="A35" s="5" t="s">
        <v>57</v>
      </c>
      <c r="B35" s="5" t="s">
        <v>27</v>
      </c>
      <c r="C35" s="6">
        <f t="shared" si="0"/>
        <v>0</v>
      </c>
      <c r="D35" s="20" cm="1">
        <f t="array" ref="D35">_xlfn.IFS(C35=0,4*B35,C35=1,3*B35,C35=2,2*B35)</f>
        <v>4</v>
      </c>
      <c r="E35" s="21">
        <f t="shared" si="1"/>
        <v>4</v>
      </c>
    </row>
    <row r="36" spans="1:5" ht="13.2" x14ac:dyDescent="0.25">
      <c r="A36" s="5" t="s">
        <v>58</v>
      </c>
      <c r="B36" s="5" t="s">
        <v>29</v>
      </c>
      <c r="C36" s="6">
        <f t="shared" si="0"/>
        <v>0</v>
      </c>
      <c r="D36" s="20" cm="1">
        <f t="array" ref="D36">_xlfn.IFS(C36=0,4*B36,C36=1,3*B36,C36=2,2*B36)</f>
        <v>8</v>
      </c>
      <c r="E36" s="21">
        <f t="shared" si="1"/>
        <v>8</v>
      </c>
    </row>
    <row r="37" spans="1:5" ht="13.2" x14ac:dyDescent="0.25">
      <c r="A37" s="5" t="s">
        <v>59</v>
      </c>
      <c r="B37" s="5" t="s">
        <v>31</v>
      </c>
      <c r="C37" s="6">
        <f t="shared" si="0"/>
        <v>1</v>
      </c>
      <c r="D37" s="20" cm="1">
        <f t="array" ref="D37">_xlfn.IFS(C37=0,4*B37,C37=1,3*B37,C37=2,2*B37)</f>
        <v>9</v>
      </c>
      <c r="E37" s="21">
        <f t="shared" si="1"/>
        <v>9</v>
      </c>
    </row>
    <row r="38" spans="1:5" ht="13.2" x14ac:dyDescent="0.25">
      <c r="A38" s="5" t="s">
        <v>60</v>
      </c>
      <c r="B38" s="5" t="s">
        <v>33</v>
      </c>
      <c r="C38" s="6">
        <f t="shared" si="0"/>
        <v>1</v>
      </c>
      <c r="D38" s="20" cm="1">
        <f t="array" ref="D38">_xlfn.IFS(C38=0,4*B38,C38=1,3*B38,C38=2,2*B38)</f>
        <v>12</v>
      </c>
      <c r="E38" s="21">
        <f t="shared" si="1"/>
        <v>12</v>
      </c>
    </row>
    <row r="39" spans="1:5" ht="13.2" x14ac:dyDescent="0.25">
      <c r="A39" s="5" t="s">
        <v>61</v>
      </c>
      <c r="B39" s="5" t="s">
        <v>35</v>
      </c>
      <c r="C39" s="6">
        <f t="shared" si="0"/>
        <v>1</v>
      </c>
      <c r="D39" s="20" cm="1">
        <f t="array" ref="D39">_xlfn.IFS(C39=0,4*B39,C39=1,3*B39,C39=2,2*B39)</f>
        <v>15</v>
      </c>
      <c r="E39" s="21">
        <f t="shared" si="1"/>
        <v>15</v>
      </c>
    </row>
    <row r="40" spans="1:5" ht="13.2" x14ac:dyDescent="0.25">
      <c r="A40" s="5" t="s">
        <v>62</v>
      </c>
      <c r="B40" s="5" t="s">
        <v>37</v>
      </c>
      <c r="C40" s="6">
        <f t="shared" si="0"/>
        <v>1</v>
      </c>
      <c r="D40" s="20" cm="1">
        <f t="array" ref="D40">_xlfn.IFS(C40=0,4*B40,C40=1,3*B40,C40=2,2*B40)</f>
        <v>18</v>
      </c>
      <c r="E40" s="21">
        <f t="shared" si="1"/>
        <v>18</v>
      </c>
    </row>
    <row r="41" spans="1:5" ht="13.2" x14ac:dyDescent="0.25">
      <c r="A41" s="5" t="s">
        <v>63</v>
      </c>
      <c r="B41" s="5" t="s">
        <v>39</v>
      </c>
      <c r="C41" s="6">
        <f t="shared" si="0"/>
        <v>2</v>
      </c>
      <c r="D41" s="20" cm="1">
        <f t="array" ref="D41">_xlfn.IFS(C41=0,4*B41,C41=1,3*B41,C41=2,2*B41)</f>
        <v>14</v>
      </c>
      <c r="E41" s="21">
        <f t="shared" si="1"/>
        <v>14</v>
      </c>
    </row>
    <row r="42" spans="1:5" ht="13.2" x14ac:dyDescent="0.25">
      <c r="A42" s="5" t="s">
        <v>64</v>
      </c>
      <c r="B42" s="5" t="s">
        <v>41</v>
      </c>
      <c r="C42" s="6">
        <f t="shared" si="0"/>
        <v>2</v>
      </c>
      <c r="D42" s="20" cm="1">
        <f t="array" ref="D42">_xlfn.IFS(C42=0,4*B42,C42=1,3*B42,C42=2,2*B42)</f>
        <v>16</v>
      </c>
      <c r="E42" s="21">
        <f t="shared" si="1"/>
        <v>16</v>
      </c>
    </row>
    <row r="43" spans="1:5" ht="13.2" x14ac:dyDescent="0.25">
      <c r="A43" s="5" t="s">
        <v>65</v>
      </c>
      <c r="B43" s="5" t="s">
        <v>43</v>
      </c>
      <c r="C43" s="6">
        <f t="shared" si="0"/>
        <v>2</v>
      </c>
      <c r="D43" s="20" cm="1">
        <f t="array" ref="D43">_xlfn.IFS(C43=0,4*B43,C43=1,3*B43,C43=2,2*B43)</f>
        <v>18</v>
      </c>
      <c r="E43" s="21">
        <f t="shared" si="1"/>
        <v>18</v>
      </c>
    </row>
    <row r="44" spans="1:5" ht="13.2" x14ac:dyDescent="0.25">
      <c r="A44" s="5" t="s">
        <v>10</v>
      </c>
      <c r="B44" s="5" t="s">
        <v>23</v>
      </c>
      <c r="C44" s="6">
        <f t="shared" si="0"/>
        <v>2</v>
      </c>
      <c r="D44" s="20" cm="1">
        <f t="array" ref="D44">_xlfn.IFS(C44=0,4*B44,C44=1,3*B44,C44=2,2*B44)</f>
        <v>20</v>
      </c>
      <c r="E44" s="21">
        <f t="shared" si="1"/>
        <v>20</v>
      </c>
    </row>
    <row r="45" spans="1:5" ht="13.2" x14ac:dyDescent="0.25">
      <c r="A45" s="5" t="s">
        <v>66</v>
      </c>
      <c r="B45" s="5" t="s">
        <v>25</v>
      </c>
      <c r="C45" s="6">
        <f t="shared" si="0"/>
        <v>2</v>
      </c>
      <c r="D45" s="20" cm="1">
        <f t="array" ref="D45">_xlfn.IFS(C45=0,4*B45,C45=1,3*B45,C45=2,2*B45)</f>
        <v>1</v>
      </c>
      <c r="E45" s="21">
        <f t="shared" si="1"/>
        <v>1</v>
      </c>
    </row>
    <row r="46" spans="1:5" ht="13.2" x14ac:dyDescent="0.25">
      <c r="A46" s="5" t="s">
        <v>67</v>
      </c>
      <c r="B46" s="5" t="s">
        <v>27</v>
      </c>
      <c r="C46" s="6">
        <f t="shared" si="0"/>
        <v>2</v>
      </c>
      <c r="D46" s="20" cm="1">
        <f t="array" ref="D46">_xlfn.IFS(C46=0,4*B46,C46=1,3*B46,C46=2,2*B46)</f>
        <v>2</v>
      </c>
      <c r="E46" s="21">
        <f t="shared" si="1"/>
        <v>2</v>
      </c>
    </row>
    <row r="47" spans="1:5" ht="13.2" x14ac:dyDescent="0.25">
      <c r="A47" s="5" t="s">
        <v>68</v>
      </c>
      <c r="B47" s="5" t="s">
        <v>29</v>
      </c>
      <c r="C47" s="6">
        <f t="shared" si="0"/>
        <v>0</v>
      </c>
      <c r="D47" s="20" cm="1">
        <f t="array" ref="D47">_xlfn.IFS(C47=0,4*B47,C47=1,3*B47,C47=2,2*B47)</f>
        <v>8</v>
      </c>
      <c r="E47" s="21">
        <f t="shared" si="1"/>
        <v>8</v>
      </c>
    </row>
    <row r="48" spans="1:5" ht="13.2" x14ac:dyDescent="0.25">
      <c r="A48" s="5" t="s">
        <v>69</v>
      </c>
      <c r="B48" s="5" t="s">
        <v>31</v>
      </c>
      <c r="C48" s="6">
        <f t="shared" si="0"/>
        <v>0</v>
      </c>
      <c r="D48" s="20" cm="1">
        <f t="array" ref="D48">_xlfn.IFS(C48=0,4*B48,C48=1,3*B48,C48=2,2*B48)</f>
        <v>12</v>
      </c>
      <c r="E48" s="21">
        <f t="shared" si="1"/>
        <v>12</v>
      </c>
    </row>
    <row r="49" spans="1:5" ht="13.2" x14ac:dyDescent="0.25">
      <c r="A49" s="5" t="s">
        <v>70</v>
      </c>
      <c r="B49" s="5" t="s">
        <v>33</v>
      </c>
      <c r="C49" s="6">
        <f t="shared" si="0"/>
        <v>0</v>
      </c>
      <c r="D49" s="20" cm="1">
        <f t="array" ref="D49">_xlfn.IFS(C49=0,4*B49,C49=1,3*B49,C49=2,2*B49)</f>
        <v>16</v>
      </c>
      <c r="E49" s="21">
        <f t="shared" si="1"/>
        <v>16</v>
      </c>
    </row>
    <row r="50" spans="1:5" ht="13.2" x14ac:dyDescent="0.25">
      <c r="A50" s="5" t="s">
        <v>71</v>
      </c>
      <c r="B50" s="5" t="s">
        <v>35</v>
      </c>
      <c r="C50" s="6">
        <f t="shared" si="0"/>
        <v>1</v>
      </c>
      <c r="D50" s="20" cm="1">
        <f t="array" ref="D50">_xlfn.IFS(C50=0,4*B50,C50=1,3*B50,C50=2,2*B50)</f>
        <v>15</v>
      </c>
      <c r="E50" s="21">
        <f t="shared" si="1"/>
        <v>15</v>
      </c>
    </row>
    <row r="51" spans="1:5" ht="13.2" x14ac:dyDescent="0.25">
      <c r="A51" s="5" t="s">
        <v>72</v>
      </c>
      <c r="B51" s="5" t="s">
        <v>37</v>
      </c>
      <c r="C51" s="6">
        <f t="shared" si="0"/>
        <v>1</v>
      </c>
      <c r="D51" s="20" cm="1">
        <f t="array" ref="D51">_xlfn.IFS(C51=0,4*B51,C51=1,3*B51,C51=2,2*B51)</f>
        <v>18</v>
      </c>
      <c r="E51" s="21">
        <f t="shared" si="1"/>
        <v>18</v>
      </c>
    </row>
    <row r="52" spans="1:5" ht="13.2" x14ac:dyDescent="0.25">
      <c r="A52" s="5" t="s">
        <v>73</v>
      </c>
      <c r="B52" s="5" t="s">
        <v>39</v>
      </c>
      <c r="C52" s="6">
        <f t="shared" si="0"/>
        <v>1</v>
      </c>
      <c r="D52" s="20" cm="1">
        <f t="array" ref="D52">_xlfn.IFS(C52=0,4*B52,C52=1,3*B52,C52=2,2*B52)</f>
        <v>21</v>
      </c>
      <c r="E52" s="21">
        <f t="shared" si="1"/>
        <v>21</v>
      </c>
    </row>
    <row r="53" spans="1:5" ht="13.2" x14ac:dyDescent="0.25">
      <c r="A53" s="5" t="s">
        <v>74</v>
      </c>
      <c r="B53" s="5" t="s">
        <v>41</v>
      </c>
      <c r="C53" s="6">
        <f t="shared" si="0"/>
        <v>1</v>
      </c>
      <c r="D53" s="20" cm="1">
        <f t="array" ref="D53">_xlfn.IFS(C53=0,4*B53,C53=1,3*B53,C53=2,2*B53)</f>
        <v>24</v>
      </c>
      <c r="E53" s="21">
        <f t="shared" si="1"/>
        <v>24</v>
      </c>
    </row>
    <row r="54" spans="1:5" ht="13.2" x14ac:dyDescent="0.25">
      <c r="A54" s="5" t="s">
        <v>75</v>
      </c>
      <c r="B54" s="5" t="s">
        <v>43</v>
      </c>
      <c r="C54" s="6">
        <f t="shared" si="0"/>
        <v>2</v>
      </c>
      <c r="D54" s="20" cm="1">
        <f t="array" ref="D54">_xlfn.IFS(C54=0,4*B54,C54=1,3*B54,C54=2,2*B54)</f>
        <v>18</v>
      </c>
      <c r="E54" s="21">
        <f t="shared" si="1"/>
        <v>18</v>
      </c>
    </row>
    <row r="55" spans="1:5" ht="13.2" x14ac:dyDescent="0.25">
      <c r="A55" s="5" t="s">
        <v>76</v>
      </c>
      <c r="B55" s="5" t="s">
        <v>23</v>
      </c>
      <c r="C55" s="6">
        <f t="shared" si="0"/>
        <v>2</v>
      </c>
      <c r="D55" s="20" cm="1">
        <f t="array" ref="D55">_xlfn.IFS(C55=0,4*B55,C55=1,3*B55,C55=2,2*B55)</f>
        <v>20</v>
      </c>
      <c r="E55" s="21">
        <f t="shared" si="1"/>
        <v>20</v>
      </c>
    </row>
    <row r="56" spans="1:5" ht="13.2" x14ac:dyDescent="0.25">
      <c r="A56" s="5" t="s">
        <v>77</v>
      </c>
      <c r="B56" s="5" t="s">
        <v>25</v>
      </c>
      <c r="C56" s="6">
        <f t="shared" si="0"/>
        <v>2</v>
      </c>
      <c r="D56" s="20" cm="1">
        <f t="array" ref="D56">_xlfn.IFS(C56=0,4*B56,C56=1,3*B56,C56=2,2*B56)</f>
        <v>1</v>
      </c>
      <c r="E56" s="21">
        <f t="shared" si="1"/>
        <v>1</v>
      </c>
    </row>
    <row r="57" spans="1:5" ht="13.2" x14ac:dyDescent="0.25">
      <c r="A57" s="5" t="s">
        <v>78</v>
      </c>
      <c r="B57" s="5" t="s">
        <v>27</v>
      </c>
      <c r="C57" s="6">
        <f t="shared" si="0"/>
        <v>2</v>
      </c>
      <c r="D57" s="20" cm="1">
        <f t="array" ref="D57">_xlfn.IFS(C57=0,4*B57,C57=1,3*B57,C57=2,2*B57)</f>
        <v>2</v>
      </c>
      <c r="E57" s="21">
        <f t="shared" si="1"/>
        <v>2</v>
      </c>
    </row>
    <row r="58" spans="1:5" ht="13.2" x14ac:dyDescent="0.25">
      <c r="A58" s="5" t="s">
        <v>79</v>
      </c>
      <c r="B58" s="5" t="s">
        <v>29</v>
      </c>
      <c r="C58" s="6">
        <f t="shared" si="0"/>
        <v>2</v>
      </c>
      <c r="D58" s="20" cm="1">
        <f t="array" ref="D58">_xlfn.IFS(C58=0,4*B58,C58=1,3*B58,C58=2,2*B58)</f>
        <v>4</v>
      </c>
      <c r="E58" s="21">
        <f t="shared" si="1"/>
        <v>4</v>
      </c>
    </row>
    <row r="59" spans="1:5" ht="13.2" x14ac:dyDescent="0.25">
      <c r="A59" s="5" t="s">
        <v>80</v>
      </c>
      <c r="B59" s="5" t="s">
        <v>31</v>
      </c>
      <c r="C59" s="6">
        <f t="shared" si="0"/>
        <v>2</v>
      </c>
      <c r="D59" s="20" cm="1">
        <f t="array" ref="D59">_xlfn.IFS(C59=0,4*B59,C59=1,3*B59,C59=2,2*B59)</f>
        <v>6</v>
      </c>
      <c r="E59" s="21">
        <f t="shared" si="1"/>
        <v>6</v>
      </c>
    </row>
    <row r="60" spans="1:5" ht="13.2" x14ac:dyDescent="0.25">
      <c r="A60" s="5" t="s">
        <v>81</v>
      </c>
      <c r="B60" s="5" t="s">
        <v>33</v>
      </c>
      <c r="C60" s="6">
        <f t="shared" si="0"/>
        <v>0</v>
      </c>
      <c r="D60" s="20" cm="1">
        <f t="array" ref="D60">_xlfn.IFS(C60=0,4*B60,C60=1,3*B60,C60=2,2*B60)</f>
        <v>16</v>
      </c>
      <c r="E60" s="21">
        <f t="shared" si="1"/>
        <v>16</v>
      </c>
    </row>
    <row r="61" spans="1:5" ht="13.2" x14ac:dyDescent="0.25">
      <c r="A61" s="5" t="s">
        <v>82</v>
      </c>
      <c r="B61" s="5" t="s">
        <v>35</v>
      </c>
      <c r="C61" s="6">
        <f t="shared" si="0"/>
        <v>0</v>
      </c>
      <c r="D61" s="20" cm="1">
        <f t="array" ref="D61">_xlfn.IFS(C61=0,4*B61,C61=1,3*B61,C61=2,2*B61)</f>
        <v>20</v>
      </c>
      <c r="E61" s="21">
        <f t="shared" si="1"/>
        <v>20</v>
      </c>
    </row>
    <row r="62" spans="1:5" ht="13.2" x14ac:dyDescent="0.25">
      <c r="A62" s="5" t="s">
        <v>83</v>
      </c>
      <c r="B62" s="5" t="s">
        <v>37</v>
      </c>
      <c r="C62" s="6">
        <f t="shared" si="0"/>
        <v>0</v>
      </c>
      <c r="D62" s="20" cm="1">
        <f t="array" ref="D62">_xlfn.IFS(C62=0,4*B62,C62=1,3*B62,C62=2,2*B62)</f>
        <v>24</v>
      </c>
      <c r="E62" s="21">
        <f t="shared" si="1"/>
        <v>24</v>
      </c>
    </row>
    <row r="63" spans="1:5" ht="13.2" x14ac:dyDescent="0.25">
      <c r="A63" s="5" t="s">
        <v>84</v>
      </c>
      <c r="B63" s="5" t="s">
        <v>39</v>
      </c>
      <c r="C63" s="6">
        <f t="shared" si="0"/>
        <v>1</v>
      </c>
      <c r="D63" s="20" cm="1">
        <f t="array" ref="D63">_xlfn.IFS(C63=0,4*B63,C63=1,3*B63,C63=2,2*B63)</f>
        <v>21</v>
      </c>
      <c r="E63" s="21">
        <f t="shared" si="1"/>
        <v>21</v>
      </c>
    </row>
    <row r="64" spans="1:5" ht="13.2" x14ac:dyDescent="0.25">
      <c r="A64" s="5" t="s">
        <v>85</v>
      </c>
      <c r="B64" s="5" t="s">
        <v>41</v>
      </c>
      <c r="C64" s="6">
        <f t="shared" si="0"/>
        <v>1</v>
      </c>
      <c r="D64" s="20" cm="1">
        <f t="array" ref="D64">_xlfn.IFS(C64=0,4*B64,C64=1,3*B64,C64=2,2*B64)</f>
        <v>24</v>
      </c>
      <c r="E64" s="21">
        <f t="shared" si="1"/>
        <v>24</v>
      </c>
    </row>
    <row r="65" spans="1:5" ht="13.2" x14ac:dyDescent="0.25">
      <c r="A65" s="5" t="s">
        <v>86</v>
      </c>
      <c r="B65" s="5" t="s">
        <v>43</v>
      </c>
      <c r="C65" s="6">
        <f t="shared" si="0"/>
        <v>1</v>
      </c>
      <c r="D65" s="20" cm="1">
        <f t="array" ref="D65">_xlfn.IFS(C65=0,4*B65,C65=1,3*B65,C65=2,2*B65)</f>
        <v>27</v>
      </c>
      <c r="E65" s="21">
        <f t="shared" si="1"/>
        <v>27</v>
      </c>
    </row>
    <row r="66" spans="1:5" ht="13.2" x14ac:dyDescent="0.25">
      <c r="A66" s="5" t="s">
        <v>87</v>
      </c>
      <c r="B66" s="5" t="s">
        <v>23</v>
      </c>
      <c r="C66" s="6">
        <f t="shared" si="0"/>
        <v>1</v>
      </c>
      <c r="D66" s="20" cm="1">
        <f t="array" ref="D66">_xlfn.IFS(C66=0,4*B66,C66=1,3*B66,C66=2,2*B66)</f>
        <v>30</v>
      </c>
      <c r="E66" s="21">
        <f t="shared" si="1"/>
        <v>30</v>
      </c>
    </row>
    <row r="67" spans="1:5" ht="13.2" x14ac:dyDescent="0.25">
      <c r="A67" s="5" t="s">
        <v>88</v>
      </c>
      <c r="B67" s="5" t="s">
        <v>25</v>
      </c>
      <c r="C67" s="6">
        <f t="shared" ref="C67:C101" si="2">IF(AND(LEFT(A67,1)&gt;="A",LEFT(A67,1)&lt;="F"),0,IF(AND(LEFT(A67,1)&gt;="G",LEFT(A67,1)&lt;="M"),1,IF(AND(LEFT(A67,1)&gt;="N",LEFT(A67,1)&lt;="Z"),2)))</f>
        <v>2</v>
      </c>
      <c r="D67" s="20" cm="1">
        <f t="array" ref="D67">_xlfn.IFS(C67=0,4*B67,C67=1,3*B67,C67=2,2*B67)</f>
        <v>1</v>
      </c>
      <c r="E67" s="21">
        <f t="shared" ref="E67:E101" si="3">IF(C67=0,B67*$H$2,IF(C67=1,B67*$H$3,IF(C67=2,B67*$H$4)))</f>
        <v>1</v>
      </c>
    </row>
    <row r="68" spans="1:5" ht="13.2" x14ac:dyDescent="0.25">
      <c r="A68" s="5" t="s">
        <v>89</v>
      </c>
      <c r="B68" s="5" t="s">
        <v>27</v>
      </c>
      <c r="C68" s="6">
        <f t="shared" si="2"/>
        <v>2</v>
      </c>
      <c r="D68" s="20" cm="1">
        <f t="array" ref="D68">_xlfn.IFS(C68=0,4*B68,C68=1,3*B68,C68=2,2*B68)</f>
        <v>2</v>
      </c>
      <c r="E68" s="21">
        <f t="shared" si="3"/>
        <v>2</v>
      </c>
    </row>
    <row r="69" spans="1:5" ht="13.2" x14ac:dyDescent="0.25">
      <c r="A69" s="5" t="s">
        <v>90</v>
      </c>
      <c r="B69" s="5" t="s">
        <v>29</v>
      </c>
      <c r="C69" s="6">
        <f t="shared" si="2"/>
        <v>2</v>
      </c>
      <c r="D69" s="20" cm="1">
        <f t="array" ref="D69">_xlfn.IFS(C69=0,4*B69,C69=1,3*B69,C69=2,2*B69)</f>
        <v>4</v>
      </c>
      <c r="E69" s="21">
        <f t="shared" si="3"/>
        <v>4</v>
      </c>
    </row>
    <row r="70" spans="1:5" ht="13.2" x14ac:dyDescent="0.25">
      <c r="A70" s="5" t="s">
        <v>91</v>
      </c>
      <c r="B70" s="5" t="s">
        <v>31</v>
      </c>
      <c r="C70" s="6">
        <f t="shared" si="2"/>
        <v>2</v>
      </c>
      <c r="D70" s="20" cm="1">
        <f t="array" ref="D70">_xlfn.IFS(C70=0,4*B70,C70=1,3*B70,C70=2,2*B70)</f>
        <v>6</v>
      </c>
      <c r="E70" s="21">
        <f t="shared" si="3"/>
        <v>6</v>
      </c>
    </row>
    <row r="71" spans="1:5" ht="13.2" x14ac:dyDescent="0.25">
      <c r="A71" s="5" t="s">
        <v>92</v>
      </c>
      <c r="B71" s="5" t="s">
        <v>33</v>
      </c>
      <c r="C71" s="6">
        <f t="shared" si="2"/>
        <v>2</v>
      </c>
      <c r="D71" s="20" cm="1">
        <f t="array" ref="D71">_xlfn.IFS(C71=0,4*B71,C71=1,3*B71,C71=2,2*B71)</f>
        <v>8</v>
      </c>
      <c r="E71" s="21">
        <f t="shared" si="3"/>
        <v>8</v>
      </c>
    </row>
    <row r="72" spans="1:5" ht="13.2" x14ac:dyDescent="0.25">
      <c r="A72" s="5" t="s">
        <v>93</v>
      </c>
      <c r="B72" s="5" t="s">
        <v>35</v>
      </c>
      <c r="C72" s="6">
        <f t="shared" si="2"/>
        <v>2</v>
      </c>
      <c r="D72" s="20" cm="1">
        <f t="array" ref="D72">_xlfn.IFS(C72=0,4*B72,C72=1,3*B72,C72=2,2*B72)</f>
        <v>10</v>
      </c>
      <c r="E72" s="21">
        <f t="shared" si="3"/>
        <v>10</v>
      </c>
    </row>
    <row r="73" spans="1:5" ht="13.2" x14ac:dyDescent="0.25">
      <c r="A73" s="5" t="s">
        <v>94</v>
      </c>
      <c r="B73" s="5" t="s">
        <v>37</v>
      </c>
      <c r="C73" s="6">
        <f t="shared" si="2"/>
        <v>0</v>
      </c>
      <c r="D73" s="20" cm="1">
        <f t="array" ref="D73">_xlfn.IFS(C73=0,4*B73,C73=1,3*B73,C73=2,2*B73)</f>
        <v>24</v>
      </c>
      <c r="E73" s="21">
        <f t="shared" si="3"/>
        <v>24</v>
      </c>
    </row>
    <row r="74" spans="1:5" ht="13.2" x14ac:dyDescent="0.25">
      <c r="A74" s="5" t="s">
        <v>95</v>
      </c>
      <c r="B74" s="5" t="s">
        <v>39</v>
      </c>
      <c r="C74" s="6">
        <f t="shared" si="2"/>
        <v>0</v>
      </c>
      <c r="D74" s="20" cm="1">
        <f t="array" ref="D74">_xlfn.IFS(C74=0,4*B74,C74=1,3*B74,C74=2,2*B74)</f>
        <v>28</v>
      </c>
      <c r="E74" s="21">
        <f t="shared" si="3"/>
        <v>28</v>
      </c>
    </row>
    <row r="75" spans="1:5" ht="13.2" x14ac:dyDescent="0.25">
      <c r="A75" s="5" t="s">
        <v>96</v>
      </c>
      <c r="B75" s="5" t="s">
        <v>41</v>
      </c>
      <c r="C75" s="6">
        <f t="shared" si="2"/>
        <v>0</v>
      </c>
      <c r="D75" s="20" cm="1">
        <f t="array" ref="D75">_xlfn.IFS(C75=0,4*B75,C75=1,3*B75,C75=2,2*B75)</f>
        <v>32</v>
      </c>
      <c r="E75" s="21">
        <f t="shared" si="3"/>
        <v>32</v>
      </c>
    </row>
    <row r="76" spans="1:5" ht="13.2" x14ac:dyDescent="0.25">
      <c r="A76" s="5" t="s">
        <v>97</v>
      </c>
      <c r="B76" s="5" t="s">
        <v>43</v>
      </c>
      <c r="C76" s="6">
        <f t="shared" si="2"/>
        <v>1</v>
      </c>
      <c r="D76" s="20" cm="1">
        <f t="array" ref="D76">_xlfn.IFS(C76=0,4*B76,C76=1,3*B76,C76=2,2*B76)</f>
        <v>27</v>
      </c>
      <c r="E76" s="21">
        <f t="shared" si="3"/>
        <v>27</v>
      </c>
    </row>
    <row r="77" spans="1:5" ht="13.2" x14ac:dyDescent="0.25">
      <c r="A77" s="5" t="s">
        <v>98</v>
      </c>
      <c r="B77" s="5" t="s">
        <v>23</v>
      </c>
      <c r="C77" s="6">
        <f t="shared" si="2"/>
        <v>1</v>
      </c>
      <c r="D77" s="20" cm="1">
        <f t="array" ref="D77">_xlfn.IFS(C77=0,4*B77,C77=1,3*B77,C77=2,2*B77)</f>
        <v>30</v>
      </c>
      <c r="E77" s="21">
        <f t="shared" si="3"/>
        <v>30</v>
      </c>
    </row>
    <row r="78" spans="1:5" ht="13.2" x14ac:dyDescent="0.25">
      <c r="A78" s="5" t="s">
        <v>99</v>
      </c>
      <c r="B78" s="5" t="s">
        <v>25</v>
      </c>
      <c r="C78" s="6">
        <f t="shared" si="2"/>
        <v>1</v>
      </c>
      <c r="D78" s="20" cm="1">
        <f t="array" ref="D78">_xlfn.IFS(C78=0,4*B78,C78=1,3*B78,C78=2,2*B78)</f>
        <v>1.5</v>
      </c>
      <c r="E78" s="21">
        <f t="shared" si="3"/>
        <v>1.5</v>
      </c>
    </row>
    <row r="79" spans="1:5" ht="13.2" x14ac:dyDescent="0.25">
      <c r="A79" s="5" t="s">
        <v>100</v>
      </c>
      <c r="B79" s="5" t="s">
        <v>27</v>
      </c>
      <c r="C79" s="6">
        <f t="shared" si="2"/>
        <v>1</v>
      </c>
      <c r="D79" s="20" cm="1">
        <f t="array" ref="D79">_xlfn.IFS(C79=0,4*B79,C79=1,3*B79,C79=2,2*B79)</f>
        <v>3</v>
      </c>
      <c r="E79" s="21">
        <f t="shared" si="3"/>
        <v>3</v>
      </c>
    </row>
    <row r="80" spans="1:5" ht="13.2" x14ac:dyDescent="0.25">
      <c r="A80" s="5" t="s">
        <v>101</v>
      </c>
      <c r="B80" s="5" t="s">
        <v>29</v>
      </c>
      <c r="C80" s="6">
        <f t="shared" si="2"/>
        <v>2</v>
      </c>
      <c r="D80" s="20" cm="1">
        <f t="array" ref="D80">_xlfn.IFS(C80=0,4*B80,C80=1,3*B80,C80=2,2*B80)</f>
        <v>4</v>
      </c>
      <c r="E80" s="21">
        <f t="shared" si="3"/>
        <v>4</v>
      </c>
    </row>
    <row r="81" spans="1:5" ht="13.2" x14ac:dyDescent="0.25">
      <c r="A81" s="5" t="s">
        <v>102</v>
      </c>
      <c r="B81" s="5" t="s">
        <v>31</v>
      </c>
      <c r="C81" s="6">
        <f t="shared" si="2"/>
        <v>2</v>
      </c>
      <c r="D81" s="20" cm="1">
        <f t="array" ref="D81">_xlfn.IFS(C81=0,4*B81,C81=1,3*B81,C81=2,2*B81)</f>
        <v>6</v>
      </c>
      <c r="E81" s="21">
        <f t="shared" si="3"/>
        <v>6</v>
      </c>
    </row>
    <row r="82" spans="1:5" ht="13.2" x14ac:dyDescent="0.25">
      <c r="A82" s="5" t="s">
        <v>103</v>
      </c>
      <c r="B82" s="5" t="s">
        <v>33</v>
      </c>
      <c r="C82" s="6">
        <f t="shared" si="2"/>
        <v>2</v>
      </c>
      <c r="D82" s="20" cm="1">
        <f t="array" ref="D82">_xlfn.IFS(C82=0,4*B82,C82=1,3*B82,C82=2,2*B82)</f>
        <v>8</v>
      </c>
      <c r="E82" s="21">
        <f t="shared" si="3"/>
        <v>8</v>
      </c>
    </row>
    <row r="83" spans="1:5" ht="13.2" x14ac:dyDescent="0.25">
      <c r="A83" s="5" t="s">
        <v>104</v>
      </c>
      <c r="B83" s="5" t="s">
        <v>35</v>
      </c>
      <c r="C83" s="6">
        <f t="shared" si="2"/>
        <v>2</v>
      </c>
      <c r="D83" s="20" cm="1">
        <f t="array" ref="D83">_xlfn.IFS(C83=0,4*B83,C83=1,3*B83,C83=2,2*B83)</f>
        <v>10</v>
      </c>
      <c r="E83" s="21">
        <f t="shared" si="3"/>
        <v>10</v>
      </c>
    </row>
    <row r="84" spans="1:5" ht="13.2" x14ac:dyDescent="0.25">
      <c r="A84" s="5" t="s">
        <v>105</v>
      </c>
      <c r="B84" s="5" t="s">
        <v>37</v>
      </c>
      <c r="C84" s="6">
        <f t="shared" si="2"/>
        <v>2</v>
      </c>
      <c r="D84" s="20" cm="1">
        <f t="array" ref="D84">_xlfn.IFS(C84=0,4*B84,C84=1,3*B84,C84=2,2*B84)</f>
        <v>12</v>
      </c>
      <c r="E84" s="21">
        <f t="shared" si="3"/>
        <v>12</v>
      </c>
    </row>
    <row r="85" spans="1:5" ht="13.2" x14ac:dyDescent="0.25">
      <c r="A85" s="5" t="s">
        <v>106</v>
      </c>
      <c r="B85" s="5" t="s">
        <v>39</v>
      </c>
      <c r="C85" s="6">
        <f t="shared" si="2"/>
        <v>2</v>
      </c>
      <c r="D85" s="20" cm="1">
        <f t="array" ref="D85">_xlfn.IFS(C85=0,4*B85,C85=1,3*B85,C85=2,2*B85)</f>
        <v>14</v>
      </c>
      <c r="E85" s="21">
        <f t="shared" si="3"/>
        <v>14</v>
      </c>
    </row>
    <row r="86" spans="1:5" ht="13.2" x14ac:dyDescent="0.25">
      <c r="A86" s="5" t="s">
        <v>107</v>
      </c>
      <c r="B86" s="5" t="s">
        <v>41</v>
      </c>
      <c r="C86" s="6">
        <f t="shared" si="2"/>
        <v>0</v>
      </c>
      <c r="D86" s="20" cm="1">
        <f t="array" ref="D86">_xlfn.IFS(C86=0,4*B86,C86=1,3*B86,C86=2,2*B86)</f>
        <v>32</v>
      </c>
      <c r="E86" s="21">
        <f t="shared" si="3"/>
        <v>32</v>
      </c>
    </row>
    <row r="87" spans="1:5" ht="13.2" x14ac:dyDescent="0.25">
      <c r="A87" s="5" t="s">
        <v>108</v>
      </c>
      <c r="B87" s="5" t="s">
        <v>43</v>
      </c>
      <c r="C87" s="6">
        <f t="shared" si="2"/>
        <v>0</v>
      </c>
      <c r="D87" s="20" cm="1">
        <f t="array" ref="D87">_xlfn.IFS(C87=0,4*B87,C87=1,3*B87,C87=2,2*B87)</f>
        <v>36</v>
      </c>
      <c r="E87" s="21">
        <f t="shared" si="3"/>
        <v>36</v>
      </c>
    </row>
    <row r="88" spans="1:5" ht="13.2" x14ac:dyDescent="0.25">
      <c r="A88" s="5" t="s">
        <v>109</v>
      </c>
      <c r="B88" s="5" t="s">
        <v>23</v>
      </c>
      <c r="C88" s="6">
        <f t="shared" si="2"/>
        <v>0</v>
      </c>
      <c r="D88" s="20" cm="1">
        <f t="array" ref="D88">_xlfn.IFS(C88=0,4*B88,C88=1,3*B88,C88=2,2*B88)</f>
        <v>40</v>
      </c>
      <c r="E88" s="21">
        <f t="shared" si="3"/>
        <v>40</v>
      </c>
    </row>
    <row r="89" spans="1:5" ht="13.2" x14ac:dyDescent="0.25">
      <c r="A89" s="5" t="s">
        <v>110</v>
      </c>
      <c r="B89" s="5" t="s">
        <v>25</v>
      </c>
      <c r="C89" s="6">
        <f t="shared" si="2"/>
        <v>1</v>
      </c>
      <c r="D89" s="20" cm="1">
        <f t="array" ref="D89">_xlfn.IFS(C89=0,4*B89,C89=1,3*B89,C89=2,2*B89)</f>
        <v>1.5</v>
      </c>
      <c r="E89" s="21">
        <f t="shared" si="3"/>
        <v>1.5</v>
      </c>
    </row>
    <row r="90" spans="1:5" ht="13.2" x14ac:dyDescent="0.25">
      <c r="A90" s="5" t="s">
        <v>111</v>
      </c>
      <c r="B90" s="5" t="s">
        <v>27</v>
      </c>
      <c r="C90" s="6">
        <f t="shared" si="2"/>
        <v>1</v>
      </c>
      <c r="D90" s="20" cm="1">
        <f t="array" ref="D90">_xlfn.IFS(C90=0,4*B90,C90=1,3*B90,C90=2,2*B90)</f>
        <v>3</v>
      </c>
      <c r="E90" s="21">
        <f t="shared" si="3"/>
        <v>3</v>
      </c>
    </row>
    <row r="91" spans="1:5" ht="13.2" x14ac:dyDescent="0.25">
      <c r="A91" s="5" t="s">
        <v>112</v>
      </c>
      <c r="B91" s="5" t="s">
        <v>29</v>
      </c>
      <c r="C91" s="6">
        <f t="shared" si="2"/>
        <v>1</v>
      </c>
      <c r="D91" s="20" cm="1">
        <f t="array" ref="D91">_xlfn.IFS(C91=0,4*B91,C91=1,3*B91,C91=2,2*B91)</f>
        <v>6</v>
      </c>
      <c r="E91" s="21">
        <f t="shared" si="3"/>
        <v>6</v>
      </c>
    </row>
    <row r="92" spans="1:5" ht="13.2" x14ac:dyDescent="0.25">
      <c r="A92" s="5" t="s">
        <v>113</v>
      </c>
      <c r="B92" s="5" t="s">
        <v>31</v>
      </c>
      <c r="C92" s="6">
        <f t="shared" si="2"/>
        <v>1</v>
      </c>
      <c r="D92" s="20" cm="1">
        <f t="array" ref="D92">_xlfn.IFS(C92=0,4*B92,C92=1,3*B92,C92=2,2*B92)</f>
        <v>9</v>
      </c>
      <c r="E92" s="21">
        <f t="shared" si="3"/>
        <v>9</v>
      </c>
    </row>
    <row r="93" spans="1:5" ht="13.2" x14ac:dyDescent="0.25">
      <c r="A93" s="5" t="s">
        <v>114</v>
      </c>
      <c r="B93" s="5" t="s">
        <v>33</v>
      </c>
      <c r="C93" s="6">
        <f t="shared" si="2"/>
        <v>2</v>
      </c>
      <c r="D93" s="20" cm="1">
        <f t="array" ref="D93">_xlfn.IFS(C93=0,4*B93,C93=1,3*B93,C93=2,2*B93)</f>
        <v>8</v>
      </c>
      <c r="E93" s="21">
        <f t="shared" si="3"/>
        <v>8</v>
      </c>
    </row>
    <row r="94" spans="1:5" ht="13.2" x14ac:dyDescent="0.25">
      <c r="A94" s="5" t="s">
        <v>115</v>
      </c>
      <c r="B94" s="5" t="s">
        <v>35</v>
      </c>
      <c r="C94" s="6">
        <f t="shared" si="2"/>
        <v>2</v>
      </c>
      <c r="D94" s="20" cm="1">
        <f t="array" ref="D94">_xlfn.IFS(C94=0,4*B94,C94=1,3*B94,C94=2,2*B94)</f>
        <v>10</v>
      </c>
      <c r="E94" s="21">
        <f t="shared" si="3"/>
        <v>10</v>
      </c>
    </row>
    <row r="95" spans="1:5" ht="13.2" x14ac:dyDescent="0.25">
      <c r="A95" s="5" t="s">
        <v>116</v>
      </c>
      <c r="B95" s="5" t="s">
        <v>37</v>
      </c>
      <c r="C95" s="6">
        <f t="shared" si="2"/>
        <v>2</v>
      </c>
      <c r="D95" s="20" cm="1">
        <f t="array" ref="D95">_xlfn.IFS(C95=0,4*B95,C95=1,3*B95,C95=2,2*B95)</f>
        <v>12</v>
      </c>
      <c r="E95" s="21">
        <f t="shared" si="3"/>
        <v>12</v>
      </c>
    </row>
    <row r="96" spans="1:5" ht="13.2" x14ac:dyDescent="0.25">
      <c r="A96" s="5" t="s">
        <v>117</v>
      </c>
      <c r="B96" s="5" t="s">
        <v>39</v>
      </c>
      <c r="C96" s="6">
        <f t="shared" si="2"/>
        <v>2</v>
      </c>
      <c r="D96" s="20" cm="1">
        <f t="array" ref="D96">_xlfn.IFS(C96=0,4*B96,C96=1,3*B96,C96=2,2*B96)</f>
        <v>14</v>
      </c>
      <c r="E96" s="21">
        <f t="shared" si="3"/>
        <v>14</v>
      </c>
    </row>
    <row r="97" spans="1:5" ht="13.2" x14ac:dyDescent="0.25">
      <c r="A97" s="5" t="s">
        <v>118</v>
      </c>
      <c r="B97" s="5" t="s">
        <v>41</v>
      </c>
      <c r="C97" s="6">
        <f t="shared" si="2"/>
        <v>2</v>
      </c>
      <c r="D97" s="20" cm="1">
        <f t="array" ref="D97">_xlfn.IFS(C97=0,4*B97,C97=1,3*B97,C97=2,2*B97)</f>
        <v>16</v>
      </c>
      <c r="E97" s="21">
        <f t="shared" si="3"/>
        <v>16</v>
      </c>
    </row>
    <row r="98" spans="1:5" ht="13.2" x14ac:dyDescent="0.25">
      <c r="A98" s="5" t="s">
        <v>119</v>
      </c>
      <c r="B98" s="5" t="s">
        <v>43</v>
      </c>
      <c r="C98" s="6">
        <f t="shared" si="2"/>
        <v>2</v>
      </c>
      <c r="D98" s="20" cm="1">
        <f t="array" ref="D98">_xlfn.IFS(C98=0,4*B98,C98=1,3*B98,C98=2,2*B98)</f>
        <v>18</v>
      </c>
      <c r="E98" s="21">
        <f t="shared" si="3"/>
        <v>18</v>
      </c>
    </row>
    <row r="99" spans="1:5" ht="13.2" x14ac:dyDescent="0.25">
      <c r="A99" s="5" t="s">
        <v>120</v>
      </c>
      <c r="B99" s="5" t="s">
        <v>23</v>
      </c>
      <c r="C99" s="6">
        <f t="shared" si="2"/>
        <v>0</v>
      </c>
      <c r="D99" s="20" cm="1">
        <f t="array" ref="D99">_xlfn.IFS(C99=0,4*B99,C99=1,3*B99,C99=2,2*B99)</f>
        <v>40</v>
      </c>
      <c r="E99" s="21">
        <f t="shared" si="3"/>
        <v>40</v>
      </c>
    </row>
    <row r="100" spans="1:5" ht="13.2" x14ac:dyDescent="0.25">
      <c r="A100" s="5" t="s">
        <v>121</v>
      </c>
      <c r="B100" s="5" t="s">
        <v>25</v>
      </c>
      <c r="C100" s="6">
        <f t="shared" si="2"/>
        <v>0</v>
      </c>
      <c r="D100" s="20" cm="1">
        <f t="array" ref="D100">_xlfn.IFS(C100=0,4*B100,C100=1,3*B100,C100=2,2*B100)</f>
        <v>2</v>
      </c>
      <c r="E100" s="21">
        <f t="shared" si="3"/>
        <v>2</v>
      </c>
    </row>
    <row r="101" spans="1:5" ht="13.2" x14ac:dyDescent="0.25">
      <c r="A101" s="5" t="s">
        <v>122</v>
      </c>
      <c r="B101" s="5" t="s">
        <v>27</v>
      </c>
      <c r="C101" s="6">
        <f t="shared" si="2"/>
        <v>0</v>
      </c>
      <c r="D101" s="20" cm="1">
        <f t="array" ref="D101">_xlfn.IFS(C101=0,4*B101,C101=1,3*B101,C101=2,2*B101)</f>
        <v>4</v>
      </c>
      <c r="E101" s="21">
        <f t="shared" si="3"/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Y47"/>
  <sheetViews>
    <sheetView workbookViewId="0">
      <selection activeCell="D2" sqref="D2"/>
    </sheetView>
  </sheetViews>
  <sheetFormatPr defaultColWidth="12.6640625" defaultRowHeight="15.75" customHeight="1" x14ac:dyDescent="0.25"/>
  <cols>
    <col min="1" max="1" width="12.6640625" style="12"/>
    <col min="2" max="2" width="25.33203125" customWidth="1"/>
    <col min="3" max="3" width="20.109375" customWidth="1"/>
    <col min="4" max="4" width="22.77734375" customWidth="1"/>
    <col min="5" max="5" width="17.88671875" bestFit="1" customWidth="1"/>
    <col min="7" max="7" width="12.77734375" bestFit="1" customWidth="1"/>
    <col min="8" max="8" width="43.6640625" bestFit="1" customWidth="1"/>
  </cols>
  <sheetData>
    <row r="1" spans="1:25" ht="14.4" thickBot="1" x14ac:dyDescent="0.3">
      <c r="A1" s="12" t="s">
        <v>123</v>
      </c>
      <c r="B1" s="8" t="s">
        <v>124</v>
      </c>
      <c r="C1" s="9" t="s">
        <v>3</v>
      </c>
      <c r="D1" s="7" t="s">
        <v>130</v>
      </c>
      <c r="E1" s="8" t="s">
        <v>131</v>
      </c>
      <c r="F1" s="8" t="s">
        <v>132</v>
      </c>
      <c r="G1" s="8" t="s">
        <v>133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3.2" x14ac:dyDescent="0.25">
      <c r="A2" s="12" t="s">
        <v>125</v>
      </c>
      <c r="B2" s="10">
        <v>55</v>
      </c>
      <c r="C2" s="11"/>
      <c r="D2" t="s">
        <v>125</v>
      </c>
      <c r="E2">
        <f>COUNTIF(A2:A47,D2)</f>
        <v>11</v>
      </c>
      <c r="F2">
        <f>SUMIF(A2:A47,D2,B2:B47)</f>
        <v>525</v>
      </c>
      <c r="G2">
        <f>SUMIFS($C$2:$C$47,$B$2:$B$47,"&gt;80",$A$2:$A$47,D2)</f>
        <v>0</v>
      </c>
    </row>
    <row r="3" spans="1:25" ht="13.2" x14ac:dyDescent="0.25">
      <c r="A3" s="12" t="s">
        <v>126</v>
      </c>
      <c r="B3" s="5">
        <v>70</v>
      </c>
      <c r="C3" s="5">
        <v>80</v>
      </c>
      <c r="D3" t="s">
        <v>126</v>
      </c>
      <c r="E3">
        <f>COUNTIF(A3:A48,D3)</f>
        <v>14</v>
      </c>
      <c r="F3">
        <f>SUMIF(A3:A48,D3,B3:B48)</f>
        <v>755</v>
      </c>
      <c r="G3">
        <f t="shared" ref="G3:G6" si="0">SUMIFS($C$2:$C$47,$B$2:$B$47,"&gt;80",$A$2:$A$47,D3)</f>
        <v>75</v>
      </c>
    </row>
    <row r="4" spans="1:25" ht="13.2" x14ac:dyDescent="0.25">
      <c r="A4" s="12" t="s">
        <v>127</v>
      </c>
      <c r="B4" s="5">
        <v>40</v>
      </c>
      <c r="C4" s="5">
        <v>60</v>
      </c>
      <c r="D4" t="s">
        <v>127</v>
      </c>
      <c r="E4">
        <f>COUNTIF(A4:A49,D4)</f>
        <v>11</v>
      </c>
      <c r="F4">
        <f>SUMIF(A4:A49,D4,B4:B49)</f>
        <v>555</v>
      </c>
      <c r="G4">
        <f t="shared" si="0"/>
        <v>0</v>
      </c>
    </row>
    <row r="5" spans="1:25" ht="13.2" x14ac:dyDescent="0.25">
      <c r="A5" s="12" t="s">
        <v>125</v>
      </c>
      <c r="B5" s="5">
        <v>20</v>
      </c>
      <c r="C5" s="5">
        <v>100</v>
      </c>
      <c r="D5" t="s">
        <v>128</v>
      </c>
      <c r="E5">
        <f>COUNTIF(A5:A50,D5)</f>
        <v>7</v>
      </c>
      <c r="F5">
        <f>SUMIF(A5:A50,D5,B5:B50)</f>
        <v>380</v>
      </c>
      <c r="G5">
        <f t="shared" si="0"/>
        <v>30</v>
      </c>
    </row>
    <row r="6" spans="1:25" ht="13.2" x14ac:dyDescent="0.25">
      <c r="A6" s="12" t="s">
        <v>128</v>
      </c>
      <c r="B6" s="5">
        <v>90</v>
      </c>
      <c r="C6" s="5">
        <v>30</v>
      </c>
      <c r="D6" t="s">
        <v>129</v>
      </c>
      <c r="E6">
        <f>COUNTIF(A6:A51,D6)</f>
        <v>3</v>
      </c>
      <c r="F6">
        <f>SUMIF(A6:A51,D6,B6:B51)</f>
        <v>160</v>
      </c>
      <c r="G6">
        <f t="shared" si="0"/>
        <v>0</v>
      </c>
    </row>
    <row r="7" spans="1:25" ht="13.2" x14ac:dyDescent="0.25">
      <c r="A7" s="12" t="s">
        <v>126</v>
      </c>
      <c r="B7" s="5">
        <v>50</v>
      </c>
      <c r="C7" s="5">
        <v>40</v>
      </c>
    </row>
    <row r="8" spans="1:25" ht="13.2" x14ac:dyDescent="0.25">
      <c r="A8" s="12" t="s">
        <v>127</v>
      </c>
      <c r="B8" s="5">
        <v>60</v>
      </c>
      <c r="C8" s="5">
        <v>55</v>
      </c>
    </row>
    <row r="9" spans="1:25" ht="13.2" x14ac:dyDescent="0.25">
      <c r="A9" s="12" t="s">
        <v>125</v>
      </c>
      <c r="B9" s="5">
        <v>45</v>
      </c>
      <c r="C9" s="6"/>
    </row>
    <row r="10" spans="1:25" ht="13.2" x14ac:dyDescent="0.25">
      <c r="A10" s="12" t="s">
        <v>126</v>
      </c>
      <c r="B10" s="5">
        <v>25</v>
      </c>
      <c r="C10" s="5">
        <v>85</v>
      </c>
    </row>
    <row r="11" spans="1:25" ht="13.2" x14ac:dyDescent="0.25">
      <c r="A11" s="12" t="s">
        <v>128</v>
      </c>
      <c r="B11" s="5">
        <v>35</v>
      </c>
      <c r="C11" s="5">
        <v>50</v>
      </c>
    </row>
    <row r="12" spans="1:25" ht="13.2" x14ac:dyDescent="0.25">
      <c r="A12" s="12" t="s">
        <v>129</v>
      </c>
      <c r="B12" s="5">
        <v>60</v>
      </c>
      <c r="C12" s="5">
        <v>95</v>
      </c>
    </row>
    <row r="13" spans="1:25" ht="13.2" x14ac:dyDescent="0.25">
      <c r="A13" s="12" t="s">
        <v>127</v>
      </c>
      <c r="B13" s="5">
        <v>80</v>
      </c>
      <c r="C13" s="6"/>
    </row>
    <row r="14" spans="1:25" ht="13.2" x14ac:dyDescent="0.25">
      <c r="A14" s="12" t="s">
        <v>126</v>
      </c>
      <c r="B14" s="5">
        <v>40</v>
      </c>
      <c r="C14" s="5">
        <v>45</v>
      </c>
    </row>
    <row r="15" spans="1:25" ht="13.2" x14ac:dyDescent="0.25">
      <c r="A15" s="12" t="s">
        <v>125</v>
      </c>
      <c r="B15" s="5">
        <v>65</v>
      </c>
      <c r="C15" s="5">
        <v>65</v>
      </c>
    </row>
    <row r="16" spans="1:25" ht="13.2" x14ac:dyDescent="0.25">
      <c r="A16" s="12" t="s">
        <v>127</v>
      </c>
      <c r="B16" s="5">
        <v>55</v>
      </c>
      <c r="C16" s="5">
        <v>30</v>
      </c>
    </row>
    <row r="17" spans="1:3" ht="13.2" x14ac:dyDescent="0.25">
      <c r="A17" s="12" t="s">
        <v>128</v>
      </c>
      <c r="B17" s="5">
        <v>70</v>
      </c>
      <c r="C17" s="6"/>
    </row>
    <row r="18" spans="1:3" ht="13.2" x14ac:dyDescent="0.25">
      <c r="A18" s="12" t="s">
        <v>126</v>
      </c>
      <c r="B18" s="5">
        <v>45</v>
      </c>
      <c r="C18" s="5">
        <v>80</v>
      </c>
    </row>
    <row r="19" spans="1:3" ht="13.2" x14ac:dyDescent="0.25">
      <c r="A19" s="12" t="s">
        <v>125</v>
      </c>
      <c r="B19" s="5">
        <v>25</v>
      </c>
      <c r="C19" s="5">
        <v>60</v>
      </c>
    </row>
    <row r="20" spans="1:3" ht="13.2" x14ac:dyDescent="0.25">
      <c r="A20" s="12" t="s">
        <v>126</v>
      </c>
      <c r="B20" s="5">
        <v>35</v>
      </c>
      <c r="C20" s="6"/>
    </row>
    <row r="21" spans="1:3" ht="13.2" x14ac:dyDescent="0.25">
      <c r="A21" s="12" t="s">
        <v>127</v>
      </c>
      <c r="B21" s="5">
        <v>60</v>
      </c>
      <c r="C21" s="5">
        <v>30</v>
      </c>
    </row>
    <row r="22" spans="1:3" ht="13.2" x14ac:dyDescent="0.25">
      <c r="A22" s="12" t="s">
        <v>125</v>
      </c>
      <c r="B22" s="5">
        <v>70</v>
      </c>
      <c r="C22" s="5">
        <v>40</v>
      </c>
    </row>
    <row r="23" spans="1:3" ht="13.2" x14ac:dyDescent="0.25">
      <c r="A23" s="12" t="s">
        <v>126</v>
      </c>
      <c r="B23" s="5">
        <v>45</v>
      </c>
      <c r="C23" s="5">
        <v>55</v>
      </c>
    </row>
    <row r="24" spans="1:3" ht="13.2" x14ac:dyDescent="0.25">
      <c r="A24" s="12" t="s">
        <v>128</v>
      </c>
      <c r="B24" s="5">
        <v>25</v>
      </c>
      <c r="C24" s="5">
        <v>70</v>
      </c>
    </row>
    <row r="25" spans="1:3" ht="13.2" x14ac:dyDescent="0.25">
      <c r="A25" s="12" t="s">
        <v>129</v>
      </c>
      <c r="B25" s="5">
        <v>35</v>
      </c>
      <c r="C25" s="6"/>
    </row>
    <row r="26" spans="1:3" ht="13.2" x14ac:dyDescent="0.25">
      <c r="A26" s="12" t="s">
        <v>127</v>
      </c>
      <c r="B26" s="5">
        <v>60</v>
      </c>
      <c r="C26" s="5">
        <v>50</v>
      </c>
    </row>
    <row r="27" spans="1:3" ht="13.2" x14ac:dyDescent="0.25">
      <c r="A27" s="12" t="s">
        <v>126</v>
      </c>
      <c r="B27" s="5">
        <v>80</v>
      </c>
      <c r="C27" s="5">
        <v>95</v>
      </c>
    </row>
    <row r="28" spans="1:3" ht="13.2" x14ac:dyDescent="0.25">
      <c r="A28" s="12" t="s">
        <v>125</v>
      </c>
      <c r="B28" s="5">
        <v>40</v>
      </c>
      <c r="C28" s="5">
        <v>75</v>
      </c>
    </row>
    <row r="29" spans="1:3" ht="13.2" x14ac:dyDescent="0.25">
      <c r="A29" s="12" t="s">
        <v>127</v>
      </c>
      <c r="B29" s="5">
        <v>65</v>
      </c>
      <c r="C29" s="5">
        <v>45</v>
      </c>
    </row>
    <row r="30" spans="1:3" ht="13.2" x14ac:dyDescent="0.25">
      <c r="A30" s="12" t="s">
        <v>126</v>
      </c>
      <c r="B30" s="5">
        <v>55</v>
      </c>
      <c r="C30" s="5">
        <v>65</v>
      </c>
    </row>
    <row r="31" spans="1:3" ht="13.2" x14ac:dyDescent="0.25">
      <c r="A31" s="12" t="s">
        <v>128</v>
      </c>
      <c r="B31" s="5">
        <v>70</v>
      </c>
      <c r="C31" s="5">
        <v>30</v>
      </c>
    </row>
    <row r="32" spans="1:3" ht="13.2" x14ac:dyDescent="0.25">
      <c r="A32" s="12" t="s">
        <v>125</v>
      </c>
      <c r="B32" s="5">
        <v>45</v>
      </c>
      <c r="C32" s="6"/>
    </row>
    <row r="33" spans="1:3" ht="13.2" x14ac:dyDescent="0.25">
      <c r="A33" s="12" t="s">
        <v>126</v>
      </c>
      <c r="B33" s="5">
        <v>25</v>
      </c>
      <c r="C33" s="5">
        <v>80</v>
      </c>
    </row>
    <row r="34" spans="1:3" ht="13.2" x14ac:dyDescent="0.25">
      <c r="A34" s="12" t="s">
        <v>127</v>
      </c>
      <c r="B34" s="5">
        <v>35</v>
      </c>
      <c r="C34" s="5">
        <v>60</v>
      </c>
    </row>
    <row r="35" spans="1:3" ht="13.2" x14ac:dyDescent="0.25">
      <c r="A35" s="12" t="s">
        <v>125</v>
      </c>
      <c r="B35" s="5">
        <v>60</v>
      </c>
      <c r="C35" s="5">
        <v>100</v>
      </c>
    </row>
    <row r="36" spans="1:3" ht="13.2" x14ac:dyDescent="0.25">
      <c r="A36" s="12" t="s">
        <v>126</v>
      </c>
      <c r="B36" s="5">
        <v>80</v>
      </c>
      <c r="C36" s="5">
        <v>30</v>
      </c>
    </row>
    <row r="37" spans="1:3" ht="13.2" x14ac:dyDescent="0.25">
      <c r="A37" s="12" t="s">
        <v>128</v>
      </c>
      <c r="B37" s="5">
        <v>40</v>
      </c>
      <c r="C37" s="6"/>
    </row>
    <row r="38" spans="1:3" ht="13.2" x14ac:dyDescent="0.25">
      <c r="A38" s="12" t="s">
        <v>129</v>
      </c>
      <c r="B38" s="5">
        <v>65</v>
      </c>
      <c r="C38" s="5">
        <v>55</v>
      </c>
    </row>
    <row r="39" spans="1:3" ht="13.2" x14ac:dyDescent="0.25">
      <c r="A39" s="12" t="s">
        <v>127</v>
      </c>
      <c r="B39" s="5">
        <v>55</v>
      </c>
      <c r="C39" s="5">
        <v>70</v>
      </c>
    </row>
    <row r="40" spans="1:3" ht="13.2" x14ac:dyDescent="0.25">
      <c r="A40" s="12" t="s">
        <v>126</v>
      </c>
      <c r="B40" s="5">
        <v>70</v>
      </c>
      <c r="C40" s="5">
        <v>85</v>
      </c>
    </row>
    <row r="41" spans="1:3" ht="13.2" x14ac:dyDescent="0.25">
      <c r="A41" s="12" t="s">
        <v>125</v>
      </c>
      <c r="B41" s="5">
        <v>40</v>
      </c>
      <c r="C41" s="5">
        <v>50</v>
      </c>
    </row>
    <row r="42" spans="1:3" ht="13.2" x14ac:dyDescent="0.25">
      <c r="A42" s="12" t="s">
        <v>127</v>
      </c>
      <c r="B42" s="5">
        <v>20</v>
      </c>
      <c r="C42" s="5">
        <v>95</v>
      </c>
    </row>
    <row r="43" spans="1:3" ht="13.2" x14ac:dyDescent="0.25">
      <c r="A43" s="12" t="s">
        <v>126</v>
      </c>
      <c r="B43" s="5">
        <v>90</v>
      </c>
      <c r="C43" s="5">
        <v>75</v>
      </c>
    </row>
    <row r="44" spans="1:3" ht="13.2" x14ac:dyDescent="0.25">
      <c r="A44" s="12" t="s">
        <v>128</v>
      </c>
      <c r="B44" s="5">
        <v>50</v>
      </c>
      <c r="C44" s="5">
        <v>45</v>
      </c>
    </row>
    <row r="45" spans="1:3" ht="13.2" x14ac:dyDescent="0.25">
      <c r="A45" s="12" t="s">
        <v>125</v>
      </c>
      <c r="B45" s="5">
        <v>60</v>
      </c>
      <c r="C45" s="5">
        <v>65</v>
      </c>
    </row>
    <row r="46" spans="1:3" ht="13.2" x14ac:dyDescent="0.25">
      <c r="A46" s="12" t="s">
        <v>126</v>
      </c>
      <c r="B46" s="5">
        <v>45</v>
      </c>
      <c r="C46" s="6"/>
    </row>
    <row r="47" spans="1:3" ht="13.2" x14ac:dyDescent="0.25">
      <c r="A47" s="12" t="s">
        <v>127</v>
      </c>
      <c r="B47" s="5">
        <v>25</v>
      </c>
      <c r="C47" s="6"/>
    </row>
  </sheetData>
  <autoFilter ref="A1:E47" xr:uid="{00000000-0001-0000-0100-000000000000}"/>
  <conditionalFormatting sqref="A1:A1048576">
    <cfRule type="cellIs" dxfId="0" priority="1" operator="equal">
      <formula>"Mela"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Parcheggio</vt:lpstr>
      <vt:lpstr>Frutta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 Sanna</cp:lastModifiedBy>
  <dcterms:created xsi:type="dcterms:W3CDTF">2025-04-16T13:07:18Z</dcterms:created>
  <dcterms:modified xsi:type="dcterms:W3CDTF">2025-04-18T16:14:44Z</dcterms:modified>
</cp:coreProperties>
</file>