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URADIO_THESIS_MASTER\Experiment Measurements\"/>
    </mc:Choice>
  </mc:AlternateContent>
  <xr:revisionPtr revIDLastSave="0" documentId="13_ncr:1_{7BCFEF4C-8CC2-4C02-951D-4118309FBE3C}" xr6:coauthVersionLast="47" xr6:coauthVersionMax="47" xr10:uidLastSave="{00000000-0000-0000-0000-000000000000}"/>
  <bookViews>
    <workbookView xWindow="-120" yWindow="-120" windowWidth="29040" windowHeight="15840" xr2:uid="{4ACE3049-C90C-44AE-9AA2-B5328142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B91" i="1"/>
  <c r="B92" i="1"/>
  <c r="B93" i="1"/>
  <c r="B94" i="1"/>
  <c r="B95" i="1"/>
  <c r="B96" i="1"/>
  <c r="B97" i="1"/>
  <c r="B89" i="1"/>
  <c r="B90" i="1"/>
  <c r="C98" i="1"/>
  <c r="D98" i="1"/>
  <c r="E98" i="1"/>
  <c r="F98" i="1"/>
  <c r="G98" i="1"/>
  <c r="H98" i="1"/>
  <c r="I98" i="1"/>
  <c r="J98" i="1"/>
  <c r="K9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C89" i="1"/>
  <c r="D89" i="1"/>
  <c r="E89" i="1"/>
  <c r="F89" i="1"/>
  <c r="G89" i="1"/>
  <c r="H89" i="1"/>
  <c r="I89" i="1"/>
  <c r="J89" i="1"/>
  <c r="K89" i="1"/>
  <c r="C90" i="1"/>
  <c r="D90" i="1"/>
  <c r="E90" i="1"/>
  <c r="F90" i="1"/>
  <c r="G90" i="1"/>
  <c r="H90" i="1"/>
  <c r="I90" i="1"/>
  <c r="J90" i="1"/>
  <c r="K90" i="1"/>
  <c r="C91" i="1"/>
  <c r="D91" i="1"/>
  <c r="E91" i="1"/>
  <c r="F91" i="1"/>
  <c r="G91" i="1"/>
  <c r="H91" i="1"/>
  <c r="I91" i="1"/>
  <c r="J91" i="1"/>
  <c r="K91" i="1"/>
  <c r="C92" i="1"/>
  <c r="D92" i="1"/>
  <c r="E92" i="1"/>
  <c r="F92" i="1"/>
  <c r="G92" i="1"/>
  <c r="H92" i="1"/>
  <c r="I92" i="1"/>
  <c r="J92" i="1"/>
  <c r="K92" i="1"/>
  <c r="C93" i="1"/>
  <c r="D93" i="1"/>
  <c r="E93" i="1"/>
  <c r="F93" i="1"/>
  <c r="G93" i="1"/>
  <c r="H93" i="1"/>
  <c r="I93" i="1"/>
  <c r="J93" i="1"/>
  <c r="K93" i="1"/>
  <c r="C94" i="1"/>
  <c r="D94" i="1"/>
  <c r="E94" i="1"/>
  <c r="F94" i="1"/>
  <c r="G94" i="1"/>
  <c r="H94" i="1"/>
  <c r="I94" i="1"/>
  <c r="J94" i="1"/>
  <c r="K94" i="1"/>
  <c r="C95" i="1"/>
  <c r="D95" i="1"/>
  <c r="E95" i="1"/>
  <c r="F95" i="1"/>
  <c r="G95" i="1"/>
  <c r="H95" i="1"/>
  <c r="I95" i="1"/>
  <c r="J95" i="1"/>
  <c r="K95" i="1"/>
  <c r="C96" i="1"/>
  <c r="D96" i="1"/>
  <c r="E96" i="1"/>
  <c r="F96" i="1"/>
  <c r="G96" i="1"/>
  <c r="H96" i="1"/>
  <c r="I96" i="1"/>
  <c r="J96" i="1"/>
  <c r="K96" i="1"/>
  <c r="C97" i="1"/>
  <c r="D97" i="1"/>
  <c r="E97" i="1"/>
  <c r="F97" i="1"/>
  <c r="G97" i="1"/>
  <c r="H97" i="1"/>
  <c r="I97" i="1"/>
  <c r="J97" i="1"/>
  <c r="K97" i="1"/>
  <c r="C78" i="1"/>
  <c r="D78" i="1"/>
  <c r="E78" i="1"/>
  <c r="F78" i="1"/>
  <c r="G78" i="1"/>
  <c r="H78" i="1"/>
  <c r="I78" i="1"/>
  <c r="J78" i="1"/>
  <c r="K78" i="1"/>
  <c r="B78" i="1"/>
  <c r="K62" i="1"/>
  <c r="J62" i="1"/>
  <c r="I62" i="1"/>
  <c r="G62" i="1"/>
  <c r="F62" i="1"/>
  <c r="K61" i="1"/>
  <c r="J61" i="1"/>
  <c r="I61" i="1"/>
  <c r="H61" i="1"/>
  <c r="G61" i="1"/>
  <c r="F61" i="1"/>
  <c r="C59" i="1"/>
  <c r="F59" i="1"/>
  <c r="G59" i="1"/>
  <c r="H59" i="1"/>
  <c r="I59" i="1"/>
  <c r="J59" i="1"/>
  <c r="K59" i="1"/>
  <c r="C58" i="1"/>
  <c r="F58" i="1"/>
  <c r="G58" i="1"/>
  <c r="H58" i="1"/>
  <c r="I58" i="1"/>
  <c r="J58" i="1"/>
  <c r="K58" i="1"/>
  <c r="K57" i="1"/>
  <c r="J57" i="1"/>
  <c r="I57" i="1"/>
  <c r="H57" i="1"/>
  <c r="G57" i="1"/>
  <c r="F57" i="1"/>
  <c r="E57" i="1"/>
  <c r="C57" i="1"/>
  <c r="K56" i="1"/>
  <c r="J56" i="1"/>
  <c r="I56" i="1"/>
  <c r="H56" i="1"/>
  <c r="G56" i="1"/>
  <c r="F56" i="1"/>
  <c r="E56" i="1"/>
  <c r="C56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K55" i="1"/>
  <c r="J55" i="1"/>
  <c r="I55" i="1"/>
  <c r="H55" i="1"/>
  <c r="G55" i="1"/>
  <c r="F55" i="1"/>
  <c r="E55" i="1"/>
  <c r="C55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K54" i="1"/>
  <c r="J54" i="1"/>
  <c r="I54" i="1"/>
  <c r="H54" i="1"/>
  <c r="G54" i="1"/>
  <c r="F54" i="1"/>
  <c r="E54" i="1"/>
  <c r="C54" i="1"/>
  <c r="B57" i="1"/>
  <c r="B75" i="1"/>
  <c r="C28" i="1"/>
  <c r="D28" i="1"/>
  <c r="E28" i="1"/>
  <c r="F28" i="1"/>
  <c r="G28" i="1"/>
  <c r="H28" i="1"/>
  <c r="I28" i="1"/>
  <c r="J28" i="1"/>
  <c r="K28" i="1"/>
  <c r="C29" i="1"/>
  <c r="D29" i="1"/>
  <c r="E29" i="1"/>
  <c r="F29" i="1"/>
  <c r="G29" i="1"/>
  <c r="H29" i="1"/>
  <c r="I29" i="1"/>
  <c r="J29" i="1"/>
  <c r="K29" i="1"/>
  <c r="C30" i="1"/>
  <c r="D30" i="1"/>
  <c r="E30" i="1"/>
  <c r="F30" i="1"/>
  <c r="G30" i="1"/>
  <c r="H30" i="1"/>
  <c r="I30" i="1"/>
  <c r="J30" i="1"/>
  <c r="K30" i="1"/>
  <c r="C31" i="1"/>
  <c r="D31" i="1"/>
  <c r="E31" i="1"/>
  <c r="F31" i="1"/>
  <c r="G31" i="1"/>
  <c r="H31" i="1"/>
  <c r="I31" i="1"/>
  <c r="J31" i="1"/>
  <c r="K31" i="1"/>
  <c r="C32" i="1"/>
  <c r="D32" i="1"/>
  <c r="E32" i="1"/>
  <c r="F32" i="1"/>
  <c r="G32" i="1"/>
  <c r="H32" i="1"/>
  <c r="I32" i="1"/>
  <c r="J32" i="1"/>
  <c r="K32" i="1"/>
  <c r="C33" i="1"/>
  <c r="D33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C42" i="1"/>
  <c r="D42" i="1"/>
  <c r="E42" i="1"/>
  <c r="F42" i="1"/>
  <c r="G42" i="1"/>
  <c r="H42" i="1"/>
  <c r="I42" i="1"/>
  <c r="J42" i="1"/>
  <c r="K42" i="1"/>
  <c r="C43" i="1"/>
  <c r="D43" i="1"/>
  <c r="E43" i="1"/>
  <c r="F43" i="1"/>
  <c r="G43" i="1"/>
  <c r="H43" i="1"/>
  <c r="I43" i="1"/>
  <c r="J43" i="1"/>
  <c r="K43" i="1"/>
  <c r="C44" i="1"/>
  <c r="D44" i="1"/>
  <c r="E44" i="1"/>
  <c r="F44" i="1"/>
  <c r="G44" i="1"/>
  <c r="H44" i="1"/>
  <c r="I44" i="1"/>
  <c r="J44" i="1"/>
  <c r="K44" i="1"/>
  <c r="C45" i="1"/>
  <c r="D45" i="1"/>
  <c r="E45" i="1"/>
  <c r="F45" i="1"/>
  <c r="G45" i="1"/>
  <c r="H45" i="1"/>
  <c r="I45" i="1"/>
  <c r="J45" i="1"/>
  <c r="K45" i="1"/>
  <c r="C46" i="1"/>
  <c r="D46" i="1"/>
  <c r="E46" i="1"/>
  <c r="F46" i="1"/>
  <c r="G46" i="1"/>
  <c r="H46" i="1"/>
  <c r="I46" i="1"/>
  <c r="J46" i="1"/>
  <c r="K46" i="1"/>
  <c r="C47" i="1"/>
  <c r="D47" i="1"/>
  <c r="E47" i="1"/>
  <c r="F47" i="1"/>
  <c r="G47" i="1"/>
  <c r="H47" i="1"/>
  <c r="I47" i="1"/>
  <c r="J47" i="1"/>
  <c r="K47" i="1"/>
  <c r="C48" i="1"/>
  <c r="D48" i="1"/>
  <c r="E48" i="1"/>
  <c r="F48" i="1"/>
  <c r="G48" i="1"/>
  <c r="H48" i="1"/>
  <c r="I48" i="1"/>
  <c r="J48" i="1"/>
  <c r="K48" i="1"/>
  <c r="B29" i="1"/>
  <c r="B28" i="1"/>
  <c r="N7" i="1"/>
  <c r="N8" i="1" s="1"/>
  <c r="M6" i="1"/>
  <c r="M5" i="1"/>
  <c r="W2" i="1"/>
  <c r="V2" i="1"/>
  <c r="U2" i="1"/>
  <c r="T2" i="1"/>
  <c r="S2" i="1"/>
  <c r="R2" i="1"/>
  <c r="Q2" i="1"/>
  <c r="P2" i="1"/>
  <c r="O2" i="1"/>
  <c r="K2" i="1"/>
  <c r="D2" i="1"/>
  <c r="E2" i="1"/>
  <c r="F2" i="1"/>
  <c r="G2" i="1"/>
  <c r="H2" i="1"/>
  <c r="I2" i="1"/>
  <c r="J2" i="1"/>
  <c r="C2" i="1"/>
  <c r="A6" i="1"/>
  <c r="A5" i="1"/>
  <c r="B7" i="1"/>
  <c r="B8" i="1" s="1"/>
  <c r="B31" i="1" s="1"/>
  <c r="B30" i="1" l="1"/>
  <c r="N9" i="1"/>
  <c r="M8" i="1"/>
  <c r="M7" i="1"/>
  <c r="A7" i="1"/>
  <c r="A8" i="1"/>
  <c r="B9" i="1"/>
  <c r="B32" i="1" s="1"/>
  <c r="M9" i="1" l="1"/>
  <c r="N10" i="1"/>
  <c r="B10" i="1"/>
  <c r="B33" i="1" s="1"/>
  <c r="A9" i="1"/>
  <c r="N11" i="1" l="1"/>
  <c r="M10" i="1"/>
  <c r="B11" i="1"/>
  <c r="B34" i="1" s="1"/>
  <c r="A10" i="1"/>
  <c r="N12" i="1" l="1"/>
  <c r="M11" i="1"/>
  <c r="B12" i="1"/>
  <c r="B35" i="1" s="1"/>
  <c r="A11" i="1"/>
  <c r="N13" i="1" l="1"/>
  <c r="M12" i="1"/>
  <c r="B13" i="1"/>
  <c r="B36" i="1" s="1"/>
  <c r="A12" i="1"/>
  <c r="M13" i="1" l="1"/>
  <c r="N14" i="1"/>
  <c r="B14" i="1"/>
  <c r="B37" i="1" s="1"/>
  <c r="A13" i="1"/>
  <c r="N15" i="1" l="1"/>
  <c r="M14" i="1"/>
  <c r="B15" i="1"/>
  <c r="B38" i="1" s="1"/>
  <c r="A14" i="1"/>
  <c r="N16" i="1" l="1"/>
  <c r="M15" i="1"/>
  <c r="B16" i="1"/>
  <c r="B39" i="1" s="1"/>
  <c r="A15" i="1"/>
  <c r="N17" i="1" l="1"/>
  <c r="M16" i="1"/>
  <c r="B17" i="1"/>
  <c r="B40" i="1" s="1"/>
  <c r="A16" i="1"/>
  <c r="M17" i="1" l="1"/>
  <c r="N18" i="1"/>
  <c r="B18" i="1"/>
  <c r="B41" i="1" s="1"/>
  <c r="A17" i="1"/>
  <c r="N19" i="1" l="1"/>
  <c r="M18" i="1"/>
  <c r="B19" i="1"/>
  <c r="B42" i="1" s="1"/>
  <c r="A18" i="1"/>
  <c r="N20" i="1" l="1"/>
  <c r="M19" i="1"/>
  <c r="B20" i="1"/>
  <c r="B43" i="1" s="1"/>
  <c r="A19" i="1"/>
  <c r="N21" i="1" l="1"/>
  <c r="M20" i="1"/>
  <c r="B21" i="1"/>
  <c r="B44" i="1" s="1"/>
  <c r="A20" i="1"/>
  <c r="M21" i="1" l="1"/>
  <c r="N22" i="1"/>
  <c r="B22" i="1"/>
  <c r="B45" i="1" s="1"/>
  <c r="A21" i="1"/>
  <c r="N23" i="1" l="1"/>
  <c r="M22" i="1"/>
  <c r="B23" i="1"/>
  <c r="B46" i="1" s="1"/>
  <c r="A22" i="1"/>
  <c r="N24" i="1" l="1"/>
  <c r="M23" i="1"/>
  <c r="A23" i="1"/>
  <c r="B24" i="1"/>
  <c r="B47" i="1" s="1"/>
  <c r="N25" i="1" l="1"/>
  <c r="M25" i="1" s="1"/>
  <c r="M24" i="1"/>
  <c r="B25" i="1"/>
  <c r="A24" i="1"/>
  <c r="A25" i="1" l="1"/>
  <c r="B48" i="1"/>
</calcChain>
</file>

<file path=xl/sharedStrings.xml><?xml version="1.0" encoding="utf-8"?>
<sst xmlns="http://schemas.openxmlformats.org/spreadsheetml/2006/main" count="39" uniqueCount="23">
  <si>
    <t>DemodRemodSNRAnalysis</t>
  </si>
  <si>
    <t>IntegrationFactor</t>
  </si>
  <si>
    <t>SNR</t>
  </si>
  <si>
    <t>Amplitude of Noise</t>
  </si>
  <si>
    <t>Delay Error</t>
  </si>
  <si>
    <t>Integration Time</t>
  </si>
  <si>
    <t>no of codewords</t>
  </si>
  <si>
    <t>Vectorsize</t>
  </si>
  <si>
    <t>Simulations were run at 1GHz</t>
  </si>
  <si>
    <t>Simulations at 250000Hz</t>
  </si>
  <si>
    <t>Multiple runs give same results</t>
  </si>
  <si>
    <t>Same seed as noise as previous</t>
  </si>
  <si>
    <t>Conclusions: sample rate affects the resolution of the system, since in the simulations all delays are in samples, we don’t see a sub sample delay which can be detected through greater resolution.</t>
  </si>
  <si>
    <t>Also Integration time improves the performance</t>
  </si>
  <si>
    <t>[54, -1878, -3316, -4465, -115107, -104291, 25664]</t>
  </si>
  <si>
    <t>With Demod Remod</t>
  </si>
  <si>
    <t>SNR\Integration Factor</t>
  </si>
  <si>
    <t xml:space="preserve"> </t>
  </si>
  <si>
    <t>[, , , , , , , ]</t>
  </si>
  <si>
    <t>[46, -928, -58, -41707, -13413, -103257, -23060, -1557316, -433296]</t>
  </si>
  <si>
    <t>[46, -930, -1232, -52011, -287, -181819, -39296, -478028, -2201943]</t>
  </si>
  <si>
    <t>[46, -922, -1227, -36492, -106343, -95769, -104567, -439543, -1878929]</t>
  </si>
  <si>
    <t>[47, -2805, -604, -43286, -70589, -183685, -99367, -631124]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</si>
</sst>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Delay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Sheet1!$B$28:$B$48</c:f>
              <c:numCache>
                <c:formatCode>General</c:formatCode>
                <c:ptCount val="21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  <c:pt idx="15">
                  <c:v>-25</c:v>
                </c:pt>
                <c:pt idx="16">
                  <c:v>-30</c:v>
                </c:pt>
                <c:pt idx="17">
                  <c:v>-35</c:v>
                </c:pt>
                <c:pt idx="18">
                  <c:v>-40</c:v>
                </c:pt>
                <c:pt idx="19">
                  <c:v>-45</c:v>
                </c:pt>
                <c:pt idx="20">
                  <c:v>-50</c:v>
                </c:pt>
              </c:numCache>
            </c:numRef>
          </c:xVal>
          <c:yVal>
            <c:numRef>
              <c:f>Sheet1!$C$28:$C$48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4B4F-B813-2A6A7FDEB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70784"/>
        <c:axId val="1021966944"/>
      </c:scatterChart>
      <c:valAx>
        <c:axId val="102197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66944"/>
        <c:crosses val="autoZero"/>
        <c:crossBetween val="midCat"/>
      </c:valAx>
      <c:valAx>
        <c:axId val="10219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7078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27</xdr:row>
      <xdr:rowOff>147637</xdr:rowOff>
    </xdr:from>
    <xdr:to>
      <xdr:col>18</xdr:col>
      <xdr:colOff>28575</xdr:colOff>
      <xdr:row>42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094420-5A4E-B518-FCFB-F45BB84CC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71A4-BAB9-4871-AD9D-48D3F7D9B2ED}">
  <dimension ref="A1:X98"/>
  <sheetViews>
    <sheetView tabSelected="1" workbookViewId="0">
      <selection activeCell="B97" sqref="B97:B98"/>
    </sheetView>
  </sheetViews>
  <sheetFormatPr defaultRowHeight="15" x14ac:dyDescent="0.25"/>
  <cols>
    <col min="1" max="1" width="43" customWidth="1"/>
    <col min="2" max="2" width="17.5703125" customWidth="1"/>
    <col min="3" max="3" width="13.42578125" customWidth="1"/>
    <col min="13" max="13" width="29.42578125" customWidth="1"/>
    <col min="24" max="24" width="24.5703125" customWidth="1"/>
  </cols>
  <sheetData>
    <row r="1" spans="1:24" x14ac:dyDescent="0.25">
      <c r="A1" t="s">
        <v>0</v>
      </c>
      <c r="B1" t="s">
        <v>5</v>
      </c>
      <c r="C1" t="s">
        <v>8</v>
      </c>
      <c r="M1" t="s">
        <v>9</v>
      </c>
    </row>
    <row r="2" spans="1:24" x14ac:dyDescent="0.25">
      <c r="B2" t="s">
        <v>7</v>
      </c>
      <c r="C2">
        <f>28*208*C27</f>
        <v>582.4</v>
      </c>
      <c r="D2">
        <f>28*208*D27</f>
        <v>2912</v>
      </c>
      <c r="E2">
        <f>28*208*E27</f>
        <v>5824</v>
      </c>
      <c r="F2">
        <f>28*208*F27</f>
        <v>58240</v>
      </c>
      <c r="G2">
        <f>28*208*G27</f>
        <v>116480</v>
      </c>
      <c r="H2">
        <f>28*208*H27</f>
        <v>291200</v>
      </c>
      <c r="I2">
        <f>28*208*I27</f>
        <v>582400</v>
      </c>
      <c r="J2">
        <f>28*208*J27</f>
        <v>2912000</v>
      </c>
      <c r="K2">
        <f>28*208*K27</f>
        <v>5824000</v>
      </c>
      <c r="N2" t="s">
        <v>7</v>
      </c>
      <c r="O2">
        <f>28*208*O3</f>
        <v>582.4</v>
      </c>
      <c r="P2">
        <f t="shared" ref="P2" si="0">28*208*P3</f>
        <v>2912</v>
      </c>
      <c r="Q2">
        <f t="shared" ref="Q2" si="1">28*208*Q3</f>
        <v>5824</v>
      </c>
      <c r="R2">
        <f t="shared" ref="R2" si="2">28*208*R3</f>
        <v>58240</v>
      </c>
      <c r="S2">
        <f t="shared" ref="S2" si="3">28*208*S3</f>
        <v>116480</v>
      </c>
      <c r="T2">
        <f t="shared" ref="T2" si="4">28*208*T3</f>
        <v>291200</v>
      </c>
      <c r="U2">
        <f t="shared" ref="U2" si="5">28*208*U3</f>
        <v>582400</v>
      </c>
      <c r="V2">
        <f t="shared" ref="V2" si="6">28*208*V3</f>
        <v>2912000</v>
      </c>
      <c r="W2">
        <f>28*208*W3</f>
        <v>5824000</v>
      </c>
    </row>
    <row r="3" spans="1:24" x14ac:dyDescent="0.25">
      <c r="A3" t="s">
        <v>1</v>
      </c>
      <c r="B3" t="s">
        <v>6</v>
      </c>
      <c r="M3" t="s">
        <v>1</v>
      </c>
      <c r="N3" t="s">
        <v>6</v>
      </c>
      <c r="O3">
        <v>0.1</v>
      </c>
      <c r="P3">
        <v>0.5</v>
      </c>
      <c r="Q3">
        <v>1</v>
      </c>
      <c r="R3">
        <v>10</v>
      </c>
      <c r="S3">
        <v>20</v>
      </c>
      <c r="T3">
        <v>50</v>
      </c>
      <c r="U3">
        <v>100</v>
      </c>
      <c r="V3">
        <v>500</v>
      </c>
      <c r="W3">
        <v>1000</v>
      </c>
    </row>
    <row r="4" spans="1:24" x14ac:dyDescent="0.25">
      <c r="A4" t="s">
        <v>3</v>
      </c>
      <c r="B4" t="s">
        <v>2</v>
      </c>
      <c r="C4" s="1" t="s">
        <v>4</v>
      </c>
      <c r="D4" s="1"/>
      <c r="E4" s="1"/>
      <c r="F4" s="1"/>
      <c r="G4" s="1"/>
      <c r="H4" s="1"/>
      <c r="I4" s="1"/>
      <c r="J4" s="1"/>
      <c r="K4" s="1"/>
      <c r="M4" t="s">
        <v>3</v>
      </c>
      <c r="N4" t="s">
        <v>2</v>
      </c>
      <c r="O4" s="1" t="s">
        <v>4</v>
      </c>
      <c r="P4" s="1"/>
      <c r="Q4" s="1"/>
      <c r="R4" s="1"/>
      <c r="S4" s="1"/>
      <c r="T4" s="1"/>
      <c r="U4" s="1"/>
      <c r="V4" s="1"/>
      <c r="W4" s="1"/>
      <c r="X4" t="s">
        <v>11</v>
      </c>
    </row>
    <row r="5" spans="1:24" ht="72.75" customHeight="1" x14ac:dyDescent="0.25">
      <c r="A5">
        <f t="shared" ref="A5:A25" si="7">1/(POWER(10,B5/20))</f>
        <v>3.1622776601683764E-3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 t="s">
        <v>10</v>
      </c>
      <c r="M5">
        <f>1/(POWER(10,N5/20))</f>
        <v>3.1622776601683764E-3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/>
      <c r="W5" s="1"/>
      <c r="X5" s="3" t="s">
        <v>12</v>
      </c>
    </row>
    <row r="6" spans="1:24" x14ac:dyDescent="0.25">
      <c r="A6">
        <f t="shared" si="7"/>
        <v>5.6234132519034866E-3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/>
      <c r="M6">
        <f t="shared" ref="M6:M25" si="8">1/(POWER(10,N6/20))</f>
        <v>5.6234132519034866E-3</v>
      </c>
      <c r="N6">
        <v>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/>
      <c r="W6" s="1"/>
    </row>
    <row r="7" spans="1:24" ht="45" x14ac:dyDescent="0.25">
      <c r="A7">
        <f t="shared" si="7"/>
        <v>0.01</v>
      </c>
      <c r="B7">
        <f>B6-5</f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/>
      <c r="M7">
        <f t="shared" si="8"/>
        <v>0.01</v>
      </c>
      <c r="N7">
        <f>N6-5</f>
        <v>40</v>
      </c>
      <c r="V7" s="1"/>
      <c r="W7" s="1"/>
      <c r="X7" s="3" t="s">
        <v>13</v>
      </c>
    </row>
    <row r="8" spans="1:24" x14ac:dyDescent="0.25">
      <c r="A8">
        <f t="shared" si="7"/>
        <v>1.7782794100389226E-2</v>
      </c>
      <c r="B8">
        <f t="shared" ref="B8:B25" si="9">B7-5</f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/>
      <c r="M8">
        <f t="shared" si="8"/>
        <v>1.7782794100389226E-2</v>
      </c>
      <c r="N8">
        <f t="shared" ref="N8:N23" si="10">N7-5</f>
        <v>35</v>
      </c>
      <c r="V8" s="1"/>
      <c r="W8" s="1"/>
    </row>
    <row r="9" spans="1:24" x14ac:dyDescent="0.25">
      <c r="A9">
        <f t="shared" si="7"/>
        <v>3.1622776601683784E-2</v>
      </c>
      <c r="B9">
        <f t="shared" si="9"/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/>
      <c r="M9">
        <f t="shared" si="8"/>
        <v>3.1622776601683784E-2</v>
      </c>
      <c r="N9">
        <f t="shared" si="10"/>
        <v>30</v>
      </c>
      <c r="V9" s="1"/>
      <c r="W9" s="1"/>
    </row>
    <row r="10" spans="1:24" x14ac:dyDescent="0.25">
      <c r="A10">
        <f t="shared" si="7"/>
        <v>5.6234132519034884E-2</v>
      </c>
      <c r="B10">
        <f t="shared" si="9"/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/>
      <c r="M10">
        <f t="shared" si="8"/>
        <v>5.6234132519034884E-2</v>
      </c>
      <c r="N10">
        <f t="shared" si="10"/>
        <v>25</v>
      </c>
      <c r="V10" s="1"/>
      <c r="W10" s="1"/>
    </row>
    <row r="11" spans="1:24" x14ac:dyDescent="0.25">
      <c r="A11">
        <f t="shared" si="7"/>
        <v>0.1</v>
      </c>
      <c r="B11">
        <f t="shared" si="9"/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/>
      <c r="M11">
        <f t="shared" si="8"/>
        <v>0.1</v>
      </c>
      <c r="N11">
        <f t="shared" si="10"/>
        <v>20</v>
      </c>
      <c r="V11" s="1"/>
      <c r="W11" s="1"/>
    </row>
    <row r="12" spans="1:24" x14ac:dyDescent="0.25">
      <c r="A12">
        <f t="shared" si="7"/>
        <v>0.17782794100389224</v>
      </c>
      <c r="B12">
        <f t="shared" si="9"/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/>
      <c r="M12">
        <f t="shared" si="8"/>
        <v>0.17782794100389224</v>
      </c>
      <c r="N12">
        <f t="shared" si="10"/>
        <v>15</v>
      </c>
      <c r="V12" s="1"/>
      <c r="W12" s="1"/>
    </row>
    <row r="13" spans="1:24" x14ac:dyDescent="0.25">
      <c r="A13">
        <f t="shared" si="7"/>
        <v>0.31622776601683794</v>
      </c>
      <c r="B13">
        <f t="shared" si="9"/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/>
      <c r="M13">
        <f t="shared" si="8"/>
        <v>0.31622776601683794</v>
      </c>
      <c r="N13">
        <f t="shared" si="10"/>
        <v>10</v>
      </c>
      <c r="V13" s="1"/>
      <c r="W13" s="1"/>
    </row>
    <row r="14" spans="1:24" x14ac:dyDescent="0.25">
      <c r="A14">
        <f t="shared" si="7"/>
        <v>0.56234132519034907</v>
      </c>
      <c r="B14">
        <f t="shared" si="9"/>
        <v>5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/>
      <c r="M14">
        <f t="shared" si="8"/>
        <v>0.56234132519034907</v>
      </c>
      <c r="N14">
        <f t="shared" si="10"/>
        <v>5</v>
      </c>
      <c r="V14" s="1"/>
      <c r="W14" s="1"/>
    </row>
    <row r="15" spans="1:24" x14ac:dyDescent="0.25">
      <c r="A15">
        <f t="shared" si="7"/>
        <v>1</v>
      </c>
      <c r="B15">
        <f t="shared" si="9"/>
        <v>0</v>
      </c>
      <c r="C15">
        <v>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/>
      <c r="M15">
        <f t="shared" si="8"/>
        <v>1</v>
      </c>
      <c r="N15">
        <f t="shared" si="10"/>
        <v>0</v>
      </c>
      <c r="V15" s="1"/>
      <c r="W15" s="1"/>
    </row>
    <row r="16" spans="1:24" x14ac:dyDescent="0.25">
      <c r="A16">
        <f t="shared" si="7"/>
        <v>1.7782794100389228</v>
      </c>
      <c r="B16">
        <f t="shared" si="9"/>
        <v>-5</v>
      </c>
      <c r="C16">
        <v>7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/>
      <c r="M16">
        <f t="shared" si="8"/>
        <v>1.7782794100389228</v>
      </c>
      <c r="N16">
        <f t="shared" si="10"/>
        <v>-5</v>
      </c>
      <c r="V16" s="1"/>
      <c r="W16" s="1"/>
    </row>
    <row r="17" spans="1:23" x14ac:dyDescent="0.25">
      <c r="A17">
        <f t="shared" si="7"/>
        <v>3.1622776601683791</v>
      </c>
      <c r="B17">
        <f t="shared" si="9"/>
        <v>-10</v>
      </c>
      <c r="C17">
        <v>-8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/>
      <c r="M17">
        <f t="shared" si="8"/>
        <v>3.1622776601683791</v>
      </c>
      <c r="N17">
        <f t="shared" si="10"/>
        <v>-10</v>
      </c>
      <c r="V17" s="1"/>
      <c r="W17" s="1"/>
    </row>
    <row r="18" spans="1:23" x14ac:dyDescent="0.25">
      <c r="A18">
        <f t="shared" si="7"/>
        <v>5.6234132519034921</v>
      </c>
      <c r="B18">
        <f t="shared" si="9"/>
        <v>-15</v>
      </c>
      <c r="C18">
        <v>-18</v>
      </c>
      <c r="D18">
        <v>10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/>
      <c r="M18">
        <f t="shared" si="8"/>
        <v>5.6234132519034921</v>
      </c>
      <c r="N18">
        <f t="shared" si="10"/>
        <v>-15</v>
      </c>
      <c r="V18" s="1"/>
      <c r="W18" s="1"/>
    </row>
    <row r="19" spans="1:23" x14ac:dyDescent="0.25">
      <c r="A19">
        <f t="shared" si="7"/>
        <v>10</v>
      </c>
      <c r="B19">
        <f t="shared" si="9"/>
        <v>-20</v>
      </c>
      <c r="C19">
        <v>-18</v>
      </c>
      <c r="D19">
        <v>22</v>
      </c>
      <c r="E19">
        <v>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s="2"/>
      <c r="M19">
        <f t="shared" si="8"/>
        <v>10</v>
      </c>
      <c r="N19">
        <f t="shared" si="10"/>
        <v>-20</v>
      </c>
      <c r="V19" s="1"/>
      <c r="W19" s="1"/>
    </row>
    <row r="20" spans="1:23" x14ac:dyDescent="0.25">
      <c r="A20">
        <f t="shared" si="7"/>
        <v>17.782794100389236</v>
      </c>
      <c r="B20">
        <f t="shared" si="9"/>
        <v>-25</v>
      </c>
      <c r="C20">
        <v>-18</v>
      </c>
      <c r="D20">
        <v>22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s="2"/>
      <c r="M20">
        <f t="shared" si="8"/>
        <v>17.782794100389236</v>
      </c>
      <c r="N20">
        <f t="shared" si="10"/>
        <v>-25</v>
      </c>
      <c r="V20" s="1"/>
      <c r="W20" s="1"/>
    </row>
    <row r="21" spans="1:23" x14ac:dyDescent="0.25">
      <c r="A21">
        <f t="shared" si="7"/>
        <v>31.622776601683803</v>
      </c>
      <c r="B21">
        <f t="shared" si="9"/>
        <v>-30</v>
      </c>
      <c r="C21">
        <v>-18</v>
      </c>
      <c r="D21">
        <v>22</v>
      </c>
      <c r="E21">
        <v>-2088</v>
      </c>
      <c r="F21">
        <v>1</v>
      </c>
      <c r="G21">
        <v>-3</v>
      </c>
      <c r="H21">
        <v>0</v>
      </c>
      <c r="I21">
        <v>0</v>
      </c>
      <c r="J21">
        <v>0</v>
      </c>
      <c r="K21">
        <v>0</v>
      </c>
      <c r="L21" s="2"/>
      <c r="M21">
        <f t="shared" si="8"/>
        <v>31.622776601683803</v>
      </c>
      <c r="N21">
        <f t="shared" si="10"/>
        <v>-30</v>
      </c>
      <c r="V21" s="1"/>
      <c r="W21" s="1"/>
    </row>
    <row r="22" spans="1:23" x14ac:dyDescent="0.25">
      <c r="A22">
        <f t="shared" si="7"/>
        <v>56.234132519034915</v>
      </c>
      <c r="B22">
        <f t="shared" si="9"/>
        <v>-35</v>
      </c>
      <c r="C22">
        <v>46</v>
      </c>
      <c r="D22">
        <v>22</v>
      </c>
      <c r="E22">
        <v>-2084</v>
      </c>
      <c r="F22">
        <v>0</v>
      </c>
      <c r="G22">
        <v>-4</v>
      </c>
      <c r="H22">
        <v>0</v>
      </c>
      <c r="I22">
        <v>0</v>
      </c>
      <c r="J22">
        <v>1</v>
      </c>
      <c r="K22">
        <v>1</v>
      </c>
      <c r="L22" s="2"/>
      <c r="M22">
        <f t="shared" si="8"/>
        <v>56.234132519034915</v>
      </c>
      <c r="N22">
        <f t="shared" si="10"/>
        <v>-35</v>
      </c>
      <c r="V22" s="1"/>
      <c r="W22" s="1"/>
    </row>
    <row r="23" spans="1:23" x14ac:dyDescent="0.25">
      <c r="A23">
        <f t="shared" si="7"/>
        <v>100</v>
      </c>
      <c r="B23">
        <f t="shared" si="9"/>
        <v>-40</v>
      </c>
      <c r="C23">
        <v>46</v>
      </c>
      <c r="D23">
        <v>34</v>
      </c>
      <c r="E23">
        <v>-2083</v>
      </c>
      <c r="F23">
        <v>-16226</v>
      </c>
      <c r="G23">
        <v>-4</v>
      </c>
      <c r="H23">
        <v>0</v>
      </c>
      <c r="I23">
        <v>0</v>
      </c>
      <c r="J23">
        <v>1</v>
      </c>
      <c r="K23">
        <v>2</v>
      </c>
      <c r="L23" s="2"/>
      <c r="M23">
        <f t="shared" si="8"/>
        <v>100</v>
      </c>
      <c r="N23">
        <f t="shared" si="10"/>
        <v>-40</v>
      </c>
      <c r="O23">
        <v>46</v>
      </c>
      <c r="P23">
        <v>34</v>
      </c>
      <c r="Q23">
        <v>-2083</v>
      </c>
      <c r="R23">
        <v>-16226</v>
      </c>
      <c r="S23">
        <v>-4</v>
      </c>
      <c r="T23">
        <v>0</v>
      </c>
      <c r="U23">
        <v>0</v>
      </c>
      <c r="V23" s="1"/>
      <c r="W23" s="1"/>
    </row>
    <row r="24" spans="1:23" x14ac:dyDescent="0.25">
      <c r="A24">
        <f t="shared" si="7"/>
        <v>177.82794100389242</v>
      </c>
      <c r="B24">
        <f>B23-5</f>
        <v>-45</v>
      </c>
      <c r="C24">
        <v>46</v>
      </c>
      <c r="D24">
        <v>47</v>
      </c>
      <c r="E24">
        <v>-2084</v>
      </c>
      <c r="F24">
        <v>-16225</v>
      </c>
      <c r="G24">
        <v>-28497</v>
      </c>
      <c r="H24">
        <v>-59789</v>
      </c>
      <c r="I24">
        <v>0</v>
      </c>
      <c r="J24">
        <v>2</v>
      </c>
      <c r="K24">
        <v>3</v>
      </c>
      <c r="L24" s="2"/>
      <c r="M24">
        <f t="shared" si="8"/>
        <v>177.82794100389242</v>
      </c>
      <c r="N24">
        <f>N23-5</f>
        <v>-45</v>
      </c>
      <c r="V24" s="1"/>
      <c r="W24" s="1"/>
    </row>
    <row r="25" spans="1:23" x14ac:dyDescent="0.25">
      <c r="A25">
        <f t="shared" si="7"/>
        <v>316.22776601683825</v>
      </c>
      <c r="B25">
        <f t="shared" si="9"/>
        <v>-50</v>
      </c>
      <c r="C25">
        <v>47</v>
      </c>
      <c r="D25">
        <v>49</v>
      </c>
      <c r="E25">
        <v>-2536</v>
      </c>
      <c r="F25">
        <v>-33159</v>
      </c>
      <c r="G25">
        <v>-92432</v>
      </c>
      <c r="H25">
        <v>-59787</v>
      </c>
      <c r="I25">
        <v>-42837</v>
      </c>
      <c r="J25">
        <v>2</v>
      </c>
      <c r="K25">
        <v>-5730810</v>
      </c>
      <c r="L25" s="2"/>
      <c r="M25">
        <f t="shared" si="8"/>
        <v>316.22776601683825</v>
      </c>
      <c r="N25">
        <f t="shared" ref="N25" si="11">N24-5</f>
        <v>-50</v>
      </c>
      <c r="O25">
        <v>47</v>
      </c>
      <c r="P25">
        <v>49</v>
      </c>
      <c r="Q25">
        <v>-2536</v>
      </c>
      <c r="R25">
        <v>-33159</v>
      </c>
      <c r="S25">
        <v>-92432</v>
      </c>
      <c r="T25">
        <v>-59787</v>
      </c>
      <c r="U25">
        <v>-42837</v>
      </c>
      <c r="V25" s="1"/>
      <c r="W25" s="1"/>
    </row>
    <row r="26" spans="1:23" x14ac:dyDescent="0.25"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23" x14ac:dyDescent="0.25">
      <c r="B27" t="s">
        <v>2</v>
      </c>
      <c r="C27">
        <v>0.1</v>
      </c>
      <c r="D27">
        <v>0.5</v>
      </c>
      <c r="E27">
        <v>1</v>
      </c>
      <c r="F27">
        <v>10</v>
      </c>
      <c r="G27">
        <v>20</v>
      </c>
      <c r="H27">
        <v>50</v>
      </c>
      <c r="I27">
        <v>100</v>
      </c>
      <c r="J27">
        <v>500</v>
      </c>
      <c r="K27">
        <v>1000</v>
      </c>
    </row>
    <row r="28" spans="1:23" x14ac:dyDescent="0.25">
      <c r="A28">
        <f t="shared" ref="A28:A48" si="12">1/(POWER(10,B28/20))</f>
        <v>3.1622776601683764E-3</v>
      </c>
      <c r="B28">
        <f>B5</f>
        <v>50</v>
      </c>
      <c r="C28">
        <f>ABS(C5)</f>
        <v>0</v>
      </c>
      <c r="D28">
        <f>ABS(D5)</f>
        <v>0</v>
      </c>
      <c r="E28">
        <f>ABS(E5)</f>
        <v>0</v>
      </c>
      <c r="F28">
        <f>ABS(F5)</f>
        <v>0</v>
      </c>
      <c r="G28">
        <f>ABS(G5)</f>
        <v>0</v>
      </c>
      <c r="H28">
        <f>ABS(H5)</f>
        <v>0</v>
      </c>
      <c r="I28">
        <f>ABS(I5)</f>
        <v>0</v>
      </c>
      <c r="J28">
        <f>ABS(J5)</f>
        <v>0</v>
      </c>
      <c r="K28">
        <f>ABS(K5)</f>
        <v>0</v>
      </c>
    </row>
    <row r="29" spans="1:23" x14ac:dyDescent="0.25">
      <c r="A29">
        <f t="shared" si="12"/>
        <v>5.6234132519034866E-3</v>
      </c>
      <c r="B29">
        <f>B6</f>
        <v>45</v>
      </c>
      <c r="C29">
        <f>ABS(C6)</f>
        <v>0</v>
      </c>
      <c r="D29">
        <f>ABS(D6)</f>
        <v>0</v>
      </c>
      <c r="E29">
        <f>ABS(E6)</f>
        <v>0</v>
      </c>
      <c r="F29">
        <f>ABS(F6)</f>
        <v>0</v>
      </c>
      <c r="G29">
        <f>ABS(G6)</f>
        <v>0</v>
      </c>
      <c r="H29">
        <f>ABS(H6)</f>
        <v>0</v>
      </c>
      <c r="I29">
        <f>ABS(I6)</f>
        <v>0</v>
      </c>
      <c r="J29">
        <f>ABS(J6)</f>
        <v>0</v>
      </c>
      <c r="K29">
        <f>ABS(K6)</f>
        <v>0</v>
      </c>
    </row>
    <row r="30" spans="1:23" x14ac:dyDescent="0.25">
      <c r="A30">
        <f t="shared" si="12"/>
        <v>0.01</v>
      </c>
      <c r="B30">
        <f>B7</f>
        <v>40</v>
      </c>
      <c r="C30">
        <f>ABS(C7)</f>
        <v>0</v>
      </c>
      <c r="D30">
        <f>ABS(D7)</f>
        <v>0</v>
      </c>
      <c r="E30">
        <f>ABS(E7)</f>
        <v>0</v>
      </c>
      <c r="F30">
        <f>ABS(F7)</f>
        <v>0</v>
      </c>
      <c r="G30">
        <f>ABS(G7)</f>
        <v>0</v>
      </c>
      <c r="H30">
        <f>ABS(H7)</f>
        <v>0</v>
      </c>
      <c r="I30">
        <f>ABS(I7)</f>
        <v>0</v>
      </c>
      <c r="J30">
        <f>ABS(J7)</f>
        <v>0</v>
      </c>
      <c r="K30">
        <f>ABS(K7)</f>
        <v>0</v>
      </c>
    </row>
    <row r="31" spans="1:23" x14ac:dyDescent="0.25">
      <c r="A31">
        <f t="shared" si="12"/>
        <v>1.7782794100389226E-2</v>
      </c>
      <c r="B31">
        <f>B8</f>
        <v>35</v>
      </c>
      <c r="C31">
        <f>ABS(C8)</f>
        <v>0</v>
      </c>
      <c r="D31">
        <f>ABS(D8)</f>
        <v>0</v>
      </c>
      <c r="E31">
        <f>ABS(E8)</f>
        <v>0</v>
      </c>
      <c r="F31">
        <f>ABS(F8)</f>
        <v>0</v>
      </c>
      <c r="G31">
        <f>ABS(G8)</f>
        <v>0</v>
      </c>
      <c r="H31">
        <f>ABS(H8)</f>
        <v>0</v>
      </c>
      <c r="I31">
        <f>ABS(I8)</f>
        <v>0</v>
      </c>
      <c r="J31">
        <f>ABS(J8)</f>
        <v>0</v>
      </c>
      <c r="K31">
        <f>ABS(K8)</f>
        <v>0</v>
      </c>
    </row>
    <row r="32" spans="1:23" x14ac:dyDescent="0.25">
      <c r="A32">
        <f t="shared" si="12"/>
        <v>3.1622776601683784E-2</v>
      </c>
      <c r="B32">
        <f>B9</f>
        <v>30</v>
      </c>
      <c r="C32">
        <f>ABS(C9)</f>
        <v>0</v>
      </c>
      <c r="D32">
        <f>ABS(D9)</f>
        <v>0</v>
      </c>
      <c r="E32">
        <f>ABS(E9)</f>
        <v>0</v>
      </c>
      <c r="F32">
        <f>ABS(F9)</f>
        <v>0</v>
      </c>
      <c r="G32">
        <f>ABS(G9)</f>
        <v>0</v>
      </c>
      <c r="H32">
        <f>ABS(H9)</f>
        <v>0</v>
      </c>
      <c r="I32">
        <f>ABS(I9)</f>
        <v>0</v>
      </c>
      <c r="J32">
        <f>ABS(J9)</f>
        <v>0</v>
      </c>
      <c r="K32">
        <f>ABS(K9)</f>
        <v>0</v>
      </c>
    </row>
    <row r="33" spans="1:11" x14ac:dyDescent="0.25">
      <c r="A33">
        <f t="shared" si="12"/>
        <v>5.6234132519034884E-2</v>
      </c>
      <c r="B33">
        <f>B10</f>
        <v>25</v>
      </c>
      <c r="C33">
        <f>ABS(C10)</f>
        <v>0</v>
      </c>
      <c r="D33">
        <f>ABS(D10)</f>
        <v>0</v>
      </c>
      <c r="E33">
        <f>ABS(E10)</f>
        <v>0</v>
      </c>
      <c r="F33">
        <f>ABS(F10)</f>
        <v>0</v>
      </c>
      <c r="G33">
        <f>ABS(G10)</f>
        <v>0</v>
      </c>
      <c r="H33">
        <f>ABS(H10)</f>
        <v>0</v>
      </c>
      <c r="I33">
        <f>ABS(I10)</f>
        <v>0</v>
      </c>
      <c r="J33">
        <f>ABS(J10)</f>
        <v>0</v>
      </c>
      <c r="K33">
        <f>ABS(K10)</f>
        <v>0</v>
      </c>
    </row>
    <row r="34" spans="1:11" x14ac:dyDescent="0.25">
      <c r="A34">
        <f t="shared" si="12"/>
        <v>0.1</v>
      </c>
      <c r="B34">
        <f>B11</f>
        <v>20</v>
      </c>
      <c r="C34">
        <f>ABS(C11)</f>
        <v>0</v>
      </c>
      <c r="D34">
        <f>ABS(D11)</f>
        <v>0</v>
      </c>
      <c r="E34">
        <f>ABS(E11)</f>
        <v>0</v>
      </c>
      <c r="F34">
        <f>ABS(F11)</f>
        <v>0</v>
      </c>
      <c r="G34">
        <f>ABS(G11)</f>
        <v>0</v>
      </c>
      <c r="H34">
        <f>ABS(H11)</f>
        <v>0</v>
      </c>
      <c r="I34">
        <f>ABS(I11)</f>
        <v>0</v>
      </c>
      <c r="J34">
        <f>ABS(J11)</f>
        <v>0</v>
      </c>
      <c r="K34">
        <f>ABS(K11)</f>
        <v>0</v>
      </c>
    </row>
    <row r="35" spans="1:11" x14ac:dyDescent="0.25">
      <c r="A35">
        <f t="shared" si="12"/>
        <v>0.17782794100389224</v>
      </c>
      <c r="B35">
        <f>B12</f>
        <v>15</v>
      </c>
      <c r="C35">
        <f>ABS(C12)</f>
        <v>0</v>
      </c>
      <c r="D35">
        <f>ABS(D12)</f>
        <v>0</v>
      </c>
      <c r="E35">
        <f>ABS(E12)</f>
        <v>0</v>
      </c>
      <c r="F35">
        <f>ABS(F12)</f>
        <v>0</v>
      </c>
      <c r="G35">
        <f>ABS(G12)</f>
        <v>0</v>
      </c>
      <c r="H35">
        <f>ABS(H12)</f>
        <v>0</v>
      </c>
      <c r="I35">
        <f>ABS(I12)</f>
        <v>0</v>
      </c>
      <c r="J35">
        <f>ABS(J12)</f>
        <v>0</v>
      </c>
      <c r="K35">
        <f>ABS(K12)</f>
        <v>0</v>
      </c>
    </row>
    <row r="36" spans="1:11" x14ac:dyDescent="0.25">
      <c r="A36">
        <f t="shared" si="12"/>
        <v>0.31622776601683794</v>
      </c>
      <c r="B36">
        <f>B13</f>
        <v>10</v>
      </c>
      <c r="C36">
        <f>ABS(C13)</f>
        <v>0</v>
      </c>
      <c r="D36">
        <f>ABS(D13)</f>
        <v>0</v>
      </c>
      <c r="E36">
        <f>ABS(E13)</f>
        <v>0</v>
      </c>
      <c r="F36">
        <f>ABS(F13)</f>
        <v>0</v>
      </c>
      <c r="G36">
        <f>ABS(G13)</f>
        <v>0</v>
      </c>
      <c r="H36">
        <f>ABS(H13)</f>
        <v>0</v>
      </c>
      <c r="I36">
        <f>ABS(I13)</f>
        <v>0</v>
      </c>
      <c r="J36">
        <f>ABS(J13)</f>
        <v>0</v>
      </c>
      <c r="K36">
        <f>ABS(K13)</f>
        <v>0</v>
      </c>
    </row>
    <row r="37" spans="1:11" x14ac:dyDescent="0.25">
      <c r="A37">
        <f t="shared" si="12"/>
        <v>0.56234132519034907</v>
      </c>
      <c r="B37">
        <f>B14</f>
        <v>5</v>
      </c>
      <c r="C37">
        <f>ABS(C14)</f>
        <v>4</v>
      </c>
      <c r="D37">
        <f>ABS(D14)</f>
        <v>1</v>
      </c>
      <c r="E37">
        <f>ABS(E14)</f>
        <v>0</v>
      </c>
      <c r="F37">
        <f>ABS(F14)</f>
        <v>0</v>
      </c>
      <c r="G37">
        <f>ABS(G14)</f>
        <v>0</v>
      </c>
      <c r="H37">
        <f>ABS(H14)</f>
        <v>0</v>
      </c>
      <c r="I37">
        <f>ABS(I14)</f>
        <v>0</v>
      </c>
      <c r="J37">
        <f>ABS(J14)</f>
        <v>0</v>
      </c>
      <c r="K37">
        <f>ABS(K14)</f>
        <v>0</v>
      </c>
    </row>
    <row r="38" spans="1:11" x14ac:dyDescent="0.25">
      <c r="A38">
        <f t="shared" si="12"/>
        <v>1</v>
      </c>
      <c r="B38">
        <f>B15</f>
        <v>0</v>
      </c>
      <c r="C38">
        <f>ABS(C15)</f>
        <v>7</v>
      </c>
      <c r="D38">
        <f>ABS(D15)</f>
        <v>2</v>
      </c>
      <c r="E38">
        <f>ABS(E15)</f>
        <v>0</v>
      </c>
      <c r="F38">
        <f>ABS(F15)</f>
        <v>0</v>
      </c>
      <c r="G38">
        <f>ABS(G15)</f>
        <v>0</v>
      </c>
      <c r="H38">
        <f>ABS(H15)</f>
        <v>0</v>
      </c>
      <c r="I38">
        <f>ABS(I15)</f>
        <v>0</v>
      </c>
      <c r="J38">
        <f>ABS(J15)</f>
        <v>0</v>
      </c>
      <c r="K38">
        <f>ABS(K15)</f>
        <v>0</v>
      </c>
    </row>
    <row r="39" spans="1:11" x14ac:dyDescent="0.25">
      <c r="A39">
        <f t="shared" si="12"/>
        <v>1.7782794100389228</v>
      </c>
      <c r="B39">
        <f>B16</f>
        <v>-5</v>
      </c>
      <c r="C39">
        <f>ABS(C16)</f>
        <v>7</v>
      </c>
      <c r="D39">
        <f>ABS(D16)</f>
        <v>3</v>
      </c>
      <c r="E39">
        <f>ABS(E16)</f>
        <v>1</v>
      </c>
      <c r="F39">
        <f>ABS(F16)</f>
        <v>0</v>
      </c>
      <c r="G39">
        <f>ABS(G16)</f>
        <v>0</v>
      </c>
      <c r="H39">
        <f>ABS(H16)</f>
        <v>0</v>
      </c>
      <c r="I39">
        <f>ABS(I16)</f>
        <v>0</v>
      </c>
      <c r="J39">
        <f>ABS(J16)</f>
        <v>0</v>
      </c>
      <c r="K39">
        <f>ABS(K16)</f>
        <v>0</v>
      </c>
    </row>
    <row r="40" spans="1:11" x14ac:dyDescent="0.25">
      <c r="A40">
        <f t="shared" si="12"/>
        <v>3.1622776601683791</v>
      </c>
      <c r="B40">
        <f>B17</f>
        <v>-10</v>
      </c>
      <c r="C40">
        <f>ABS(C17)</f>
        <v>8</v>
      </c>
      <c r="D40">
        <f>ABS(D17)</f>
        <v>4</v>
      </c>
      <c r="E40">
        <f>ABS(E17)</f>
        <v>1</v>
      </c>
      <c r="F40">
        <f>ABS(F17)</f>
        <v>0</v>
      </c>
      <c r="G40">
        <f>ABS(G17)</f>
        <v>0</v>
      </c>
      <c r="H40">
        <f>ABS(H17)</f>
        <v>0</v>
      </c>
      <c r="I40">
        <f>ABS(I17)</f>
        <v>0</v>
      </c>
      <c r="J40">
        <f>ABS(J17)</f>
        <v>0</v>
      </c>
      <c r="K40">
        <f>ABS(K17)</f>
        <v>0</v>
      </c>
    </row>
    <row r="41" spans="1:11" x14ac:dyDescent="0.25">
      <c r="A41">
        <f t="shared" si="12"/>
        <v>5.6234132519034921</v>
      </c>
      <c r="B41">
        <f>B18</f>
        <v>-15</v>
      </c>
      <c r="C41">
        <f>ABS(C18)</f>
        <v>18</v>
      </c>
      <c r="D41">
        <f>ABS(D18)</f>
        <v>10</v>
      </c>
      <c r="E41">
        <f>ABS(E18)</f>
        <v>2</v>
      </c>
      <c r="F41">
        <f>ABS(F18)</f>
        <v>0</v>
      </c>
      <c r="G41">
        <f>ABS(G18)</f>
        <v>0</v>
      </c>
      <c r="H41">
        <f>ABS(H18)</f>
        <v>0</v>
      </c>
      <c r="I41">
        <f>ABS(I18)</f>
        <v>0</v>
      </c>
      <c r="J41">
        <f>ABS(J18)</f>
        <v>0</v>
      </c>
      <c r="K41">
        <f>ABS(K18)</f>
        <v>0</v>
      </c>
    </row>
    <row r="42" spans="1:11" x14ac:dyDescent="0.25">
      <c r="A42">
        <f t="shared" si="12"/>
        <v>10</v>
      </c>
      <c r="B42">
        <f>B19</f>
        <v>-20</v>
      </c>
      <c r="C42">
        <f>ABS(C19)</f>
        <v>18</v>
      </c>
      <c r="D42">
        <f>ABS(D19)</f>
        <v>22</v>
      </c>
      <c r="E42">
        <f>ABS(E19)</f>
        <v>3</v>
      </c>
      <c r="F42">
        <f>ABS(F19)</f>
        <v>1</v>
      </c>
      <c r="G42">
        <f>ABS(G19)</f>
        <v>0</v>
      </c>
      <c r="H42">
        <f>ABS(H19)</f>
        <v>0</v>
      </c>
      <c r="I42">
        <f>ABS(I19)</f>
        <v>0</v>
      </c>
      <c r="J42">
        <f>ABS(J19)</f>
        <v>0</v>
      </c>
      <c r="K42">
        <f>ABS(K19)</f>
        <v>0</v>
      </c>
    </row>
    <row r="43" spans="1:11" x14ac:dyDescent="0.25">
      <c r="A43">
        <f t="shared" si="12"/>
        <v>17.782794100389236</v>
      </c>
      <c r="B43">
        <f>B20</f>
        <v>-25</v>
      </c>
      <c r="C43">
        <f>ABS(C20)</f>
        <v>18</v>
      </c>
      <c r="D43">
        <f>ABS(D20)</f>
        <v>22</v>
      </c>
      <c r="E43">
        <f>ABS(E20)</f>
        <v>6</v>
      </c>
      <c r="F43">
        <f>ABS(F20)</f>
        <v>1</v>
      </c>
      <c r="G43">
        <f>ABS(G20)</f>
        <v>0</v>
      </c>
      <c r="H43">
        <f>ABS(H20)</f>
        <v>0</v>
      </c>
      <c r="I43">
        <f>ABS(I20)</f>
        <v>0</v>
      </c>
      <c r="J43">
        <f>ABS(J20)</f>
        <v>0</v>
      </c>
      <c r="K43">
        <f>ABS(K20)</f>
        <v>0</v>
      </c>
    </row>
    <row r="44" spans="1:11" x14ac:dyDescent="0.25">
      <c r="A44">
        <f t="shared" si="12"/>
        <v>31.622776601683803</v>
      </c>
      <c r="B44">
        <f>B21</f>
        <v>-30</v>
      </c>
      <c r="C44">
        <f>ABS(C21)</f>
        <v>18</v>
      </c>
      <c r="D44">
        <f>ABS(D21)</f>
        <v>22</v>
      </c>
      <c r="E44">
        <f>ABS(E21)</f>
        <v>2088</v>
      </c>
      <c r="F44">
        <f>ABS(F21)</f>
        <v>1</v>
      </c>
      <c r="G44">
        <f>ABS(G21)</f>
        <v>3</v>
      </c>
      <c r="H44">
        <f>ABS(H21)</f>
        <v>0</v>
      </c>
      <c r="I44">
        <f>ABS(I21)</f>
        <v>0</v>
      </c>
      <c r="J44">
        <f>ABS(J21)</f>
        <v>0</v>
      </c>
      <c r="K44">
        <f>ABS(K21)</f>
        <v>0</v>
      </c>
    </row>
    <row r="45" spans="1:11" x14ac:dyDescent="0.25">
      <c r="A45">
        <f t="shared" si="12"/>
        <v>56.234132519034915</v>
      </c>
      <c r="B45">
        <f>B22</f>
        <v>-35</v>
      </c>
      <c r="C45">
        <f>ABS(C22)</f>
        <v>46</v>
      </c>
      <c r="D45">
        <f>ABS(D22)</f>
        <v>22</v>
      </c>
      <c r="E45">
        <f>ABS(E22)</f>
        <v>2084</v>
      </c>
      <c r="F45">
        <f>ABS(F22)</f>
        <v>0</v>
      </c>
      <c r="G45">
        <f>ABS(G22)</f>
        <v>4</v>
      </c>
      <c r="H45">
        <f>ABS(H22)</f>
        <v>0</v>
      </c>
      <c r="I45">
        <f>ABS(I22)</f>
        <v>0</v>
      </c>
      <c r="J45">
        <f>ABS(J22)</f>
        <v>1</v>
      </c>
      <c r="K45">
        <f>ABS(K22)</f>
        <v>1</v>
      </c>
    </row>
    <row r="46" spans="1:11" x14ac:dyDescent="0.25">
      <c r="A46">
        <f t="shared" si="12"/>
        <v>100</v>
      </c>
      <c r="B46">
        <f>B23</f>
        <v>-40</v>
      </c>
      <c r="C46">
        <f>ABS(C23)</f>
        <v>46</v>
      </c>
      <c r="D46">
        <f>ABS(D23)</f>
        <v>34</v>
      </c>
      <c r="E46">
        <f>ABS(E23)</f>
        <v>2083</v>
      </c>
      <c r="F46">
        <f>ABS(F23)</f>
        <v>16226</v>
      </c>
      <c r="G46">
        <f>ABS(G23)</f>
        <v>4</v>
      </c>
      <c r="H46">
        <f>ABS(H23)</f>
        <v>0</v>
      </c>
      <c r="I46">
        <f>ABS(I23)</f>
        <v>0</v>
      </c>
      <c r="J46">
        <f>ABS(J23)</f>
        <v>1</v>
      </c>
      <c r="K46">
        <f>ABS(K23)</f>
        <v>2</v>
      </c>
    </row>
    <row r="47" spans="1:11" x14ac:dyDescent="0.25">
      <c r="A47">
        <f t="shared" si="12"/>
        <v>177.82794100389242</v>
      </c>
      <c r="B47">
        <f>B24</f>
        <v>-45</v>
      </c>
      <c r="C47">
        <f>ABS(C24)</f>
        <v>46</v>
      </c>
      <c r="D47">
        <f>ABS(D24)</f>
        <v>47</v>
      </c>
      <c r="E47">
        <f>ABS(E24)</f>
        <v>2084</v>
      </c>
      <c r="F47">
        <f>ABS(F24)</f>
        <v>16225</v>
      </c>
      <c r="G47">
        <f>ABS(G24)</f>
        <v>28497</v>
      </c>
      <c r="H47">
        <f>ABS(H24)</f>
        <v>59789</v>
      </c>
      <c r="I47">
        <f>ABS(I24)</f>
        <v>0</v>
      </c>
      <c r="J47">
        <f>ABS(J24)</f>
        <v>2</v>
      </c>
      <c r="K47">
        <f>ABS(K24)</f>
        <v>3</v>
      </c>
    </row>
    <row r="48" spans="1:11" x14ac:dyDescent="0.25">
      <c r="A48">
        <f t="shared" si="12"/>
        <v>316.22776601683825</v>
      </c>
      <c r="B48">
        <f>B25</f>
        <v>-50</v>
      </c>
      <c r="C48">
        <f>ABS(C25)</f>
        <v>47</v>
      </c>
      <c r="D48">
        <f>ABS(D25)</f>
        <v>49</v>
      </c>
      <c r="E48">
        <f>ABS(E25)</f>
        <v>2536</v>
      </c>
      <c r="F48">
        <f>ABS(F25)</f>
        <v>33159</v>
      </c>
      <c r="G48">
        <f>ABS(G25)</f>
        <v>92432</v>
      </c>
      <c r="H48">
        <f>ABS(H25)</f>
        <v>59787</v>
      </c>
      <c r="I48">
        <f>ABS(I25)</f>
        <v>42837</v>
      </c>
      <c r="J48">
        <f>ABS(J25)</f>
        <v>2</v>
      </c>
      <c r="K48">
        <f>ABS(K25)</f>
        <v>5730810</v>
      </c>
    </row>
    <row r="52" spans="1:16" x14ac:dyDescent="0.25">
      <c r="B52" t="s">
        <v>15</v>
      </c>
    </row>
    <row r="53" spans="1:16" ht="30" x14ac:dyDescent="0.25">
      <c r="B53" s="3" t="s">
        <v>16</v>
      </c>
      <c r="C53">
        <v>0.1</v>
      </c>
      <c r="D53">
        <v>0.5</v>
      </c>
      <c r="E53">
        <v>1</v>
      </c>
      <c r="F53">
        <v>10</v>
      </c>
      <c r="G53">
        <v>20</v>
      </c>
      <c r="H53">
        <v>50</v>
      </c>
      <c r="I53">
        <v>100</v>
      </c>
      <c r="J53">
        <v>500</v>
      </c>
      <c r="K53">
        <v>1000</v>
      </c>
      <c r="P53" t="s">
        <v>14</v>
      </c>
    </row>
    <row r="54" spans="1:16" x14ac:dyDescent="0.25">
      <c r="A54">
        <f t="shared" ref="A54:A74" si="13">1/(POWER(10,B54/20))</f>
        <v>3.1622776601683764E-3</v>
      </c>
      <c r="B54">
        <v>50</v>
      </c>
      <c r="C54">
        <f>ABS(C31)</f>
        <v>0</v>
      </c>
      <c r="D54">
        <v>-1</v>
      </c>
      <c r="E54">
        <f>ABS(E31)</f>
        <v>0</v>
      </c>
      <c r="F54">
        <f>ABS(F31)</f>
        <v>0</v>
      </c>
      <c r="G54">
        <f>ABS(G31)</f>
        <v>0</v>
      </c>
      <c r="H54">
        <f>ABS(H31)</f>
        <v>0</v>
      </c>
      <c r="I54">
        <f>ABS(I31)</f>
        <v>0</v>
      </c>
      <c r="J54">
        <f>ABS(J31)</f>
        <v>0</v>
      </c>
      <c r="K54">
        <f>ABS(K31)</f>
        <v>0</v>
      </c>
    </row>
    <row r="55" spans="1:16" x14ac:dyDescent="0.25">
      <c r="A55">
        <f t="shared" si="13"/>
        <v>5.6234132519034866E-3</v>
      </c>
      <c r="B55">
        <v>45</v>
      </c>
      <c r="C55">
        <f>ABS(C32)</f>
        <v>0</v>
      </c>
      <c r="D55">
        <v>-1</v>
      </c>
      <c r="E55">
        <f>ABS(E32)</f>
        <v>0</v>
      </c>
      <c r="F55">
        <f>ABS(F32)</f>
        <v>0</v>
      </c>
      <c r="G55">
        <f>ABS(G32)</f>
        <v>0</v>
      </c>
      <c r="H55">
        <f>ABS(H32)</f>
        <v>0</v>
      </c>
      <c r="I55">
        <f>ABS(I32)</f>
        <v>0</v>
      </c>
      <c r="J55">
        <f>ABS(J32)</f>
        <v>0</v>
      </c>
      <c r="K55">
        <f>ABS(K32)</f>
        <v>0</v>
      </c>
    </row>
    <row r="56" spans="1:16" x14ac:dyDescent="0.25">
      <c r="A56">
        <f t="shared" si="13"/>
        <v>0.01</v>
      </c>
      <c r="B56">
        <v>40</v>
      </c>
      <c r="C56">
        <f>ABS(C33)</f>
        <v>0</v>
      </c>
      <c r="D56">
        <v>-1</v>
      </c>
      <c r="E56">
        <f>ABS(E33)</f>
        <v>0</v>
      </c>
      <c r="F56">
        <f>ABS(F33)</f>
        <v>0</v>
      </c>
      <c r="G56">
        <f>ABS(G33)</f>
        <v>0</v>
      </c>
      <c r="H56">
        <f>ABS(H33)</f>
        <v>0</v>
      </c>
      <c r="I56">
        <f>ABS(I33)</f>
        <v>0</v>
      </c>
      <c r="J56">
        <f>ABS(J33)</f>
        <v>0</v>
      </c>
      <c r="K56">
        <f>ABS(K33)</f>
        <v>0</v>
      </c>
    </row>
    <row r="57" spans="1:16" x14ac:dyDescent="0.25">
      <c r="A57">
        <f t="shared" si="13"/>
        <v>1.7782794100389226E-2</v>
      </c>
      <c r="B57">
        <f>B31</f>
        <v>35</v>
      </c>
      <c r="C57">
        <f>ABS(C34)</f>
        <v>0</v>
      </c>
      <c r="D57">
        <v>-1</v>
      </c>
      <c r="E57">
        <f>ABS(E34)</f>
        <v>0</v>
      </c>
      <c r="F57">
        <f>ABS(F34)</f>
        <v>0</v>
      </c>
      <c r="G57">
        <f>ABS(G34)</f>
        <v>0</v>
      </c>
      <c r="H57">
        <f>ABS(H34)</f>
        <v>0</v>
      </c>
      <c r="I57">
        <f>ABS(I34)</f>
        <v>0</v>
      </c>
      <c r="J57">
        <f>ABS(J34)</f>
        <v>0</v>
      </c>
      <c r="K57">
        <f>ABS(K34)</f>
        <v>0</v>
      </c>
    </row>
    <row r="58" spans="1:16" x14ac:dyDescent="0.25">
      <c r="A58">
        <f t="shared" si="13"/>
        <v>3.1622776601683784E-2</v>
      </c>
      <c r="B58">
        <f>B32</f>
        <v>30</v>
      </c>
      <c r="C58">
        <f>ABS(C35)</f>
        <v>0</v>
      </c>
      <c r="D58">
        <v>0</v>
      </c>
      <c r="E58">
        <v>-5724</v>
      </c>
      <c r="F58">
        <f>ABS(F35)</f>
        <v>0</v>
      </c>
      <c r="G58">
        <f>ABS(G35)</f>
        <v>0</v>
      </c>
      <c r="H58">
        <f>ABS(H35)</f>
        <v>0</v>
      </c>
      <c r="I58">
        <f>ABS(I35)</f>
        <v>0</v>
      </c>
      <c r="J58">
        <f>ABS(J35)</f>
        <v>0</v>
      </c>
      <c r="K58">
        <f>ABS(K35)</f>
        <v>0</v>
      </c>
    </row>
    <row r="59" spans="1:16" x14ac:dyDescent="0.25">
      <c r="A59">
        <f t="shared" si="13"/>
        <v>5.6234132519034884E-2</v>
      </c>
      <c r="B59">
        <f>B33</f>
        <v>25</v>
      </c>
      <c r="C59">
        <f>ABS(C36)</f>
        <v>0</v>
      </c>
      <c r="D59">
        <v>0</v>
      </c>
      <c r="E59">
        <v>-5724</v>
      </c>
      <c r="F59">
        <f>ABS(F36)</f>
        <v>0</v>
      </c>
      <c r="G59">
        <f>ABS(G36)</f>
        <v>0</v>
      </c>
      <c r="H59">
        <f>ABS(H36)</f>
        <v>0</v>
      </c>
      <c r="I59">
        <f>ABS(I36)</f>
        <v>0</v>
      </c>
      <c r="J59">
        <f>ABS(J36)</f>
        <v>0</v>
      </c>
      <c r="K59">
        <f>ABS(K36)</f>
        <v>0</v>
      </c>
    </row>
    <row r="60" spans="1:16" x14ac:dyDescent="0.25">
      <c r="A60">
        <f t="shared" si="13"/>
        <v>0.1</v>
      </c>
      <c r="B60">
        <f>B34</f>
        <v>20</v>
      </c>
      <c r="C60">
        <v>0</v>
      </c>
      <c r="D60">
        <v>-1</v>
      </c>
      <c r="E60">
        <v>-5724</v>
      </c>
      <c r="F60">
        <v>0</v>
      </c>
      <c r="G60">
        <v>-113776</v>
      </c>
      <c r="H60">
        <v>-281952</v>
      </c>
      <c r="I60">
        <v>0</v>
      </c>
      <c r="J60">
        <v>0</v>
      </c>
      <c r="K60">
        <v>0</v>
      </c>
      <c r="L60" t="s">
        <v>17</v>
      </c>
    </row>
    <row r="61" spans="1:16" x14ac:dyDescent="0.25">
      <c r="A61">
        <f t="shared" si="13"/>
        <v>0.17782794100389224</v>
      </c>
      <c r="B61">
        <f>B35</f>
        <v>15</v>
      </c>
      <c r="C61">
        <v>0</v>
      </c>
      <c r="D61">
        <v>-1</v>
      </c>
      <c r="E61">
        <v>0</v>
      </c>
      <c r="F61">
        <f>ABS(F38)</f>
        <v>0</v>
      </c>
      <c r="G61">
        <f>ABS(G38)</f>
        <v>0</v>
      </c>
      <c r="H61">
        <f>ABS(H38)</f>
        <v>0</v>
      </c>
      <c r="I61">
        <f>ABS(I38)</f>
        <v>0</v>
      </c>
      <c r="J61">
        <f>ABS(J38)</f>
        <v>0</v>
      </c>
      <c r="K61">
        <f>ABS(K38)</f>
        <v>0</v>
      </c>
    </row>
    <row r="62" spans="1:16" x14ac:dyDescent="0.25">
      <c r="A62">
        <f t="shared" si="13"/>
        <v>0.31622776601683794</v>
      </c>
      <c r="B62">
        <f>B36</f>
        <v>10</v>
      </c>
      <c r="C62">
        <v>0</v>
      </c>
      <c r="D62">
        <v>0</v>
      </c>
      <c r="E62">
        <v>0</v>
      </c>
      <c r="F62">
        <f>ABS(F39)</f>
        <v>0</v>
      </c>
      <c r="G62">
        <f>ABS(G39)</f>
        <v>0</v>
      </c>
      <c r="H62">
        <v>1</v>
      </c>
      <c r="I62">
        <f>ABS(I39)</f>
        <v>0</v>
      </c>
      <c r="J62">
        <f>ABS(J39)</f>
        <v>0</v>
      </c>
      <c r="K62">
        <f>ABS(K39)</f>
        <v>0</v>
      </c>
    </row>
    <row r="63" spans="1:16" x14ac:dyDescent="0.25">
      <c r="A63">
        <f t="shared" si="13"/>
        <v>0.56234132519034907</v>
      </c>
      <c r="B63">
        <f>B37</f>
        <v>5</v>
      </c>
      <c r="C63">
        <v>4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-1146</v>
      </c>
      <c r="K63">
        <v>-1</v>
      </c>
    </row>
    <row r="64" spans="1:16" x14ac:dyDescent="0.25">
      <c r="A64">
        <f t="shared" si="13"/>
        <v>1</v>
      </c>
      <c r="B64">
        <f>B38</f>
        <v>0</v>
      </c>
      <c r="C64">
        <v>7</v>
      </c>
      <c r="D64">
        <v>1</v>
      </c>
      <c r="E64">
        <v>-5725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</row>
    <row r="65" spans="1:13" x14ac:dyDescent="0.25">
      <c r="A65">
        <f t="shared" si="13"/>
        <v>1.7782794100389228</v>
      </c>
      <c r="B65">
        <f>B39</f>
        <v>-5</v>
      </c>
      <c r="C65">
        <v>7</v>
      </c>
      <c r="D65">
        <v>3</v>
      </c>
      <c r="E65">
        <v>-5725</v>
      </c>
      <c r="F65">
        <v>0</v>
      </c>
      <c r="G65">
        <v>-20592</v>
      </c>
      <c r="H65">
        <v>2</v>
      </c>
      <c r="I65">
        <v>0</v>
      </c>
      <c r="J65">
        <v>-524881</v>
      </c>
      <c r="K65">
        <v>-1</v>
      </c>
    </row>
    <row r="66" spans="1:13" x14ac:dyDescent="0.25">
      <c r="A66">
        <f t="shared" si="13"/>
        <v>3.1622776601683791</v>
      </c>
      <c r="B66">
        <f>B40</f>
        <v>-10</v>
      </c>
      <c r="C66">
        <v>-8</v>
      </c>
      <c r="D66">
        <v>6</v>
      </c>
      <c r="E66">
        <v>-5726</v>
      </c>
      <c r="F66">
        <v>-27561</v>
      </c>
      <c r="G66">
        <v>-2</v>
      </c>
      <c r="H66">
        <v>1</v>
      </c>
      <c r="I66">
        <v>0</v>
      </c>
      <c r="J66">
        <v>-13723</v>
      </c>
      <c r="K66">
        <v>-18095</v>
      </c>
    </row>
    <row r="67" spans="1:13" x14ac:dyDescent="0.25">
      <c r="A67">
        <f t="shared" si="13"/>
        <v>5.6234132519034921</v>
      </c>
      <c r="B67">
        <f>B41</f>
        <v>-15</v>
      </c>
      <c r="C67">
        <v>-18</v>
      </c>
      <c r="D67">
        <v>12</v>
      </c>
      <c r="E67">
        <v>-1773</v>
      </c>
      <c r="F67">
        <v>1</v>
      </c>
      <c r="G67">
        <v>-18721</v>
      </c>
      <c r="H67">
        <v>-284235</v>
      </c>
      <c r="I67">
        <v>-2</v>
      </c>
      <c r="J67">
        <v>0</v>
      </c>
      <c r="K67">
        <v>-1537544</v>
      </c>
    </row>
    <row r="68" spans="1:13" x14ac:dyDescent="0.25">
      <c r="A68">
        <f t="shared" si="13"/>
        <v>10</v>
      </c>
      <c r="B68">
        <f>B42</f>
        <v>-20</v>
      </c>
      <c r="C68">
        <v>-18</v>
      </c>
      <c r="D68">
        <v>26</v>
      </c>
      <c r="E68">
        <v>-1774</v>
      </c>
      <c r="F68">
        <v>3</v>
      </c>
      <c r="G68">
        <v>-1</v>
      </c>
      <c r="H68">
        <v>-271132</v>
      </c>
      <c r="I68">
        <v>2</v>
      </c>
      <c r="J68">
        <v>-2114100</v>
      </c>
      <c r="K68">
        <v>-1090854</v>
      </c>
    </row>
    <row r="69" spans="1:13" x14ac:dyDescent="0.25">
      <c r="A69">
        <f t="shared" si="13"/>
        <v>17.782794100389236</v>
      </c>
      <c r="B69">
        <f>B43</f>
        <v>-25</v>
      </c>
      <c r="C69">
        <v>-18</v>
      </c>
      <c r="D69">
        <v>32</v>
      </c>
      <c r="E69">
        <v>-1777</v>
      </c>
      <c r="F69">
        <v>1</v>
      </c>
      <c r="G69">
        <v>-111382</v>
      </c>
      <c r="H69">
        <v>-281114</v>
      </c>
      <c r="I69">
        <v>-25298</v>
      </c>
      <c r="J69">
        <v>-570743</v>
      </c>
      <c r="K69">
        <v>-2077817</v>
      </c>
    </row>
    <row r="70" spans="1:13" x14ac:dyDescent="0.25">
      <c r="A70">
        <f t="shared" si="13"/>
        <v>31.622776601683803</v>
      </c>
      <c r="B70">
        <f>B44</f>
        <v>-30</v>
      </c>
      <c r="C70">
        <v>-18</v>
      </c>
      <c r="D70">
        <v>-911</v>
      </c>
      <c r="E70">
        <v>-78</v>
      </c>
      <c r="F70">
        <v>-14963</v>
      </c>
      <c r="G70">
        <v>-116204</v>
      </c>
      <c r="H70">
        <v>-192829</v>
      </c>
      <c r="I70">
        <v>-40314</v>
      </c>
      <c r="J70">
        <v>-24259</v>
      </c>
      <c r="K70">
        <v>-1020255</v>
      </c>
    </row>
    <row r="71" spans="1:13" x14ac:dyDescent="0.25">
      <c r="A71">
        <f t="shared" si="13"/>
        <v>56.234132519034915</v>
      </c>
      <c r="B71">
        <f>B45</f>
        <v>-35</v>
      </c>
      <c r="C71">
        <v>46</v>
      </c>
      <c r="D71">
        <v>-928</v>
      </c>
      <c r="E71">
        <v>-58</v>
      </c>
      <c r="F71">
        <v>-41707</v>
      </c>
      <c r="G71">
        <v>-13413</v>
      </c>
      <c r="H71">
        <v>-103257</v>
      </c>
      <c r="I71">
        <v>-23060</v>
      </c>
      <c r="J71">
        <v>-1557316</v>
      </c>
      <c r="K71">
        <v>-433296</v>
      </c>
    </row>
    <row r="72" spans="1:13" x14ac:dyDescent="0.25">
      <c r="A72">
        <f t="shared" si="13"/>
        <v>100</v>
      </c>
      <c r="B72">
        <f>B46</f>
        <v>-40</v>
      </c>
      <c r="C72">
        <v>46</v>
      </c>
      <c r="D72">
        <v>-930</v>
      </c>
      <c r="E72">
        <v>-1232</v>
      </c>
      <c r="F72">
        <v>-52011</v>
      </c>
      <c r="G72">
        <v>-287</v>
      </c>
      <c r="H72">
        <v>-181819</v>
      </c>
      <c r="I72">
        <v>-39296</v>
      </c>
      <c r="J72">
        <v>-478028</v>
      </c>
      <c r="K72">
        <v>-2201943</v>
      </c>
      <c r="M72" t="s">
        <v>19</v>
      </c>
    </row>
    <row r="73" spans="1:13" x14ac:dyDescent="0.25">
      <c r="A73">
        <f t="shared" si="13"/>
        <v>177.82794100389242</v>
      </c>
      <c r="B73">
        <f>B47</f>
        <v>-45</v>
      </c>
      <c r="C73">
        <v>46</v>
      </c>
      <c r="D73">
        <v>-922</v>
      </c>
      <c r="E73">
        <v>-1227</v>
      </c>
      <c r="F73">
        <v>-36492</v>
      </c>
      <c r="G73">
        <v>-106343</v>
      </c>
      <c r="H73">
        <v>-95769</v>
      </c>
      <c r="I73">
        <v>-104567</v>
      </c>
      <c r="J73">
        <v>-439543</v>
      </c>
      <c r="K73">
        <v>-1878929</v>
      </c>
    </row>
    <row r="74" spans="1:13" x14ac:dyDescent="0.25">
      <c r="A74">
        <f t="shared" si="13"/>
        <v>316.22776601683825</v>
      </c>
      <c r="B74">
        <f>B48</f>
        <v>-50</v>
      </c>
      <c r="C74">
        <v>47</v>
      </c>
      <c r="D74">
        <v>-2805</v>
      </c>
      <c r="E74">
        <v>-604</v>
      </c>
      <c r="F74">
        <v>-43286</v>
      </c>
      <c r="G74">
        <v>-70589</v>
      </c>
      <c r="H74">
        <v>-183685</v>
      </c>
      <c r="I74">
        <v>-99367</v>
      </c>
      <c r="J74">
        <v>-631124</v>
      </c>
      <c r="K74">
        <v>-1012180</v>
      </c>
      <c r="M74" t="s">
        <v>18</v>
      </c>
    </row>
    <row r="75" spans="1:13" x14ac:dyDescent="0.25">
      <c r="B75" t="str">
        <f t="shared" ref="B56:B75" si="14">B52</f>
        <v>With Demod Remod</v>
      </c>
      <c r="M75" t="s">
        <v>20</v>
      </c>
    </row>
    <row r="77" spans="1:13" x14ac:dyDescent="0.25">
      <c r="M77" t="s">
        <v>21</v>
      </c>
    </row>
    <row r="78" spans="1:13" x14ac:dyDescent="0.25">
      <c r="B78">
        <f>ABS(B54)</f>
        <v>50</v>
      </c>
      <c r="C78">
        <f t="shared" ref="C78:K78" si="15">ABS(C54)</f>
        <v>0</v>
      </c>
      <c r="D78">
        <f t="shared" si="15"/>
        <v>1</v>
      </c>
      <c r="E78">
        <f t="shared" si="15"/>
        <v>0</v>
      </c>
      <c r="F78">
        <f t="shared" si="15"/>
        <v>0</v>
      </c>
      <c r="G78">
        <f t="shared" si="15"/>
        <v>0</v>
      </c>
      <c r="H78">
        <f t="shared" si="15"/>
        <v>0</v>
      </c>
      <c r="I78">
        <f t="shared" si="15"/>
        <v>0</v>
      </c>
      <c r="J78">
        <f t="shared" si="15"/>
        <v>0</v>
      </c>
      <c r="K78">
        <f t="shared" si="15"/>
        <v>0</v>
      </c>
    </row>
    <row r="79" spans="1:13" x14ac:dyDescent="0.25">
      <c r="B79">
        <f t="shared" ref="B79:K79" si="16">ABS(B55)</f>
        <v>45</v>
      </c>
      <c r="C79">
        <f t="shared" si="16"/>
        <v>0</v>
      </c>
      <c r="D79">
        <f t="shared" si="16"/>
        <v>1</v>
      </c>
      <c r="E79">
        <f t="shared" si="16"/>
        <v>0</v>
      </c>
      <c r="F79">
        <f t="shared" si="16"/>
        <v>0</v>
      </c>
      <c r="G79">
        <f t="shared" si="16"/>
        <v>0</v>
      </c>
      <c r="H79">
        <f t="shared" si="16"/>
        <v>0</v>
      </c>
      <c r="I79">
        <f t="shared" si="16"/>
        <v>0</v>
      </c>
      <c r="J79">
        <f t="shared" si="16"/>
        <v>0</v>
      </c>
      <c r="K79">
        <f t="shared" si="16"/>
        <v>0</v>
      </c>
      <c r="M79" t="s">
        <v>22</v>
      </c>
    </row>
    <row r="80" spans="1:13" x14ac:dyDescent="0.25">
      <c r="B80">
        <f t="shared" ref="B80:K80" si="17">ABS(B56)</f>
        <v>40</v>
      </c>
      <c r="C80">
        <f t="shared" si="17"/>
        <v>0</v>
      </c>
      <c r="D80">
        <f t="shared" si="17"/>
        <v>1</v>
      </c>
      <c r="E80">
        <f t="shared" si="17"/>
        <v>0</v>
      </c>
      <c r="F80">
        <f t="shared" si="17"/>
        <v>0</v>
      </c>
      <c r="G80">
        <f t="shared" si="17"/>
        <v>0</v>
      </c>
      <c r="H80">
        <f t="shared" si="17"/>
        <v>0</v>
      </c>
      <c r="I80">
        <f t="shared" si="17"/>
        <v>0</v>
      </c>
      <c r="J80">
        <f t="shared" si="17"/>
        <v>0</v>
      </c>
      <c r="K80">
        <f t="shared" si="17"/>
        <v>0</v>
      </c>
    </row>
    <row r="81" spans="2:11" x14ac:dyDescent="0.25">
      <c r="B81">
        <f t="shared" ref="B81:K81" si="18">ABS(B57)</f>
        <v>35</v>
      </c>
      <c r="C81">
        <f t="shared" si="18"/>
        <v>0</v>
      </c>
      <c r="D81">
        <f t="shared" si="18"/>
        <v>1</v>
      </c>
      <c r="E81">
        <f t="shared" si="18"/>
        <v>0</v>
      </c>
      <c r="F81">
        <f t="shared" si="18"/>
        <v>0</v>
      </c>
      <c r="G81">
        <f t="shared" si="18"/>
        <v>0</v>
      </c>
      <c r="H81">
        <f t="shared" si="18"/>
        <v>0</v>
      </c>
      <c r="I81">
        <f t="shared" si="18"/>
        <v>0</v>
      </c>
      <c r="J81">
        <f t="shared" si="18"/>
        <v>0</v>
      </c>
      <c r="K81">
        <f t="shared" si="18"/>
        <v>0</v>
      </c>
    </row>
    <row r="82" spans="2:11" x14ac:dyDescent="0.25">
      <c r="B82">
        <f t="shared" ref="B82:K82" si="19">ABS(B58)</f>
        <v>30</v>
      </c>
      <c r="C82">
        <f t="shared" si="19"/>
        <v>0</v>
      </c>
      <c r="D82">
        <f t="shared" si="19"/>
        <v>0</v>
      </c>
      <c r="E82">
        <f t="shared" si="19"/>
        <v>5724</v>
      </c>
      <c r="F82">
        <f t="shared" si="19"/>
        <v>0</v>
      </c>
      <c r="G82">
        <f t="shared" si="19"/>
        <v>0</v>
      </c>
      <c r="H82">
        <f t="shared" si="19"/>
        <v>0</v>
      </c>
      <c r="I82">
        <f t="shared" si="19"/>
        <v>0</v>
      </c>
      <c r="J82">
        <f t="shared" si="19"/>
        <v>0</v>
      </c>
      <c r="K82">
        <f t="shared" si="19"/>
        <v>0</v>
      </c>
    </row>
    <row r="83" spans="2:11" x14ac:dyDescent="0.25">
      <c r="B83">
        <f t="shared" ref="B83:K83" si="20">ABS(B59)</f>
        <v>25</v>
      </c>
      <c r="C83">
        <f t="shared" si="20"/>
        <v>0</v>
      </c>
      <c r="D83">
        <f t="shared" si="20"/>
        <v>0</v>
      </c>
      <c r="E83">
        <f t="shared" si="20"/>
        <v>5724</v>
      </c>
      <c r="F83">
        <f t="shared" si="20"/>
        <v>0</v>
      </c>
      <c r="G83">
        <f t="shared" si="20"/>
        <v>0</v>
      </c>
      <c r="H83">
        <f t="shared" si="20"/>
        <v>0</v>
      </c>
      <c r="I83">
        <f t="shared" si="20"/>
        <v>0</v>
      </c>
      <c r="J83">
        <f t="shared" si="20"/>
        <v>0</v>
      </c>
      <c r="K83">
        <f t="shared" si="20"/>
        <v>0</v>
      </c>
    </row>
    <row r="84" spans="2:11" x14ac:dyDescent="0.25">
      <c r="B84">
        <f t="shared" ref="B84:K84" si="21">ABS(B60)</f>
        <v>20</v>
      </c>
      <c r="C84">
        <f t="shared" si="21"/>
        <v>0</v>
      </c>
      <c r="D84">
        <f t="shared" si="21"/>
        <v>1</v>
      </c>
      <c r="E84">
        <f t="shared" si="21"/>
        <v>5724</v>
      </c>
      <c r="F84">
        <f t="shared" si="21"/>
        <v>0</v>
      </c>
      <c r="G84">
        <f t="shared" si="21"/>
        <v>113776</v>
      </c>
      <c r="H84">
        <f t="shared" si="21"/>
        <v>281952</v>
      </c>
      <c r="I84">
        <f t="shared" si="21"/>
        <v>0</v>
      </c>
      <c r="J84">
        <f t="shared" si="21"/>
        <v>0</v>
      </c>
      <c r="K84">
        <f t="shared" si="21"/>
        <v>0</v>
      </c>
    </row>
    <row r="85" spans="2:11" x14ac:dyDescent="0.25">
      <c r="B85">
        <f t="shared" ref="B85:K85" si="22">ABS(B61)</f>
        <v>15</v>
      </c>
      <c r="C85">
        <f t="shared" si="22"/>
        <v>0</v>
      </c>
      <c r="D85">
        <f t="shared" si="22"/>
        <v>1</v>
      </c>
      <c r="E85">
        <f t="shared" si="22"/>
        <v>0</v>
      </c>
      <c r="F85">
        <f t="shared" si="22"/>
        <v>0</v>
      </c>
      <c r="G85">
        <f t="shared" si="22"/>
        <v>0</v>
      </c>
      <c r="H85">
        <f t="shared" si="22"/>
        <v>0</v>
      </c>
      <c r="I85">
        <f t="shared" si="22"/>
        <v>0</v>
      </c>
      <c r="J85">
        <f t="shared" si="22"/>
        <v>0</v>
      </c>
      <c r="K85">
        <f t="shared" si="22"/>
        <v>0</v>
      </c>
    </row>
    <row r="86" spans="2:11" x14ac:dyDescent="0.25">
      <c r="B86">
        <f t="shared" ref="B86:K86" si="23">ABS(B62)</f>
        <v>10</v>
      </c>
      <c r="C86">
        <f t="shared" si="23"/>
        <v>0</v>
      </c>
      <c r="D86">
        <f t="shared" si="23"/>
        <v>0</v>
      </c>
      <c r="E86">
        <f t="shared" si="23"/>
        <v>0</v>
      </c>
      <c r="F86">
        <f t="shared" si="23"/>
        <v>0</v>
      </c>
      <c r="G86">
        <f t="shared" si="23"/>
        <v>0</v>
      </c>
      <c r="H86">
        <f t="shared" si="23"/>
        <v>1</v>
      </c>
      <c r="I86">
        <f t="shared" si="23"/>
        <v>0</v>
      </c>
      <c r="J86">
        <f t="shared" si="23"/>
        <v>0</v>
      </c>
      <c r="K86">
        <f t="shared" si="23"/>
        <v>0</v>
      </c>
    </row>
    <row r="87" spans="2:11" x14ac:dyDescent="0.25">
      <c r="B87">
        <f t="shared" ref="B87:K87" si="24">ABS(B63)</f>
        <v>5</v>
      </c>
      <c r="C87">
        <f t="shared" si="24"/>
        <v>4</v>
      </c>
      <c r="D87">
        <f t="shared" si="24"/>
        <v>0</v>
      </c>
      <c r="E87">
        <f t="shared" si="24"/>
        <v>1</v>
      </c>
      <c r="F87">
        <f t="shared" si="24"/>
        <v>0</v>
      </c>
      <c r="G87">
        <f t="shared" si="24"/>
        <v>0</v>
      </c>
      <c r="H87">
        <f t="shared" si="24"/>
        <v>0</v>
      </c>
      <c r="I87">
        <f t="shared" si="24"/>
        <v>1</v>
      </c>
      <c r="J87">
        <f t="shared" si="24"/>
        <v>1146</v>
      </c>
      <c r="K87">
        <f t="shared" si="24"/>
        <v>1</v>
      </c>
    </row>
    <row r="88" spans="2:11" x14ac:dyDescent="0.25">
      <c r="B88">
        <f t="shared" ref="B88:K88" si="25">ABS(B64)</f>
        <v>0</v>
      </c>
      <c r="C88">
        <f t="shared" si="25"/>
        <v>7</v>
      </c>
      <c r="D88">
        <f t="shared" si="25"/>
        <v>1</v>
      </c>
      <c r="E88">
        <f t="shared" si="25"/>
        <v>5725</v>
      </c>
      <c r="F88">
        <f t="shared" si="25"/>
        <v>0</v>
      </c>
      <c r="G88">
        <f t="shared" si="25"/>
        <v>0</v>
      </c>
      <c r="H88">
        <f t="shared" si="25"/>
        <v>1</v>
      </c>
      <c r="I88">
        <f t="shared" si="25"/>
        <v>0</v>
      </c>
      <c r="J88">
        <f t="shared" si="25"/>
        <v>1</v>
      </c>
      <c r="K88">
        <f t="shared" si="25"/>
        <v>0</v>
      </c>
    </row>
    <row r="89" spans="2:11" x14ac:dyDescent="0.25">
      <c r="B89">
        <f>B65</f>
        <v>-5</v>
      </c>
      <c r="C89">
        <f t="shared" ref="B89:K89" si="26">ABS(C65)</f>
        <v>7</v>
      </c>
      <c r="D89">
        <f t="shared" si="26"/>
        <v>3</v>
      </c>
      <c r="E89">
        <f t="shared" si="26"/>
        <v>5725</v>
      </c>
      <c r="F89">
        <f t="shared" si="26"/>
        <v>0</v>
      </c>
      <c r="G89">
        <f t="shared" si="26"/>
        <v>20592</v>
      </c>
      <c r="H89">
        <f t="shared" si="26"/>
        <v>2</v>
      </c>
      <c r="I89">
        <f t="shared" si="26"/>
        <v>0</v>
      </c>
      <c r="J89">
        <f t="shared" si="26"/>
        <v>524881</v>
      </c>
      <c r="K89">
        <f t="shared" si="26"/>
        <v>1</v>
      </c>
    </row>
    <row r="90" spans="2:11" x14ac:dyDescent="0.25">
      <c r="B90">
        <f>B66</f>
        <v>-10</v>
      </c>
      <c r="C90">
        <f t="shared" ref="B90:K90" si="27">ABS(C66)</f>
        <v>8</v>
      </c>
      <c r="D90">
        <f t="shared" si="27"/>
        <v>6</v>
      </c>
      <c r="E90">
        <f t="shared" si="27"/>
        <v>5726</v>
      </c>
      <c r="F90">
        <f t="shared" si="27"/>
        <v>27561</v>
      </c>
      <c r="G90">
        <f t="shared" si="27"/>
        <v>2</v>
      </c>
      <c r="H90">
        <f t="shared" si="27"/>
        <v>1</v>
      </c>
      <c r="I90">
        <f t="shared" si="27"/>
        <v>0</v>
      </c>
      <c r="J90">
        <f t="shared" si="27"/>
        <v>13723</v>
      </c>
      <c r="K90">
        <f t="shared" si="27"/>
        <v>18095</v>
      </c>
    </row>
    <row r="91" spans="2:11" x14ac:dyDescent="0.25">
      <c r="B91">
        <f t="shared" ref="B91:B98" si="28">B67</f>
        <v>-15</v>
      </c>
      <c r="C91">
        <f t="shared" ref="B91:K91" si="29">ABS(C67)</f>
        <v>18</v>
      </c>
      <c r="D91">
        <f t="shared" si="29"/>
        <v>12</v>
      </c>
      <c r="E91">
        <f t="shared" si="29"/>
        <v>1773</v>
      </c>
      <c r="F91">
        <f t="shared" si="29"/>
        <v>1</v>
      </c>
      <c r="G91">
        <f t="shared" si="29"/>
        <v>18721</v>
      </c>
      <c r="H91">
        <f t="shared" si="29"/>
        <v>284235</v>
      </c>
      <c r="I91">
        <f t="shared" si="29"/>
        <v>2</v>
      </c>
      <c r="J91">
        <f t="shared" si="29"/>
        <v>0</v>
      </c>
      <c r="K91">
        <f t="shared" si="29"/>
        <v>1537544</v>
      </c>
    </row>
    <row r="92" spans="2:11" x14ac:dyDescent="0.25">
      <c r="B92">
        <f t="shared" si="28"/>
        <v>-20</v>
      </c>
      <c r="C92">
        <f t="shared" ref="B92:K92" si="30">ABS(C68)</f>
        <v>18</v>
      </c>
      <c r="D92">
        <f t="shared" si="30"/>
        <v>26</v>
      </c>
      <c r="E92">
        <f t="shared" si="30"/>
        <v>1774</v>
      </c>
      <c r="F92">
        <f t="shared" si="30"/>
        <v>3</v>
      </c>
      <c r="G92">
        <f t="shared" si="30"/>
        <v>1</v>
      </c>
      <c r="H92">
        <f t="shared" si="30"/>
        <v>271132</v>
      </c>
      <c r="I92">
        <f t="shared" si="30"/>
        <v>2</v>
      </c>
      <c r="J92">
        <f t="shared" si="30"/>
        <v>2114100</v>
      </c>
      <c r="K92">
        <f t="shared" si="30"/>
        <v>1090854</v>
      </c>
    </row>
    <row r="93" spans="2:11" x14ac:dyDescent="0.25">
      <c r="B93">
        <f t="shared" si="28"/>
        <v>-25</v>
      </c>
      <c r="C93">
        <f t="shared" ref="B93:K93" si="31">ABS(C69)</f>
        <v>18</v>
      </c>
      <c r="D93">
        <f t="shared" si="31"/>
        <v>32</v>
      </c>
      <c r="E93">
        <f t="shared" si="31"/>
        <v>1777</v>
      </c>
      <c r="F93">
        <f t="shared" si="31"/>
        <v>1</v>
      </c>
      <c r="G93">
        <f t="shared" si="31"/>
        <v>111382</v>
      </c>
      <c r="H93">
        <f t="shared" si="31"/>
        <v>281114</v>
      </c>
      <c r="I93">
        <f t="shared" si="31"/>
        <v>25298</v>
      </c>
      <c r="J93">
        <f t="shared" si="31"/>
        <v>570743</v>
      </c>
      <c r="K93">
        <f t="shared" si="31"/>
        <v>2077817</v>
      </c>
    </row>
    <row r="94" spans="2:11" x14ac:dyDescent="0.25">
      <c r="B94">
        <f t="shared" si="28"/>
        <v>-30</v>
      </c>
      <c r="C94">
        <f t="shared" ref="B94:K94" si="32">ABS(C70)</f>
        <v>18</v>
      </c>
      <c r="D94">
        <f t="shared" si="32"/>
        <v>911</v>
      </c>
      <c r="E94">
        <f t="shared" si="32"/>
        <v>78</v>
      </c>
      <c r="F94">
        <f t="shared" si="32"/>
        <v>14963</v>
      </c>
      <c r="G94">
        <f t="shared" si="32"/>
        <v>116204</v>
      </c>
      <c r="H94">
        <f t="shared" si="32"/>
        <v>192829</v>
      </c>
      <c r="I94">
        <f t="shared" si="32"/>
        <v>40314</v>
      </c>
      <c r="J94">
        <f t="shared" si="32"/>
        <v>24259</v>
      </c>
      <c r="K94">
        <f t="shared" si="32"/>
        <v>1020255</v>
      </c>
    </row>
    <row r="95" spans="2:11" x14ac:dyDescent="0.25">
      <c r="B95">
        <f t="shared" si="28"/>
        <v>-35</v>
      </c>
      <c r="C95">
        <f t="shared" ref="B95:K95" si="33">ABS(C71)</f>
        <v>46</v>
      </c>
      <c r="D95">
        <f t="shared" si="33"/>
        <v>928</v>
      </c>
      <c r="E95">
        <f t="shared" si="33"/>
        <v>58</v>
      </c>
      <c r="F95">
        <f t="shared" si="33"/>
        <v>41707</v>
      </c>
      <c r="G95">
        <f t="shared" si="33"/>
        <v>13413</v>
      </c>
      <c r="H95">
        <f t="shared" si="33"/>
        <v>103257</v>
      </c>
      <c r="I95">
        <f t="shared" si="33"/>
        <v>23060</v>
      </c>
      <c r="J95">
        <f t="shared" si="33"/>
        <v>1557316</v>
      </c>
      <c r="K95">
        <f t="shared" si="33"/>
        <v>433296</v>
      </c>
    </row>
    <row r="96" spans="2:11" x14ac:dyDescent="0.25">
      <c r="B96">
        <f t="shared" si="28"/>
        <v>-40</v>
      </c>
      <c r="C96">
        <f t="shared" ref="B96:K96" si="34">ABS(C72)</f>
        <v>46</v>
      </c>
      <c r="D96">
        <f t="shared" si="34"/>
        <v>930</v>
      </c>
      <c r="E96">
        <f t="shared" si="34"/>
        <v>1232</v>
      </c>
      <c r="F96">
        <f t="shared" si="34"/>
        <v>52011</v>
      </c>
      <c r="G96">
        <f t="shared" si="34"/>
        <v>287</v>
      </c>
      <c r="H96">
        <f t="shared" si="34"/>
        <v>181819</v>
      </c>
      <c r="I96">
        <f t="shared" si="34"/>
        <v>39296</v>
      </c>
      <c r="J96">
        <f t="shared" si="34"/>
        <v>478028</v>
      </c>
      <c r="K96">
        <f t="shared" si="34"/>
        <v>2201943</v>
      </c>
    </row>
    <row r="97" spans="2:11" x14ac:dyDescent="0.25">
      <c r="B97">
        <f t="shared" si="28"/>
        <v>-45</v>
      </c>
      <c r="C97">
        <f t="shared" ref="B97:K97" si="35">ABS(C73)</f>
        <v>46</v>
      </c>
      <c r="D97">
        <f t="shared" si="35"/>
        <v>922</v>
      </c>
      <c r="E97">
        <f t="shared" si="35"/>
        <v>1227</v>
      </c>
      <c r="F97">
        <f t="shared" si="35"/>
        <v>36492</v>
      </c>
      <c r="G97">
        <f t="shared" si="35"/>
        <v>106343</v>
      </c>
      <c r="H97">
        <f t="shared" si="35"/>
        <v>95769</v>
      </c>
      <c r="I97">
        <f t="shared" si="35"/>
        <v>104567</v>
      </c>
      <c r="J97">
        <f t="shared" si="35"/>
        <v>439543</v>
      </c>
      <c r="K97">
        <f t="shared" si="35"/>
        <v>1878929</v>
      </c>
    </row>
    <row r="98" spans="2:11" x14ac:dyDescent="0.25">
      <c r="B98">
        <f t="shared" si="28"/>
        <v>-50</v>
      </c>
      <c r="C98">
        <f t="shared" ref="C98:K98" si="36">ABS(C74)</f>
        <v>47</v>
      </c>
      <c r="D98">
        <f t="shared" si="36"/>
        <v>2805</v>
      </c>
      <c r="E98">
        <f t="shared" si="36"/>
        <v>604</v>
      </c>
      <c r="F98">
        <f t="shared" si="36"/>
        <v>43286</v>
      </c>
      <c r="G98">
        <f t="shared" si="36"/>
        <v>70589</v>
      </c>
      <c r="H98">
        <f t="shared" si="36"/>
        <v>183685</v>
      </c>
      <c r="I98">
        <f t="shared" si="36"/>
        <v>99367</v>
      </c>
      <c r="J98">
        <f t="shared" si="36"/>
        <v>631124</v>
      </c>
      <c r="K98">
        <f t="shared" si="36"/>
        <v>1012180</v>
      </c>
    </row>
  </sheetData>
  <mergeCells count="4">
    <mergeCell ref="C4:K4"/>
    <mergeCell ref="O4:W4"/>
    <mergeCell ref="L5:L25"/>
    <mergeCell ref="V5:W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2023-08-28T11:19:51Z</dcterms:created>
  <dcterms:modified xsi:type="dcterms:W3CDTF">2023-08-30T17:52:04Z</dcterms:modified>
</cp:coreProperties>
</file>