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bytes_tot_by_app DLY" sheetId="4" r:id="rId1"/>
    <sheet name="bytes_tot_by_site DLY" sheetId="5" r:id="rId2"/>
    <sheet name="bytes_tot_by_app-HRLY" sheetId="1" r:id="rId3"/>
    <sheet name="bytes_tot_by_site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" i="5" l="1"/>
  <c r="S2" i="5"/>
  <c r="R2" i="5"/>
  <c r="Q2" i="5"/>
  <c r="P2" i="5"/>
  <c r="C3" i="5"/>
  <c r="C5" i="5"/>
  <c r="D10" i="5" s="1"/>
  <c r="AI20" i="5"/>
  <c r="AI19" i="5"/>
  <c r="AB19" i="5"/>
  <c r="AA19" i="5"/>
  <c r="Z19" i="5"/>
  <c r="Y19" i="5"/>
  <c r="X19" i="5"/>
  <c r="W19" i="5"/>
  <c r="AK7" i="5"/>
  <c r="AC6" i="5"/>
  <c r="AD6" i="5" s="1"/>
  <c r="AE6" i="5" s="1"/>
  <c r="AF6" i="5" s="1"/>
  <c r="AG6" i="5" s="1"/>
  <c r="AH6" i="5" s="1"/>
  <c r="AI6" i="5" s="1"/>
  <c r="AH19" i="5" s="1"/>
  <c r="Q10" i="5" l="1"/>
  <c r="K10" i="5"/>
  <c r="F10" i="5"/>
  <c r="AC10" i="5"/>
  <c r="AH10" i="5"/>
  <c r="AG10" i="5"/>
  <c r="AB10" i="5"/>
  <c r="X10" i="5"/>
  <c r="R10" i="5"/>
  <c r="M10" i="5"/>
  <c r="I10" i="5"/>
  <c r="E10" i="5"/>
  <c r="AF10" i="5"/>
  <c r="AA10" i="5"/>
  <c r="Y10" i="5"/>
  <c r="V10" i="5"/>
  <c r="P10" i="5"/>
  <c r="J10" i="5"/>
  <c r="AI10" i="5"/>
  <c r="U10" i="5"/>
  <c r="N10" i="5"/>
  <c r="H10" i="5"/>
  <c r="AE10" i="5"/>
  <c r="T10" i="5"/>
  <c r="L10" i="5"/>
  <c r="G10" i="5"/>
  <c r="D12" i="5"/>
  <c r="D8" i="5"/>
  <c r="P8" i="5" s="1"/>
  <c r="D11" i="5"/>
  <c r="D13" i="5"/>
  <c r="AF19" i="5"/>
  <c r="D14" i="5"/>
  <c r="D9" i="5"/>
  <c r="O10" i="5"/>
  <c r="S10" i="5"/>
  <c r="W10" i="5"/>
  <c r="Z10" i="5"/>
  <c r="AD10" i="5"/>
  <c r="AD8" i="5"/>
  <c r="AC20" i="5" s="1"/>
  <c r="AC19" i="5"/>
  <c r="AG19" i="5"/>
  <c r="AD19" i="5"/>
  <c r="AE19" i="5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B20" i="1"/>
  <c r="B19" i="1"/>
  <c r="B18" i="1"/>
  <c r="B17" i="1"/>
  <c r="B16" i="1"/>
  <c r="B15" i="1"/>
  <c r="B14" i="1"/>
  <c r="B13" i="1"/>
  <c r="B12" i="1"/>
  <c r="B11" i="1"/>
  <c r="G19" i="1"/>
  <c r="G18" i="1"/>
  <c r="G17" i="1"/>
  <c r="G16" i="1"/>
  <c r="G15" i="1"/>
  <c r="G14" i="1"/>
  <c r="G13" i="1"/>
  <c r="G12" i="1"/>
  <c r="G11" i="1"/>
  <c r="F20" i="1"/>
  <c r="F19" i="1"/>
  <c r="F18" i="1"/>
  <c r="F17" i="1"/>
  <c r="F16" i="1"/>
  <c r="F15" i="1"/>
  <c r="F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F13" i="1"/>
  <c r="F12" i="1"/>
  <c r="E20" i="1"/>
  <c r="E19" i="1"/>
  <c r="E18" i="1"/>
  <c r="E17" i="1"/>
  <c r="E16" i="1"/>
  <c r="E15" i="1"/>
  <c r="E14" i="1"/>
  <c r="E13" i="1"/>
  <c r="E12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F11" i="1"/>
  <c r="E11" i="1"/>
  <c r="E22" i="4"/>
  <c r="Y22" i="4"/>
  <c r="Z22" i="4" s="1"/>
  <c r="AA22" i="4" s="1"/>
  <c r="AB22" i="4" s="1"/>
  <c r="AC22" i="4" s="1"/>
  <c r="AD22" i="4" s="1"/>
  <c r="AE22" i="4" s="1"/>
  <c r="AF22" i="4" s="1"/>
  <c r="AG22" i="4" s="1"/>
  <c r="X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D22" i="4"/>
  <c r="C22" i="4"/>
  <c r="B23" i="4"/>
  <c r="C20" i="1"/>
  <c r="C19" i="1"/>
  <c r="C18" i="1"/>
  <c r="C17" i="1"/>
  <c r="C16" i="1"/>
  <c r="C15" i="1"/>
  <c r="C14" i="1"/>
  <c r="C13" i="1"/>
  <c r="C12" i="1"/>
  <c r="C11" i="1"/>
  <c r="C5" i="1"/>
  <c r="O8" i="5" l="1"/>
  <c r="AE8" i="5"/>
  <c r="AD20" i="5" s="1"/>
  <c r="AC8" i="5"/>
  <c r="AB20" i="5" s="1"/>
  <c r="AI8" i="5"/>
  <c r="AH20" i="5" s="1"/>
  <c r="Q8" i="5"/>
  <c r="I8" i="5"/>
  <c r="N2" i="5"/>
  <c r="U8" i="5"/>
  <c r="J8" i="5"/>
  <c r="R8" i="5"/>
  <c r="F8" i="5"/>
  <c r="AF8" i="5"/>
  <c r="AE20" i="5" s="1"/>
  <c r="AB8" i="5"/>
  <c r="AA20" i="5" s="1"/>
  <c r="N8" i="5"/>
  <c r="M8" i="5"/>
  <c r="E8" i="5"/>
  <c r="V8" i="5"/>
  <c r="AA8" i="5"/>
  <c r="Z20" i="5" s="1"/>
  <c r="Z8" i="5"/>
  <c r="Y20" i="5" s="1"/>
  <c r="Y8" i="5"/>
  <c r="X20" i="5" s="1"/>
  <c r="AF12" i="5"/>
  <c r="AB12" i="5"/>
  <c r="X12" i="5"/>
  <c r="T12" i="5"/>
  <c r="P12" i="5"/>
  <c r="L12" i="5"/>
  <c r="H12" i="5"/>
  <c r="AI12" i="5"/>
  <c r="AE12" i="5"/>
  <c r="AA12" i="5"/>
  <c r="W12" i="5"/>
  <c r="S12" i="5"/>
  <c r="O12" i="5"/>
  <c r="K12" i="5"/>
  <c r="G12" i="5"/>
  <c r="AD12" i="5"/>
  <c r="V12" i="5"/>
  <c r="N12" i="5"/>
  <c r="F12" i="5"/>
  <c r="AC12" i="5"/>
  <c r="U12" i="5"/>
  <c r="M12" i="5"/>
  <c r="E12" i="5"/>
  <c r="AH12" i="5"/>
  <c r="Z12" i="5"/>
  <c r="R12" i="5"/>
  <c r="J12" i="5"/>
  <c r="Y12" i="5"/>
  <c r="Q12" i="5"/>
  <c r="I12" i="5"/>
  <c r="AG12" i="5"/>
  <c r="X8" i="5"/>
  <c r="H8" i="5"/>
  <c r="W8" i="5"/>
  <c r="G8" i="5"/>
  <c r="AG13" i="5"/>
  <c r="AC13" i="5"/>
  <c r="Y13" i="5"/>
  <c r="X13" i="5"/>
  <c r="T13" i="5"/>
  <c r="P13" i="5"/>
  <c r="L13" i="5"/>
  <c r="H13" i="5"/>
  <c r="AF13" i="5"/>
  <c r="AB13" i="5"/>
  <c r="W13" i="5"/>
  <c r="S13" i="5"/>
  <c r="O13" i="5"/>
  <c r="K13" i="5"/>
  <c r="G13" i="5"/>
  <c r="AI13" i="5"/>
  <c r="AA13" i="5"/>
  <c r="R13" i="5"/>
  <c r="J13" i="5"/>
  <c r="AH13" i="5"/>
  <c r="Z13" i="5"/>
  <c r="Q13" i="5"/>
  <c r="I13" i="5"/>
  <c r="AE13" i="5"/>
  <c r="V13" i="5"/>
  <c r="N13" i="5"/>
  <c r="F13" i="5"/>
  <c r="M13" i="5"/>
  <c r="AD13" i="5"/>
  <c r="E13" i="5"/>
  <c r="U13" i="5"/>
  <c r="AH14" i="5"/>
  <c r="AD14" i="5"/>
  <c r="Z14" i="5"/>
  <c r="X14" i="5"/>
  <c r="T14" i="5"/>
  <c r="P14" i="5"/>
  <c r="L14" i="5"/>
  <c r="H14" i="5"/>
  <c r="AG14" i="5"/>
  <c r="AC14" i="5"/>
  <c r="Y14" i="5"/>
  <c r="W14" i="5"/>
  <c r="S14" i="5"/>
  <c r="O14" i="5"/>
  <c r="K14" i="5"/>
  <c r="G14" i="5"/>
  <c r="AF14" i="5"/>
  <c r="V14" i="5"/>
  <c r="N14" i="5"/>
  <c r="F14" i="5"/>
  <c r="AE14" i="5"/>
  <c r="U14" i="5"/>
  <c r="M14" i="5"/>
  <c r="E14" i="5"/>
  <c r="AB14" i="5"/>
  <c r="R14" i="5"/>
  <c r="J14" i="5"/>
  <c r="AI14" i="5"/>
  <c r="AA14" i="5"/>
  <c r="Q14" i="5"/>
  <c r="I14" i="5"/>
  <c r="L8" i="5"/>
  <c r="K8" i="5"/>
  <c r="T8" i="5"/>
  <c r="AH8" i="5"/>
  <c r="AG20" i="5" s="1"/>
  <c r="S8" i="5"/>
  <c r="AG8" i="5"/>
  <c r="AF20" i="5" s="1"/>
  <c r="O2" i="5"/>
  <c r="AH9" i="5"/>
  <c r="AD9" i="5"/>
  <c r="Z9" i="5"/>
  <c r="U9" i="5"/>
  <c r="Q9" i="5"/>
  <c r="M9" i="5"/>
  <c r="I9" i="5"/>
  <c r="E9" i="5"/>
  <c r="AG9" i="5"/>
  <c r="AC9" i="5"/>
  <c r="Y9" i="5"/>
  <c r="AB9" i="5"/>
  <c r="X9" i="5"/>
  <c r="S9" i="5"/>
  <c r="N9" i="5"/>
  <c r="H9" i="5"/>
  <c r="AI9" i="5"/>
  <c r="AA9" i="5"/>
  <c r="W9" i="5"/>
  <c r="R9" i="5"/>
  <c r="L9" i="5"/>
  <c r="G9" i="5"/>
  <c r="AF9" i="5"/>
  <c r="V9" i="5"/>
  <c r="P9" i="5"/>
  <c r="K9" i="5"/>
  <c r="O9" i="5"/>
  <c r="J9" i="5"/>
  <c r="AE9" i="5"/>
  <c r="T9" i="5"/>
  <c r="F9" i="5"/>
  <c r="AI11" i="5"/>
  <c r="AE11" i="5"/>
  <c r="AA11" i="5"/>
  <c r="X11" i="5"/>
  <c r="T11" i="5"/>
  <c r="P11" i="5"/>
  <c r="L11" i="5"/>
  <c r="H11" i="5"/>
  <c r="AH11" i="5"/>
  <c r="AD11" i="5"/>
  <c r="Z11" i="5"/>
  <c r="W11" i="5"/>
  <c r="AG11" i="5"/>
  <c r="Y11" i="5"/>
  <c r="S11" i="5"/>
  <c r="N11" i="5"/>
  <c r="I11" i="5"/>
  <c r="AF11" i="5"/>
  <c r="R11" i="5"/>
  <c r="M11" i="5"/>
  <c r="G11" i="5"/>
  <c r="AC11" i="5"/>
  <c r="V11" i="5"/>
  <c r="Q11" i="5"/>
  <c r="K11" i="5"/>
  <c r="F11" i="5"/>
  <c r="U11" i="5"/>
  <c r="AB11" i="5"/>
  <c r="O11" i="5"/>
  <c r="J11" i="5"/>
  <c r="E11" i="5"/>
  <c r="C4" i="5"/>
  <c r="AL8" i="4"/>
  <c r="C20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5" i="5"/>
  <c r="AC7" i="4"/>
  <c r="AD7" i="4" s="1"/>
  <c r="AE7" i="4" s="1"/>
  <c r="AF7" i="4" s="1"/>
  <c r="AG7" i="4" s="1"/>
  <c r="AH7" i="4" s="1"/>
  <c r="AI7" i="4" s="1"/>
  <c r="C19" i="4"/>
  <c r="C5" i="4"/>
  <c r="D16" i="4" s="1"/>
  <c r="AK8" i="5" l="1"/>
  <c r="D9" i="4"/>
  <c r="T23" i="4" s="1"/>
  <c r="D14" i="4"/>
  <c r="AB14" i="4" s="1"/>
  <c r="D10" i="4"/>
  <c r="AD10" i="4" s="1"/>
  <c r="D15" i="4"/>
  <c r="AH15" i="4" s="1"/>
  <c r="D11" i="4"/>
  <c r="D17" i="4"/>
  <c r="D13" i="4"/>
  <c r="J13" i="4" s="1"/>
  <c r="D18" i="4"/>
  <c r="D12" i="4"/>
  <c r="H14" i="4"/>
  <c r="AC14" i="4"/>
  <c r="AE14" i="4"/>
  <c r="AI14" i="4"/>
  <c r="L14" i="4"/>
  <c r="M14" i="4"/>
  <c r="AD14" i="4"/>
  <c r="AF14" i="4"/>
  <c r="AH14" i="4"/>
  <c r="G14" i="4"/>
  <c r="Q14" i="4"/>
  <c r="V14" i="4"/>
  <c r="R14" i="4"/>
  <c r="N14" i="4"/>
  <c r="F14" i="4"/>
  <c r="I14" i="4"/>
  <c r="O14" i="4"/>
  <c r="Y14" i="4"/>
  <c r="E14" i="4"/>
  <c r="K14" i="4"/>
  <c r="U14" i="4"/>
  <c r="AA14" i="4"/>
  <c r="C23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18" i="2"/>
  <c r="AD10" i="2"/>
  <c r="C6" i="2"/>
  <c r="C7" i="2" s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AD10" i="1"/>
  <c r="C6" i="1"/>
  <c r="C7" i="1" s="1"/>
  <c r="AK14" i="5" l="1"/>
  <c r="AL14" i="5" s="1"/>
  <c r="D15" i="5"/>
  <c r="AH13" i="4"/>
  <c r="Q15" i="4"/>
  <c r="M15" i="4"/>
  <c r="AE10" i="4"/>
  <c r="P14" i="4"/>
  <c r="T14" i="4"/>
  <c r="J14" i="4"/>
  <c r="Z14" i="4"/>
  <c r="X14" i="4"/>
  <c r="W14" i="4"/>
  <c r="AG14" i="4"/>
  <c r="S14" i="4"/>
  <c r="AA13" i="4"/>
  <c r="G15" i="4"/>
  <c r="O15" i="4"/>
  <c r="AI10" i="4"/>
  <c r="H13" i="4"/>
  <c r="AF13" i="4"/>
  <c r="L13" i="4"/>
  <c r="AG13" i="4"/>
  <c r="M13" i="4"/>
  <c r="O13" i="4"/>
  <c r="P13" i="4"/>
  <c r="G13" i="4"/>
  <c r="AD13" i="4"/>
  <c r="W13" i="4"/>
  <c r="AE13" i="4"/>
  <c r="Y13" i="4"/>
  <c r="I13" i="4"/>
  <c r="T13" i="4"/>
  <c r="V13" i="4"/>
  <c r="N13" i="4"/>
  <c r="R13" i="4"/>
  <c r="S13" i="4"/>
  <c r="AC13" i="4"/>
  <c r="AI11" i="4"/>
  <c r="AG11" i="4"/>
  <c r="AH11" i="4"/>
  <c r="AE11" i="4"/>
  <c r="AF11" i="4"/>
  <c r="J23" i="4"/>
  <c r="M23" i="4"/>
  <c r="P23" i="4"/>
  <c r="S23" i="4"/>
  <c r="C23" i="4"/>
  <c r="AD9" i="4"/>
  <c r="AB23" i="4" s="1"/>
  <c r="AE9" i="4"/>
  <c r="AC23" i="4" s="1"/>
  <c r="V23" i="4"/>
  <c r="F23" i="4"/>
  <c r="I23" i="4"/>
  <c r="L23" i="4"/>
  <c r="O23" i="4"/>
  <c r="AC9" i="4"/>
  <c r="AA23" i="4" s="1"/>
  <c r="W23" i="4"/>
  <c r="X23" i="4"/>
  <c r="R23" i="4"/>
  <c r="U23" i="4"/>
  <c r="E23" i="4"/>
  <c r="H23" i="4"/>
  <c r="K23" i="4"/>
  <c r="Y23" i="4"/>
  <c r="AH9" i="4"/>
  <c r="AF23" i="4" s="1"/>
  <c r="AI9" i="4"/>
  <c r="AG23" i="4" s="1"/>
  <c r="K13" i="4"/>
  <c r="E13" i="4"/>
  <c r="AG9" i="4"/>
  <c r="AE23" i="4" s="1"/>
  <c r="AF9" i="4"/>
  <c r="AD23" i="4" s="1"/>
  <c r="AI13" i="4"/>
  <c r="Q23" i="4"/>
  <c r="F13" i="4"/>
  <c r="Q13" i="4"/>
  <c r="Z23" i="4"/>
  <c r="AD11" i="4"/>
  <c r="AC11" i="4"/>
  <c r="AB13" i="4"/>
  <c r="G23" i="4"/>
  <c r="N23" i="4"/>
  <c r="Z13" i="4"/>
  <c r="U13" i="4"/>
  <c r="X13" i="4"/>
  <c r="D23" i="4"/>
  <c r="U15" i="4"/>
  <c r="Y15" i="4"/>
  <c r="W15" i="4"/>
  <c r="H15" i="4"/>
  <c r="J15" i="4"/>
  <c r="N15" i="4"/>
  <c r="L15" i="4"/>
  <c r="P15" i="4"/>
  <c r="I15" i="4"/>
  <c r="S15" i="4"/>
  <c r="AF15" i="4"/>
  <c r="AD15" i="4"/>
  <c r="V15" i="4"/>
  <c r="R15" i="4"/>
  <c r="AB15" i="4"/>
  <c r="Z15" i="4"/>
  <c r="E15" i="4"/>
  <c r="T15" i="4"/>
  <c r="K15" i="4"/>
  <c r="AA15" i="4"/>
  <c r="AI15" i="4"/>
  <c r="AG15" i="4"/>
  <c r="AE15" i="4"/>
  <c r="AC15" i="4"/>
  <c r="F15" i="4"/>
  <c r="X15" i="4"/>
  <c r="AF10" i="4"/>
  <c r="AC10" i="4"/>
  <c r="AG10" i="4"/>
  <c r="AH10" i="4"/>
  <c r="AI17" i="4"/>
  <c r="AG17" i="4"/>
  <c r="AE17" i="4"/>
  <c r="AC17" i="4"/>
  <c r="AH17" i="4"/>
  <c r="AF17" i="4"/>
  <c r="AD17" i="4"/>
  <c r="AH18" i="4"/>
  <c r="AF18" i="4"/>
  <c r="AD18" i="4"/>
  <c r="AI18" i="4"/>
  <c r="AG18" i="4"/>
  <c r="AE18" i="4"/>
  <c r="AC18" i="4"/>
  <c r="AI12" i="4"/>
  <c r="AG12" i="4"/>
  <c r="AE12" i="4"/>
  <c r="AC12" i="4"/>
  <c r="AH12" i="4"/>
  <c r="AF12" i="4"/>
  <c r="AD12" i="4"/>
  <c r="AI16" i="4"/>
  <c r="AG16" i="4"/>
  <c r="AE16" i="4"/>
  <c r="AC16" i="4"/>
  <c r="AH16" i="4"/>
  <c r="AF16" i="4"/>
  <c r="AD16" i="4"/>
  <c r="W20" i="5"/>
  <c r="S20" i="5"/>
  <c r="O20" i="5"/>
  <c r="K20" i="5"/>
  <c r="G20" i="5"/>
  <c r="V20" i="5"/>
  <c r="Q20" i="5"/>
  <c r="L20" i="5"/>
  <c r="F20" i="5"/>
  <c r="M20" i="5"/>
  <c r="U20" i="5"/>
  <c r="P20" i="5"/>
  <c r="J20" i="5"/>
  <c r="E20" i="5"/>
  <c r="T20" i="5"/>
  <c r="N20" i="5"/>
  <c r="I20" i="5"/>
  <c r="R20" i="5"/>
  <c r="H20" i="5"/>
  <c r="Z18" i="4"/>
  <c r="V18" i="4"/>
  <c r="R18" i="4"/>
  <c r="N18" i="4"/>
  <c r="J18" i="4"/>
  <c r="F18" i="4"/>
  <c r="Y18" i="4"/>
  <c r="U18" i="4"/>
  <c r="AB18" i="4"/>
  <c r="T18" i="4"/>
  <c r="O18" i="4"/>
  <c r="I18" i="4"/>
  <c r="AA18" i="4"/>
  <c r="S18" i="4"/>
  <c r="M18" i="4"/>
  <c r="H18" i="4"/>
  <c r="X18" i="4"/>
  <c r="L18" i="4"/>
  <c r="Q18" i="4"/>
  <c r="G18" i="4"/>
  <c r="W18" i="4"/>
  <c r="K18" i="4"/>
  <c r="P18" i="4"/>
  <c r="E18" i="4"/>
  <c r="Y17" i="4"/>
  <c r="U17" i="4"/>
  <c r="Q17" i="4"/>
  <c r="M17" i="4"/>
  <c r="I17" i="4"/>
  <c r="E17" i="4"/>
  <c r="Z17" i="4"/>
  <c r="T17" i="4"/>
  <c r="O17" i="4"/>
  <c r="J17" i="4"/>
  <c r="X17" i="4"/>
  <c r="S17" i="4"/>
  <c r="N17" i="4"/>
  <c r="H17" i="4"/>
  <c r="AB17" i="4"/>
  <c r="R17" i="4"/>
  <c r="G17" i="4"/>
  <c r="W17" i="4"/>
  <c r="L17" i="4"/>
  <c r="V17" i="4"/>
  <c r="AA17" i="4"/>
  <c r="P17" i="4"/>
  <c r="F17" i="4"/>
  <c r="K17" i="4"/>
  <c r="AB12" i="4"/>
  <c r="X12" i="4"/>
  <c r="T12" i="4"/>
  <c r="P12" i="4"/>
  <c r="L12" i="4"/>
  <c r="H12" i="4"/>
  <c r="AA12" i="4"/>
  <c r="V12" i="4"/>
  <c r="Q12" i="4"/>
  <c r="K12" i="4"/>
  <c r="F12" i="4"/>
  <c r="Z12" i="4"/>
  <c r="W12" i="4"/>
  <c r="O12" i="4"/>
  <c r="I12" i="4"/>
  <c r="S12" i="4"/>
  <c r="E12" i="4"/>
  <c r="Y12" i="4"/>
  <c r="J12" i="4"/>
  <c r="U12" i="4"/>
  <c r="N12" i="4"/>
  <c r="G12" i="4"/>
  <c r="M12" i="4"/>
  <c r="R12" i="4"/>
  <c r="D19" i="4"/>
  <c r="AB16" i="4"/>
  <c r="X16" i="4"/>
  <c r="T16" i="4"/>
  <c r="P16" i="4"/>
  <c r="L16" i="4"/>
  <c r="H16" i="4"/>
  <c r="Z16" i="4"/>
  <c r="U16" i="4"/>
  <c r="O16" i="4"/>
  <c r="J16" i="4"/>
  <c r="E16" i="4"/>
  <c r="Y16" i="4"/>
  <c r="S16" i="4"/>
  <c r="N16" i="4"/>
  <c r="I16" i="4"/>
  <c r="W16" i="4"/>
  <c r="M16" i="4"/>
  <c r="R16" i="4"/>
  <c r="Q16" i="4"/>
  <c r="V16" i="4"/>
  <c r="K16" i="4"/>
  <c r="G16" i="4"/>
  <c r="AA16" i="4"/>
  <c r="F16" i="4"/>
  <c r="D14" i="2"/>
  <c r="D15" i="2"/>
  <c r="D11" i="2"/>
  <c r="D13" i="2"/>
  <c r="D16" i="2"/>
  <c r="D17" i="2"/>
  <c r="D12" i="2"/>
  <c r="C21" i="1"/>
  <c r="AK13" i="5" l="1"/>
  <c r="AL13" i="5" s="1"/>
  <c r="AK11" i="5"/>
  <c r="AL11" i="5" s="1"/>
  <c r="AK10" i="5"/>
  <c r="AL10" i="5" s="1"/>
  <c r="AK12" i="5"/>
  <c r="AL12" i="5" s="1"/>
  <c r="AK9" i="5"/>
  <c r="AL9" i="5" s="1"/>
  <c r="AL14" i="4"/>
  <c r="AM14" i="4" s="1"/>
  <c r="AL13" i="4"/>
  <c r="AM13" i="4" s="1"/>
  <c r="AL11" i="4"/>
  <c r="AM11" i="4" s="1"/>
  <c r="AL15" i="4"/>
  <c r="AM15" i="4" s="1"/>
  <c r="AL9" i="4"/>
  <c r="AM9" i="4" s="1"/>
  <c r="AL10" i="4"/>
  <c r="AM10" i="4" s="1"/>
  <c r="AL18" i="4"/>
  <c r="AM18" i="4" s="1"/>
  <c r="D20" i="5"/>
  <c r="AL16" i="4"/>
  <c r="AM16" i="4" s="1"/>
  <c r="AL12" i="4"/>
  <c r="AM12" i="4" s="1"/>
  <c r="AL17" i="4"/>
  <c r="AM17" i="4" s="1"/>
  <c r="Y11" i="2"/>
  <c r="X23" i="2" s="1"/>
  <c r="U11" i="2"/>
  <c r="T23" i="2" s="1"/>
  <c r="Q11" i="2"/>
  <c r="P23" i="2" s="1"/>
  <c r="M11" i="2"/>
  <c r="L23" i="2" s="1"/>
  <c r="I11" i="2"/>
  <c r="H23" i="2" s="1"/>
  <c r="E11" i="2"/>
  <c r="D18" i="2"/>
  <c r="AB11" i="2"/>
  <c r="AA23" i="2" s="1"/>
  <c r="X11" i="2"/>
  <c r="W23" i="2" s="1"/>
  <c r="T11" i="2"/>
  <c r="S23" i="2" s="1"/>
  <c r="P11" i="2"/>
  <c r="O23" i="2" s="1"/>
  <c r="L11" i="2"/>
  <c r="K23" i="2" s="1"/>
  <c r="H11" i="2"/>
  <c r="G23" i="2" s="1"/>
  <c r="W11" i="2"/>
  <c r="V23" i="2" s="1"/>
  <c r="O11" i="2"/>
  <c r="N23" i="2" s="1"/>
  <c r="G11" i="2"/>
  <c r="F23" i="2" s="1"/>
  <c r="V11" i="2"/>
  <c r="U23" i="2" s="1"/>
  <c r="N11" i="2"/>
  <c r="M23" i="2" s="1"/>
  <c r="F11" i="2"/>
  <c r="E23" i="2" s="1"/>
  <c r="AA11" i="2"/>
  <c r="Z23" i="2" s="1"/>
  <c r="S11" i="2"/>
  <c r="R23" i="2" s="1"/>
  <c r="K11" i="2"/>
  <c r="J23" i="2" s="1"/>
  <c r="Z11" i="2"/>
  <c r="Y23" i="2" s="1"/>
  <c r="R11" i="2"/>
  <c r="Q23" i="2" s="1"/>
  <c r="J11" i="2"/>
  <c r="I23" i="2" s="1"/>
  <c r="AB14" i="2"/>
  <c r="X14" i="2"/>
  <c r="T14" i="2"/>
  <c r="P14" i="2"/>
  <c r="L14" i="2"/>
  <c r="H14" i="2"/>
  <c r="AA14" i="2"/>
  <c r="W14" i="2"/>
  <c r="S14" i="2"/>
  <c r="O14" i="2"/>
  <c r="K14" i="2"/>
  <c r="G14" i="2"/>
  <c r="V14" i="2"/>
  <c r="N14" i="2"/>
  <c r="F14" i="2"/>
  <c r="U14" i="2"/>
  <c r="M14" i="2"/>
  <c r="E14" i="2"/>
  <c r="Z14" i="2"/>
  <c r="R14" i="2"/>
  <c r="J14" i="2"/>
  <c r="Y14" i="2"/>
  <c r="Q14" i="2"/>
  <c r="I14" i="2"/>
  <c r="Z16" i="2"/>
  <c r="V16" i="2"/>
  <c r="R16" i="2"/>
  <c r="N16" i="2"/>
  <c r="J16" i="2"/>
  <c r="F16" i="2"/>
  <c r="Y16" i="2"/>
  <c r="U16" i="2"/>
  <c r="Q16" i="2"/>
  <c r="M16" i="2"/>
  <c r="I16" i="2"/>
  <c r="E16" i="2"/>
  <c r="X16" i="2"/>
  <c r="P16" i="2"/>
  <c r="H16" i="2"/>
  <c r="W16" i="2"/>
  <c r="O16" i="2"/>
  <c r="G16" i="2"/>
  <c r="AB16" i="2"/>
  <c r="T16" i="2"/>
  <c r="L16" i="2"/>
  <c r="AA16" i="2"/>
  <c r="S16" i="2"/>
  <c r="K16" i="2"/>
  <c r="AA13" i="2"/>
  <c r="W13" i="2"/>
  <c r="S13" i="2"/>
  <c r="O13" i="2"/>
  <c r="K13" i="2"/>
  <c r="G13" i="2"/>
  <c r="Z13" i="2"/>
  <c r="V13" i="2"/>
  <c r="R13" i="2"/>
  <c r="N13" i="2"/>
  <c r="J13" i="2"/>
  <c r="F13" i="2"/>
  <c r="Y13" i="2"/>
  <c r="Q13" i="2"/>
  <c r="I13" i="2"/>
  <c r="X13" i="2"/>
  <c r="P13" i="2"/>
  <c r="H13" i="2"/>
  <c r="U13" i="2"/>
  <c r="M13" i="2"/>
  <c r="E13" i="2"/>
  <c r="AB13" i="2"/>
  <c r="T13" i="2"/>
  <c r="L13" i="2"/>
  <c r="Z12" i="2"/>
  <c r="V12" i="2"/>
  <c r="R12" i="2"/>
  <c r="N12" i="2"/>
  <c r="J12" i="2"/>
  <c r="F12" i="2"/>
  <c r="Y12" i="2"/>
  <c r="U12" i="2"/>
  <c r="Q12" i="2"/>
  <c r="M12" i="2"/>
  <c r="I12" i="2"/>
  <c r="E12" i="2"/>
  <c r="AB12" i="2"/>
  <c r="T12" i="2"/>
  <c r="L12" i="2"/>
  <c r="AA12" i="2"/>
  <c r="S12" i="2"/>
  <c r="K12" i="2"/>
  <c r="X12" i="2"/>
  <c r="P12" i="2"/>
  <c r="H12" i="2"/>
  <c r="W12" i="2"/>
  <c r="O12" i="2"/>
  <c r="G12" i="2"/>
  <c r="AA17" i="2"/>
  <c r="W17" i="2"/>
  <c r="S17" i="2"/>
  <c r="O17" i="2"/>
  <c r="K17" i="2"/>
  <c r="G17" i="2"/>
  <c r="Z17" i="2"/>
  <c r="V17" i="2"/>
  <c r="R17" i="2"/>
  <c r="N17" i="2"/>
  <c r="J17" i="2"/>
  <c r="F17" i="2"/>
  <c r="U17" i="2"/>
  <c r="M17" i="2"/>
  <c r="E17" i="2"/>
  <c r="AB17" i="2"/>
  <c r="T17" i="2"/>
  <c r="L17" i="2"/>
  <c r="Y17" i="2"/>
  <c r="Q17" i="2"/>
  <c r="I17" i="2"/>
  <c r="X17" i="2"/>
  <c r="P17" i="2"/>
  <c r="H17" i="2"/>
  <c r="Y15" i="2"/>
  <c r="U15" i="2"/>
  <c r="Q15" i="2"/>
  <c r="M15" i="2"/>
  <c r="I15" i="2"/>
  <c r="E15" i="2"/>
  <c r="AB15" i="2"/>
  <c r="X15" i="2"/>
  <c r="T15" i="2"/>
  <c r="P15" i="2"/>
  <c r="L15" i="2"/>
  <c r="H15" i="2"/>
  <c r="AA15" i="2"/>
  <c r="S15" i="2"/>
  <c r="K15" i="2"/>
  <c r="Z15" i="2"/>
  <c r="R15" i="2"/>
  <c r="J15" i="2"/>
  <c r="W15" i="2"/>
  <c r="O15" i="2"/>
  <c r="G15" i="2"/>
  <c r="V15" i="2"/>
  <c r="N15" i="2"/>
  <c r="F15" i="2"/>
  <c r="D20" i="1"/>
  <c r="D16" i="1"/>
  <c r="D12" i="1"/>
  <c r="D19" i="1"/>
  <c r="D15" i="1"/>
  <c r="D11" i="1"/>
  <c r="D18" i="1"/>
  <c r="D14" i="1"/>
  <c r="D17" i="1"/>
  <c r="D13" i="1"/>
  <c r="AK15" i="5" l="1"/>
  <c r="AL15" i="5" s="1"/>
  <c r="AL19" i="4"/>
  <c r="AM19" i="4" s="1"/>
  <c r="AL8" i="5"/>
  <c r="Y17" i="1"/>
  <c r="U17" i="1"/>
  <c r="Q17" i="1"/>
  <c r="M17" i="1"/>
  <c r="I17" i="1"/>
  <c r="X17" i="1"/>
  <c r="T17" i="1"/>
  <c r="L17" i="1"/>
  <c r="H17" i="1"/>
  <c r="AB17" i="1"/>
  <c r="P17" i="1"/>
  <c r="V17" i="1"/>
  <c r="N17" i="1"/>
  <c r="AA17" i="1"/>
  <c r="S17" i="1"/>
  <c r="K17" i="1"/>
  <c r="Z17" i="1"/>
  <c r="R17" i="1"/>
  <c r="J17" i="1"/>
  <c r="W17" i="1"/>
  <c r="O17" i="1"/>
  <c r="Z15" i="1"/>
  <c r="V15" i="1"/>
  <c r="R15" i="1"/>
  <c r="N15" i="1"/>
  <c r="J15" i="1"/>
  <c r="Y15" i="1"/>
  <c r="Q15" i="1"/>
  <c r="I15" i="1"/>
  <c r="U15" i="1"/>
  <c r="M15" i="1"/>
  <c r="W15" i="1"/>
  <c r="O15" i="1"/>
  <c r="AB15" i="1"/>
  <c r="T15" i="1"/>
  <c r="L15" i="1"/>
  <c r="AA15" i="1"/>
  <c r="S15" i="1"/>
  <c r="K15" i="1"/>
  <c r="H15" i="1"/>
  <c r="X15" i="1"/>
  <c r="P15" i="1"/>
  <c r="AA20" i="1"/>
  <c r="W20" i="1"/>
  <c r="S20" i="1"/>
  <c r="O20" i="1"/>
  <c r="K20" i="1"/>
  <c r="G20" i="1"/>
  <c r="V20" i="1"/>
  <c r="R20" i="1"/>
  <c r="N20" i="1"/>
  <c r="J20" i="1"/>
  <c r="Z20" i="1"/>
  <c r="AB20" i="1"/>
  <c r="T20" i="1"/>
  <c r="L20" i="1"/>
  <c r="Y20" i="1"/>
  <c r="Q20" i="1"/>
  <c r="I20" i="1"/>
  <c r="X20" i="1"/>
  <c r="P20" i="1"/>
  <c r="H20" i="1"/>
  <c r="U20" i="1"/>
  <c r="M20" i="1"/>
  <c r="Y14" i="1"/>
  <c r="U14" i="1"/>
  <c r="Q14" i="1"/>
  <c r="M14" i="1"/>
  <c r="I14" i="1"/>
  <c r="AB14" i="1"/>
  <c r="T14" i="1"/>
  <c r="P14" i="1"/>
  <c r="H14" i="1"/>
  <c r="X14" i="1"/>
  <c r="L14" i="1"/>
  <c r="V14" i="1"/>
  <c r="N14" i="1"/>
  <c r="AA14" i="1"/>
  <c r="S14" i="1"/>
  <c r="K14" i="1"/>
  <c r="Z14" i="1"/>
  <c r="R14" i="1"/>
  <c r="J14" i="1"/>
  <c r="W14" i="1"/>
  <c r="O14" i="1"/>
  <c r="Y19" i="1"/>
  <c r="U19" i="1"/>
  <c r="Q19" i="1"/>
  <c r="M19" i="1"/>
  <c r="I19" i="1"/>
  <c r="X19" i="1"/>
  <c r="T19" i="1"/>
  <c r="P19" i="1"/>
  <c r="H19" i="1"/>
  <c r="AB19" i="1"/>
  <c r="L19" i="1"/>
  <c r="Z19" i="1"/>
  <c r="R19" i="1"/>
  <c r="J19" i="1"/>
  <c r="W19" i="1"/>
  <c r="O19" i="1"/>
  <c r="V19" i="1"/>
  <c r="N19" i="1"/>
  <c r="K19" i="1"/>
  <c r="AA19" i="1"/>
  <c r="S19" i="1"/>
  <c r="AA18" i="1"/>
  <c r="W18" i="1"/>
  <c r="S18" i="1"/>
  <c r="O18" i="1"/>
  <c r="K18" i="1"/>
  <c r="Z18" i="1"/>
  <c r="V18" i="1"/>
  <c r="N18" i="1"/>
  <c r="J18" i="1"/>
  <c r="R18" i="1"/>
  <c r="X18" i="1"/>
  <c r="P18" i="1"/>
  <c r="H18" i="1"/>
  <c r="U18" i="1"/>
  <c r="M18" i="1"/>
  <c r="AB18" i="1"/>
  <c r="T18" i="1"/>
  <c r="L18" i="1"/>
  <c r="Y18" i="1"/>
  <c r="Q18" i="1"/>
  <c r="I18" i="1"/>
  <c r="AB12" i="1"/>
  <c r="X12" i="1"/>
  <c r="T12" i="1"/>
  <c r="P12" i="1"/>
  <c r="L12" i="1"/>
  <c r="H12" i="1"/>
  <c r="AA12" i="1"/>
  <c r="V12" i="1"/>
  <c r="Q12" i="1"/>
  <c r="K12" i="1"/>
  <c r="Z12" i="1"/>
  <c r="U12" i="1"/>
  <c r="O12" i="1"/>
  <c r="J12" i="1"/>
  <c r="G3" i="1"/>
  <c r="R12" i="1"/>
  <c r="Y12" i="1"/>
  <c r="N12" i="1"/>
  <c r="W12" i="1"/>
  <c r="M12" i="1"/>
  <c r="S12" i="1"/>
  <c r="I12" i="1"/>
  <c r="AA16" i="1"/>
  <c r="W16" i="1"/>
  <c r="S16" i="1"/>
  <c r="O16" i="1"/>
  <c r="K16" i="1"/>
  <c r="V16" i="1"/>
  <c r="R16" i="1"/>
  <c r="J16" i="1"/>
  <c r="Z16" i="1"/>
  <c r="N16" i="1"/>
  <c r="AB16" i="1"/>
  <c r="T16" i="1"/>
  <c r="L16" i="1"/>
  <c r="Y16" i="1"/>
  <c r="Q16" i="1"/>
  <c r="I16" i="1"/>
  <c r="X16" i="1"/>
  <c r="P16" i="1"/>
  <c r="H16" i="1"/>
  <c r="M16" i="1"/>
  <c r="U16" i="1"/>
  <c r="AD15" i="2"/>
  <c r="AE15" i="2" s="1"/>
  <c r="AD14" i="2"/>
  <c r="AE14" i="2" s="1"/>
  <c r="AD13" i="2"/>
  <c r="AE13" i="2" s="1"/>
  <c r="AD11" i="2"/>
  <c r="D23" i="2"/>
  <c r="AD17" i="2"/>
  <c r="AE17" i="2" s="1"/>
  <c r="AD12" i="2"/>
  <c r="AE12" i="2" s="1"/>
  <c r="AD16" i="2"/>
  <c r="AE16" i="2" s="1"/>
  <c r="Z26" i="1"/>
  <c r="V26" i="1"/>
  <c r="R26" i="1"/>
  <c r="N26" i="1"/>
  <c r="J26" i="1"/>
  <c r="F26" i="1"/>
  <c r="Y26" i="1"/>
  <c r="U26" i="1"/>
  <c r="Q26" i="1"/>
  <c r="M26" i="1"/>
  <c r="I26" i="1"/>
  <c r="E26" i="1"/>
  <c r="X26" i="1"/>
  <c r="T26" i="1"/>
  <c r="P26" i="1"/>
  <c r="L26" i="1"/>
  <c r="H26" i="1"/>
  <c r="D26" i="1"/>
  <c r="AA26" i="1"/>
  <c r="W26" i="1"/>
  <c r="S26" i="1"/>
  <c r="O26" i="1"/>
  <c r="K26" i="1"/>
  <c r="G26" i="1"/>
  <c r="D21" i="1"/>
  <c r="AD18" i="1" l="1"/>
  <c r="AE18" i="1" s="1"/>
  <c r="AD17" i="1"/>
  <c r="AE17" i="1" s="1"/>
  <c r="AD16" i="1"/>
  <c r="AE16" i="1" s="1"/>
  <c r="AD20" i="1"/>
  <c r="AE20" i="1" s="1"/>
  <c r="AD14" i="1"/>
  <c r="AE14" i="1" s="1"/>
  <c r="AD15" i="1"/>
  <c r="AE15" i="1" s="1"/>
  <c r="AD12" i="1"/>
  <c r="AE12" i="1" s="1"/>
  <c r="AD13" i="1"/>
  <c r="AE13" i="1" s="1"/>
  <c r="AD19" i="1"/>
  <c r="AE19" i="1" s="1"/>
  <c r="AD18" i="2"/>
  <c r="AE18" i="2" s="1"/>
  <c r="AE11" i="2"/>
  <c r="AD11" i="1"/>
  <c r="AE11" i="1" l="1"/>
  <c r="AD21" i="1"/>
  <c r="AE21" i="1" s="1"/>
</calcChain>
</file>

<file path=xl/sharedStrings.xml><?xml version="1.0" encoding="utf-8"?>
<sst xmlns="http://schemas.openxmlformats.org/spreadsheetml/2006/main" count="89" uniqueCount="41">
  <si>
    <t>Application</t>
  </si>
  <si>
    <t>Instagram</t>
  </si>
  <si>
    <t>WhatsApp</t>
  </si>
  <si>
    <t>Twitter</t>
  </si>
  <si>
    <t>Facebook</t>
  </si>
  <si>
    <t>Package Limit</t>
  </si>
  <si>
    <t>Num Days</t>
  </si>
  <si>
    <t>% Used</t>
  </si>
  <si>
    <t>Used to date</t>
  </si>
  <si>
    <t>% assigned</t>
  </si>
  <si>
    <t>total per day</t>
  </si>
  <si>
    <t>Total</t>
  </si>
  <si>
    <t>Other</t>
  </si>
  <si>
    <t>Daily Gb</t>
  </si>
  <si>
    <t>SnapChat</t>
  </si>
  <si>
    <t>Skype</t>
  </si>
  <si>
    <t>% Total</t>
  </si>
  <si>
    <t>Time</t>
  </si>
  <si>
    <t>Volume</t>
  </si>
  <si>
    <t>Check</t>
  </si>
  <si>
    <t>ibmaaf_bytestotal_by_cell_sitename</t>
  </si>
  <si>
    <t>SiteName</t>
  </si>
  <si>
    <t>Cell</t>
  </si>
  <si>
    <t>Youtube</t>
  </si>
  <si>
    <t>Google</t>
  </si>
  <si>
    <t>WhatsApp Calls</t>
  </si>
  <si>
    <t>Belt Line Road</t>
  </si>
  <si>
    <t>Las Colinas</t>
  </si>
  <si>
    <t>Irving</t>
  </si>
  <si>
    <t>Valley Ranch</t>
  </si>
  <si>
    <t>Market Center</t>
  </si>
  <si>
    <t>West Dallas</t>
  </si>
  <si>
    <t>Cockrell Hill</t>
  </si>
  <si>
    <t>Day/Volume (Mbs)</t>
  </si>
  <si>
    <t>Used so far</t>
  </si>
  <si>
    <t>ibmaaf_bytestotal_by_application - DAILY FIGURES</t>
  </si>
  <si>
    <t>Used So Far</t>
  </si>
  <si>
    <t>ibmaaf_bytestotal_by_application - HRLY Figures</t>
  </si>
  <si>
    <t>total per day for all apps</t>
  </si>
  <si>
    <t>Time/Volume (Mbs)</t>
  </si>
  <si>
    <t>ibmaaf_bytestotal_by_cell_sitename - DAILY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</si>
</sst>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0.0%"/>
    <numFmt numFmtId="165" formatCode="0\ &quot;Gb&quot;"/>
    <numFmt numFmtId="166" formatCode="0.0\ &quot;Gb&quot;"/>
    <numFmt numFmtId="167" formatCode="0.00\ &quot;Gb&quot;"/>
    <numFmt numFmtId="168" formatCode="0.0\ &quot;Mb&quot;"/>
    <numFmt numFmtId="169" formatCode="0,000.0\ &quot;Mb&quot;"/>
    <numFmt numFmtId="170" formatCode="0.0"/>
    <numFmt numFmtId="171" formatCode="0.000\ &quot;Gb&quot;"/>
    <numFmt numFmtId="172" formatCode="0.000\ &quot;Mb&quot;"/>
    <numFmt numFmtId="173" formatCode="0.000%"/>
    <numFmt numFmtId="174" formatCode="#,##0.000\ &quot;Mb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165" fontId="2" fillId="0" borderId="0" xfId="0" applyNumberFormat="1" applyFont="1"/>
    <xf numFmtId="1" fontId="2" fillId="0" borderId="0" xfId="0" applyNumberFormat="1" applyFont="1"/>
    <xf numFmtId="9" fontId="2" fillId="0" borderId="0" xfId="0" applyNumberFormat="1" applyFont="1"/>
    <xf numFmtId="166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167" fontId="2" fillId="0" borderId="0" xfId="0" applyNumberFormat="1" applyFont="1"/>
    <xf numFmtId="165" fontId="2" fillId="2" borderId="0" xfId="0" applyNumberFormat="1" applyFont="1" applyFill="1"/>
    <xf numFmtId="1" fontId="2" fillId="2" borderId="0" xfId="0" applyNumberFormat="1" applyFont="1" applyFill="1"/>
    <xf numFmtId="9" fontId="2" fillId="2" borderId="0" xfId="0" applyNumberFormat="1" applyFont="1" applyFill="1"/>
    <xf numFmtId="164" fontId="2" fillId="2" borderId="0" xfId="0" applyNumberFormat="1" applyFont="1" applyFill="1"/>
    <xf numFmtId="164" fontId="2" fillId="2" borderId="1" xfId="0" applyNumberFormat="1" applyFont="1" applyFill="1" applyBorder="1"/>
    <xf numFmtId="167" fontId="2" fillId="0" borderId="1" xfId="0" applyNumberFormat="1" applyFont="1" applyBorder="1"/>
    <xf numFmtId="10" fontId="2" fillId="0" borderId="0" xfId="0" applyNumberFormat="1" applyFont="1"/>
    <xf numFmtId="169" fontId="0" fillId="0" borderId="0" xfId="0" applyNumberFormat="1" applyFont="1"/>
    <xf numFmtId="168" fontId="2" fillId="0" borderId="0" xfId="0" applyNumberFormat="1" applyFont="1"/>
    <xf numFmtId="168" fontId="2" fillId="0" borderId="1" xfId="0" applyNumberFormat="1" applyFont="1" applyBorder="1"/>
    <xf numFmtId="169" fontId="2" fillId="0" borderId="0" xfId="0" applyNumberFormat="1" applyFont="1"/>
    <xf numFmtId="0" fontId="2" fillId="0" borderId="0" xfId="0" applyFont="1" applyAlignment="1">
      <alignment horizontal="center"/>
    </xf>
    <xf numFmtId="170" fontId="2" fillId="0" borderId="0" xfId="0" applyNumberFormat="1" applyFont="1"/>
    <xf numFmtId="170" fontId="2" fillId="0" borderId="1" xfId="0" applyNumberFormat="1" applyFont="1" applyBorder="1"/>
    <xf numFmtId="10" fontId="2" fillId="2" borderId="0" xfId="0" applyNumberFormat="1" applyFont="1" applyFill="1"/>
    <xf numFmtId="0" fontId="1" fillId="0" borderId="0" xfId="0" applyFont="1"/>
    <xf numFmtId="0" fontId="0" fillId="0" borderId="0" xfId="0" applyFont="1"/>
    <xf numFmtId="0" fontId="1" fillId="0" borderId="0" xfId="0" applyFont="1"/>
    <xf numFmtId="0" fontId="0" fillId="0" borderId="1" xfId="0" applyFont="1" applyBorder="1"/>
    <xf numFmtId="1" fontId="2" fillId="3" borderId="0" xfId="0" applyNumberFormat="1" applyFont="1" applyFill="1"/>
    <xf numFmtId="171" fontId="2" fillId="0" borderId="0" xfId="0" applyNumberFormat="1" applyFont="1"/>
    <xf numFmtId="10" fontId="2" fillId="2" borderId="1" xfId="0" applyNumberFormat="1" applyFont="1" applyFill="1" applyBorder="1"/>
    <xf numFmtId="0" fontId="4" fillId="0" borderId="0" xfId="0" applyFont="1"/>
    <xf numFmtId="165" fontId="4" fillId="2" borderId="0" xfId="0" applyNumberFormat="1" applyFont="1" applyFill="1"/>
    <xf numFmtId="165" fontId="4" fillId="0" borderId="0" xfId="0" applyNumberFormat="1" applyFont="1"/>
    <xf numFmtId="10" fontId="4" fillId="2" borderId="0" xfId="0" applyNumberFormat="1" applyFont="1" applyFill="1"/>
    <xf numFmtId="9" fontId="4" fillId="0" borderId="0" xfId="0" applyNumberFormat="1" applyFont="1"/>
    <xf numFmtId="166" fontId="4" fillId="0" borderId="0" xfId="0" applyNumberFormat="1" applyFont="1"/>
    <xf numFmtId="20" fontId="4" fillId="0" borderId="0" xfId="0" applyNumberFormat="1" applyFont="1"/>
    <xf numFmtId="164" fontId="4" fillId="0" borderId="0" xfId="0" applyNumberFormat="1" applyFont="1"/>
    <xf numFmtId="168" fontId="4" fillId="0" borderId="0" xfId="0" applyNumberFormat="1" applyFont="1"/>
    <xf numFmtId="170" fontId="4" fillId="0" borderId="0" xfId="0" applyNumberFormat="1" applyFont="1"/>
    <xf numFmtId="0" fontId="4" fillId="0" borderId="1" xfId="0" applyFont="1" applyBorder="1"/>
    <xf numFmtId="10" fontId="4" fillId="2" borderId="1" xfId="0" applyNumberFormat="1" applyFont="1" applyFill="1" applyBorder="1"/>
    <xf numFmtId="172" fontId="2" fillId="0" borderId="0" xfId="0" applyNumberFormat="1" applyFont="1"/>
    <xf numFmtId="172" fontId="2" fillId="0" borderId="1" xfId="0" applyNumberFormat="1" applyFont="1" applyBorder="1"/>
    <xf numFmtId="173" fontId="2" fillId="0" borderId="0" xfId="0" applyNumberFormat="1" applyFont="1"/>
    <xf numFmtId="174" fontId="2" fillId="0" borderId="0" xfId="0" applyNumberFormat="1" applyFont="1"/>
    <xf numFmtId="174" fontId="2" fillId="0" borderId="1" xfId="0" applyNumberFormat="1" applyFont="1" applyBorder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5" fontId="2" fillId="2" borderId="0" xfId="0" applyNumberFormat="1" applyFont="1" applyFill="1" applyAlignment="1">
      <alignment vertical="top"/>
    </xf>
    <xf numFmtId="165" fontId="2" fillId="0" borderId="0" xfId="0" applyNumberFormat="1" applyFont="1" applyAlignment="1">
      <alignment vertical="top"/>
    </xf>
    <xf numFmtId="1" fontId="2" fillId="2" borderId="0" xfId="0" applyNumberFormat="1" applyFont="1" applyFill="1" applyAlignment="1">
      <alignment vertical="top"/>
    </xf>
    <xf numFmtId="1" fontId="2" fillId="0" borderId="0" xfId="0" applyNumberFormat="1" applyFont="1" applyAlignment="1">
      <alignment vertical="top"/>
    </xf>
    <xf numFmtId="10" fontId="2" fillId="2" borderId="0" xfId="0" applyNumberFormat="1" applyFont="1" applyFill="1" applyAlignment="1">
      <alignment vertical="top"/>
    </xf>
    <xf numFmtId="9" fontId="2" fillId="0" borderId="0" xfId="0" applyNumberFormat="1" applyFont="1" applyAlignment="1">
      <alignment vertical="top"/>
    </xf>
    <xf numFmtId="171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0" fontId="0" fillId="0" borderId="0" xfId="0" applyFont="1" applyAlignment="1">
      <alignment vertical="top" wrapText="1"/>
    </xf>
    <xf numFmtId="172" fontId="0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20" fontId="2" fillId="0" borderId="0" xfId="0" applyNumberFormat="1" applyFont="1" applyAlignment="1">
      <alignment vertical="top"/>
    </xf>
    <xf numFmtId="10" fontId="2" fillId="0" borderId="0" xfId="0" applyNumberFormat="1" applyFont="1" applyAlignment="1">
      <alignment vertical="top"/>
    </xf>
    <xf numFmtId="164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170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0" fontId="2" fillId="0" borderId="1" xfId="0" applyFont="1" applyBorder="1" applyAlignment="1">
      <alignment vertical="top"/>
    </xf>
    <xf numFmtId="167" fontId="2" fillId="0" borderId="1" xfId="0" applyNumberFormat="1" applyFont="1" applyBorder="1" applyAlignment="1">
      <alignment vertical="top"/>
    </xf>
    <xf numFmtId="170" fontId="2" fillId="0" borderId="1" xfId="0" applyNumberFormat="1" applyFont="1" applyBorder="1" applyAlignment="1">
      <alignment vertical="top"/>
    </xf>
    <xf numFmtId="172" fontId="2" fillId="0" borderId="0" xfId="0" applyNumberFormat="1" applyFont="1" applyAlignment="1">
      <alignment vertical="top"/>
    </xf>
    <xf numFmtId="172" fontId="2" fillId="0" borderId="1" xfId="0" applyNumberFormat="1" applyFont="1" applyBorder="1" applyAlignment="1">
      <alignment vertical="top"/>
    </xf>
    <xf numFmtId="10" fontId="2" fillId="2" borderId="1" xfId="0" applyNumberFormat="1" applyFont="1" applyFill="1" applyBorder="1" applyAlignment="1">
      <alignment vertical="top"/>
    </xf>
    <xf numFmtId="174" fontId="2" fillId="0" borderId="0" xfId="0" applyNumberFormat="1" applyFont="1" applyAlignment="1">
      <alignment vertical="top"/>
    </xf>
    <xf numFmtId="174" fontId="2" fillId="0" borderId="1" xfId="0" applyNumberFormat="1" applyFont="1" applyBorder="1" applyAlignment="1">
      <alignment vertical="top"/>
    </xf>
    <xf numFmtId="174" fontId="4" fillId="0" borderId="0" xfId="0" applyNumberFormat="1" applyFont="1"/>
    <xf numFmtId="173" fontId="4" fillId="0" borderId="0" xfId="0" applyNumberFormat="1" applyFont="1"/>
    <xf numFmtId="172" fontId="2" fillId="3" borderId="0" xfId="0" applyNumberFormat="1" applyFont="1" applyFill="1"/>
    <xf numFmtId="172" fontId="2" fillId="3" borderId="1" xfId="0" applyNumberFormat="1" applyFont="1" applyFill="1" applyBorder="1"/>
    <xf numFmtId="171" fontId="4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'bytes_tot_by_app DLY'!$B$23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'bytes_tot_by_app DLY'!$C$22:$AG$22</c:f>
              <c:numCache>
                <c:formatCode>0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20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cat>
          <c:val>
            <c:numRef>
              <c:f>'bytes_tot_by_app DLY'!$C$23:$AG$23</c:f>
              <c:numCache>
                <c:formatCode>0.000\ "Mb"</c:formatCode>
                <c:ptCount val="31"/>
                <c:pt idx="0">
                  <c:v>137.77730250000002</c:v>
                </c:pt>
                <c:pt idx="1">
                  <c:v>137.77730250000002</c:v>
                </c:pt>
                <c:pt idx="2">
                  <c:v>137.77730250000002</c:v>
                </c:pt>
                <c:pt idx="3">
                  <c:v>137.77730250000002</c:v>
                </c:pt>
                <c:pt idx="4">
                  <c:v>137.77730250000002</c:v>
                </c:pt>
                <c:pt idx="5">
                  <c:v>137.77730250000002</c:v>
                </c:pt>
                <c:pt idx="6">
                  <c:v>137.77730250000002</c:v>
                </c:pt>
                <c:pt idx="7">
                  <c:v>137.77730250000002</c:v>
                </c:pt>
                <c:pt idx="8">
                  <c:v>137.77730250000002</c:v>
                </c:pt>
                <c:pt idx="9">
                  <c:v>137.77730250000002</c:v>
                </c:pt>
                <c:pt idx="10">
                  <c:v>137.77730250000002</c:v>
                </c:pt>
                <c:pt idx="11">
                  <c:v>137.77730250000002</c:v>
                </c:pt>
                <c:pt idx="12">
                  <c:v>137.77730250000002</c:v>
                </c:pt>
                <c:pt idx="13">
                  <c:v>137.77730250000002</c:v>
                </c:pt>
                <c:pt idx="14">
                  <c:v>137.77730250000002</c:v>
                </c:pt>
                <c:pt idx="15">
                  <c:v>137.77730250000002</c:v>
                </c:pt>
                <c:pt idx="16">
                  <c:v>137.77730250000002</c:v>
                </c:pt>
                <c:pt idx="17">
                  <c:v>137.77730250000002</c:v>
                </c:pt>
                <c:pt idx="18">
                  <c:v>137.77730250000002</c:v>
                </c:pt>
                <c:pt idx="19">
                  <c:v>137.77730250000002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47-462C-87D9-7C829BAAA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448352"/>
        <c:axId val="388443760"/>
      </c:lineChart>
      <c:catAx>
        <c:axId val="38844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43760"/>
        <c:crosses val="autoZero"/>
        <c:auto val="1"/>
        <c:lblAlgn val="ctr"/>
        <c:lblOffset val="100"/>
        <c:noMultiLvlLbl val="0"/>
      </c:catAx>
      <c:valAx>
        <c:axId val="3884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\ &quot;M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48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'bytes_tot_by_site DLY'!$C$20</c:f>
              <c:strCache>
                <c:ptCount val="1"/>
                <c:pt idx="0">
                  <c:v>Belt Line Road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'bytes_tot_by_site DLY'!$D$19:$AA$19</c:f>
              <c:numCache>
                <c:formatCode>h:mm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20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'bytes_tot_by_site DLY'!$D$20:$AA$20</c:f>
              <c:numCache>
                <c:formatCode>0.0\ "Mb"</c:formatCode>
                <c:ptCount val="24"/>
                <c:pt idx="0">
                  <c:v>171.77055000000001</c:v>
                </c:pt>
                <c:pt idx="1">
                  <c:v>171.77055000000001</c:v>
                </c:pt>
                <c:pt idx="2">
                  <c:v>171.77055000000001</c:v>
                </c:pt>
                <c:pt idx="3">
                  <c:v>171.77055000000001</c:v>
                </c:pt>
                <c:pt idx="4">
                  <c:v>171.77055000000001</c:v>
                </c:pt>
                <c:pt idx="5">
                  <c:v>171.77055000000001</c:v>
                </c:pt>
                <c:pt idx="6">
                  <c:v>171.77055000000001</c:v>
                </c:pt>
                <c:pt idx="7">
                  <c:v>171.77055000000001</c:v>
                </c:pt>
                <c:pt idx="8">
                  <c:v>171.77055000000001</c:v>
                </c:pt>
                <c:pt idx="9">
                  <c:v>171.77055000000001</c:v>
                </c:pt>
                <c:pt idx="10">
                  <c:v>171.77055000000001</c:v>
                </c:pt>
                <c:pt idx="11">
                  <c:v>171.77055000000001</c:v>
                </c:pt>
                <c:pt idx="12">
                  <c:v>171.77055000000001</c:v>
                </c:pt>
                <c:pt idx="13">
                  <c:v>171.77055000000001</c:v>
                </c:pt>
                <c:pt idx="14">
                  <c:v>171.77055000000001</c:v>
                </c:pt>
                <c:pt idx="15">
                  <c:v>171.77055000000001</c:v>
                </c:pt>
                <c:pt idx="16">
                  <c:v>171.77055000000001</c:v>
                </c:pt>
                <c:pt idx="17">
                  <c:v>171.77055000000001</c:v>
                </c:pt>
                <c:pt idx="18">
                  <c:v>171.77055000000001</c:v>
                </c:pt>
                <c:pt idx="19">
                  <c:v>171.77055000000001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8-4937-A378-C8F75397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033128"/>
        <c:axId val="319033784"/>
      </c:lineChart>
      <c:catAx>
        <c:axId val="31903312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33784"/>
        <c:crosses val="autoZero"/>
        <c:auto val="1"/>
        <c:lblAlgn val="ctr"/>
        <c:lblOffset val="100"/>
        <c:noMultiLvlLbl val="0"/>
      </c:catAx>
      <c:valAx>
        <c:axId val="3190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3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'bytes_tot_by_app-HRLY'!$C$26</c:f>
              <c:strCache>
                <c:ptCount val="1"/>
                <c:pt idx="0">
                  <c:v>Instagram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'bytes_tot_by_app-HRLY'!$D$25:$AA$25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'bytes_tot_by_app-HRLY'!$D$26:$AA$26</c:f>
              <c:numCache>
                <c:formatCode>0.0\ "Mb"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4.1333190750000002</c:v>
                </c:pt>
                <c:pt idx="8">
                  <c:v>4.1333190750000002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9.6444111750000019</c:v>
                </c:pt>
                <c:pt idx="13">
                  <c:v>12.399957225000001</c:v>
                </c:pt>
                <c:pt idx="14">
                  <c:v>1.3777730250000002</c:v>
                </c:pt>
                <c:pt idx="15">
                  <c:v>0</c:v>
                </c:pt>
                <c:pt idx="16">
                  <c:v>0</c:v>
                </c:pt>
                <c:pt idx="17">
                  <c:v>27.555460500000006</c:v>
                </c:pt>
                <c:pt idx="18">
                  <c:v>41.333190750000007</c:v>
                </c:pt>
                <c:pt idx="19">
                  <c:v>27.555460500000006</c:v>
                </c:pt>
                <c:pt idx="20">
                  <c:v>9.6444111750000019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08-4EC5-86A9-5D8027C89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917304"/>
        <c:axId val="317917632"/>
      </c:lineChart>
      <c:catAx>
        <c:axId val="317917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917632"/>
        <c:crosses val="autoZero"/>
        <c:auto val="1"/>
        <c:lblAlgn val="ctr"/>
        <c:lblOffset val="100"/>
        <c:noMultiLvlLbl val="0"/>
      </c:catAx>
      <c:valAx>
        <c:axId val="31791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\ &quot;M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917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bytes_tot_by_site!$C$23</c:f>
              <c:strCache>
                <c:ptCount val="1"/>
                <c:pt idx="0">
                  <c:v>Belt Line Road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bytes_tot_by_site!$D$22:$AA$22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0.20833333333333334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0.45833333333333331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0.58333333333333337</c:v>
                </c:pt>
                <c:pt idx="15">
                  <c:v>0.625</c:v>
                </c:pt>
                <c:pt idx="16">
                  <c:v>0.66666666666666663</c:v>
                </c:pt>
                <c:pt idx="17">
                  <c:v>0.70833333333333337</c:v>
                </c:pt>
                <c:pt idx="18">
                  <c:v>0.75</c:v>
                </c:pt>
                <c:pt idx="19">
                  <c:v>0.79166666666666663</c:v>
                </c:pt>
                <c:pt idx="20">
                  <c:v>0.83333333333333337</c:v>
                </c:pt>
                <c:pt idx="21">
                  <c:v>0.875</c:v>
                </c:pt>
                <c:pt idx="22">
                  <c:v>0.91666666666666663</c:v>
                </c:pt>
                <c:pt idx="23">
                  <c:v>0.95833333333333337</c:v>
                </c:pt>
              </c:numCache>
            </c:numRef>
          </c:cat>
          <c:val>
            <c:numRef>
              <c:f>bytes_tot_by_site!$D$23:$AA$23</c:f>
              <c:numCache>
                <c:formatCode>0.0\ "Mb"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5.1407999999999996</c:v>
                </c:pt>
                <c:pt idx="8">
                  <c:v>5.1407999999999996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11.995200000000001</c:v>
                </c:pt>
                <c:pt idx="13">
                  <c:v>15.422399999999998</c:v>
                </c:pt>
                <c:pt idx="14">
                  <c:v>1.7135999999999998</c:v>
                </c:pt>
                <c:pt idx="15">
                  <c:v>0</c:v>
                </c:pt>
                <c:pt idx="16">
                  <c:v>0</c:v>
                </c:pt>
                <c:pt idx="17">
                  <c:v>34.271999999999998</c:v>
                </c:pt>
                <c:pt idx="18">
                  <c:v>51.407999999999994</c:v>
                </c:pt>
                <c:pt idx="19">
                  <c:v>34.271999999999998</c:v>
                </c:pt>
                <c:pt idx="20">
                  <c:v>11.995200000000001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E-493A-AFFD-28E7D7D53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033128"/>
        <c:axId val="319033784"/>
      </c:lineChart>
      <c:catAx>
        <c:axId val="319033128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33784"/>
        <c:crosses val="autoZero"/>
        <c:auto val="1"/>
        <c:lblAlgn val="ctr"/>
        <c:lblOffset val="100"/>
        <c:noMultiLvlLbl val="0"/>
      </c:catAx>
      <c:valAx>
        <c:axId val="31903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&quot;M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033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60853</xdr:colOff>
      <xdr:row>19</xdr:row>
      <xdr:rowOff>156004</xdr:rowOff>
    </xdr:from>
    <xdr:to>
      <xdr:col>6</xdr:col>
      <xdr:colOff>297297</xdr:colOff>
      <xdr:row>34</xdr:row>
      <xdr:rowOff>116247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4D1150-2C12-4026-82EC-99B533F96B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14344</xdr:colOff>
      <xdr:row>15</xdr:row>
      <xdr:rowOff>171450</xdr:rowOff>
    </xdr:from>
    <xdr:to>
      <xdr:col>10</xdr:col>
      <xdr:colOff>296732</xdr:colOff>
      <xdr:row>30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C5AB83-3E55-4BCC-AB0A-298D4D0CE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122843</xdr:colOff>
      <xdr:row>21</xdr:row>
      <xdr:rowOff>138545</xdr:rowOff>
    </xdr:from>
    <xdr:to>
      <xdr:col>5</xdr:col>
      <xdr:colOff>124691</xdr:colOff>
      <xdr:row>33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7448E-DF1C-4A6E-A61F-A6F111B523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121920</xdr:colOff>
      <xdr:row>26</xdr:row>
      <xdr:rowOff>19050</xdr:rowOff>
    </xdr:from>
    <xdr:to>
      <xdr:col>21</xdr:col>
      <xdr:colOff>350520</xdr:colOff>
      <xdr:row>41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846E3F-5503-43F1-9B49-DD0C45CB5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23"/>
  <sheetViews>
    <sheetView tabSelected="1" zoomScale="85" zoomScaleNormal="85" workbookViewId="0"/>
  </sheetViews>
  <sheetFormatPr defaultRowHeight="14.4" x14ac:dyDescent="0.3"/>
  <cols>
    <col min="1" max="1" width="1.88671875" style="1" customWidth="1"/>
    <col min="2" max="2" width="14.88671875" style="1" customWidth="1"/>
    <col min="3" max="3" width="10.77734375" style="1" bestFit="1" customWidth="1"/>
    <col min="4" max="4" width="12.5546875" style="1" bestFit="1" customWidth="1"/>
    <col min="5" max="24" width="11.77734375" style="1" bestFit="1" customWidth="1"/>
    <col min="25" max="33" width="9" style="1" bestFit="1" customWidth="1"/>
    <col min="34" max="35" width="8.88671875" style="1" bestFit="1" customWidth="1"/>
    <col min="36" max="37" width="2.88671875" style="1" customWidth="1"/>
    <col min="38" max="38" width="7.5546875" style="1" customWidth="1"/>
    <col min="39" max="16384" width="8.88671875" style="1"/>
  </cols>
  <sheetData>
    <row r="1" spans="2:40" x14ac:dyDescent="0.3">
      <c r="B1" s="25" t="s">
        <v>35</v>
      </c>
    </row>
    <row r="2" spans="2:40" x14ac:dyDescent="0.3">
      <c r="I2" s="1" t="s">
        <v>1</v>
      </c>
      <c r="J2" s="26" t="s">
        <v>23</v>
      </c>
      <c r="K2" s="26" t="s">
        <v>4</v>
      </c>
      <c r="L2" s="1" t="s">
        <v>14</v>
      </c>
      <c r="M2" s="26" t="s">
        <v>24</v>
      </c>
      <c r="N2" s="1" t="s">
        <v>15</v>
      </c>
      <c r="O2" s="26" t="s">
        <v>25</v>
      </c>
      <c r="P2" s="1" t="s">
        <v>2</v>
      </c>
      <c r="Q2" s="1" t="s">
        <v>3</v>
      </c>
      <c r="R2" s="8" t="s">
        <v>12</v>
      </c>
    </row>
    <row r="3" spans="2:40" x14ac:dyDescent="0.3">
      <c r="B3" s="1" t="s">
        <v>5</v>
      </c>
      <c r="C3" s="10">
        <v>10</v>
      </c>
      <c r="D3" s="2"/>
    </row>
    <row r="4" spans="2:40" x14ac:dyDescent="0.3">
      <c r="B4" s="1" t="s">
        <v>7</v>
      </c>
      <c r="C4" s="24">
        <v>0.96230000000000004</v>
      </c>
      <c r="D4" s="3"/>
    </row>
    <row r="5" spans="2:40" x14ac:dyDescent="0.3">
      <c r="B5" s="1" t="s">
        <v>8</v>
      </c>
      <c r="C5" s="30">
        <f>C3*C4</f>
        <v>9.6230000000000011</v>
      </c>
      <c r="D5" s="4"/>
    </row>
    <row r="6" spans="2:40" x14ac:dyDescent="0.3">
      <c r="C6" s="5"/>
      <c r="D6" s="5"/>
      <c r="E6" s="81" t="s">
        <v>33</v>
      </c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21"/>
      <c r="AD6" s="21"/>
      <c r="AE6" s="21"/>
      <c r="AF6" s="21"/>
      <c r="AG6" s="21"/>
      <c r="AH6" s="21"/>
      <c r="AI6" s="21"/>
      <c r="AJ6" s="21"/>
      <c r="AK6" s="21"/>
    </row>
    <row r="7" spans="2:40" x14ac:dyDescent="0.3"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20</v>
      </c>
      <c r="Q7" s="3">
        <v>13</v>
      </c>
      <c r="R7" s="3">
        <v>14</v>
      </c>
      <c r="S7" s="3">
        <v>15</v>
      </c>
      <c r="T7" s="3">
        <v>16</v>
      </c>
      <c r="U7" s="3">
        <v>17</v>
      </c>
      <c r="V7" s="3">
        <v>18</v>
      </c>
      <c r="W7" s="3">
        <v>19</v>
      </c>
      <c r="X7" s="3">
        <v>20</v>
      </c>
      <c r="Y7" s="29">
        <v>21</v>
      </c>
      <c r="Z7" s="29">
        <v>22</v>
      </c>
      <c r="AA7" s="29">
        <v>23</v>
      </c>
      <c r="AB7" s="29">
        <v>24</v>
      </c>
      <c r="AC7" s="29">
        <f t="shared" ref="AC7:AI7" si="0">AB7+1</f>
        <v>25</v>
      </c>
      <c r="AD7" s="29">
        <f t="shared" si="0"/>
        <v>26</v>
      </c>
      <c r="AE7" s="29">
        <f t="shared" si="0"/>
        <v>27</v>
      </c>
      <c r="AF7" s="29">
        <f t="shared" si="0"/>
        <v>28</v>
      </c>
      <c r="AG7" s="29">
        <f t="shared" si="0"/>
        <v>29</v>
      </c>
      <c r="AH7" s="29">
        <f t="shared" si="0"/>
        <v>30</v>
      </c>
      <c r="AI7" s="29">
        <f t="shared" si="0"/>
        <v>31</v>
      </c>
      <c r="AJ7" s="6"/>
      <c r="AK7" s="6"/>
      <c r="AL7" s="1" t="s">
        <v>16</v>
      </c>
      <c r="AM7" s="1" t="s">
        <v>19</v>
      </c>
    </row>
    <row r="8" spans="2:40" x14ac:dyDescent="0.3">
      <c r="B8" s="27" t="s">
        <v>0</v>
      </c>
      <c r="C8" s="27" t="s">
        <v>9</v>
      </c>
      <c r="D8" s="27" t="s">
        <v>34</v>
      </c>
      <c r="E8" s="24">
        <v>0.05</v>
      </c>
      <c r="F8" s="24">
        <v>0.05</v>
      </c>
      <c r="G8" s="24">
        <v>0.05</v>
      </c>
      <c r="H8" s="24">
        <v>0.05</v>
      </c>
      <c r="I8" s="24">
        <v>0.05</v>
      </c>
      <c r="J8" s="24">
        <v>0.05</v>
      </c>
      <c r="K8" s="24">
        <v>0.05</v>
      </c>
      <c r="L8" s="24">
        <v>0.05</v>
      </c>
      <c r="M8" s="24">
        <v>0.05</v>
      </c>
      <c r="N8" s="24">
        <v>0.05</v>
      </c>
      <c r="O8" s="24">
        <v>0.05</v>
      </c>
      <c r="P8" s="24">
        <v>0.05</v>
      </c>
      <c r="Q8" s="24">
        <v>0.05</v>
      </c>
      <c r="R8" s="24">
        <v>0.05</v>
      </c>
      <c r="S8" s="24">
        <v>0.05</v>
      </c>
      <c r="T8" s="24">
        <v>0.05</v>
      </c>
      <c r="U8" s="24">
        <v>0.05</v>
      </c>
      <c r="V8" s="24">
        <v>0.05</v>
      </c>
      <c r="W8" s="24">
        <v>0.05</v>
      </c>
      <c r="X8" s="24">
        <v>0.05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16"/>
      <c r="AK8" s="16"/>
      <c r="AL8" s="7">
        <f t="shared" ref="AL8:AL18" si="1">SUM(E8:AB8)</f>
        <v>1.0000000000000002</v>
      </c>
    </row>
    <row r="9" spans="2:40" x14ac:dyDescent="0.3">
      <c r="B9" s="1" t="s">
        <v>1</v>
      </c>
      <c r="C9" s="24">
        <v>0.28634999999999999</v>
      </c>
      <c r="D9" s="47">
        <f t="shared" ref="D9:D18" si="2">(C9*$C$5)*1000</f>
        <v>2755.5460500000004</v>
      </c>
      <c r="E9" s="44">
        <f>($D$9*E8)</f>
        <v>137.77730250000002</v>
      </c>
      <c r="F9" s="44">
        <f>($D$9*F8)</f>
        <v>137.77730250000002</v>
      </c>
      <c r="G9" s="44">
        <f t="shared" ref="G9:X9" si="3">($D$9*G8)</f>
        <v>137.77730250000002</v>
      </c>
      <c r="H9" s="44">
        <f t="shared" si="3"/>
        <v>137.77730250000002</v>
      </c>
      <c r="I9" s="44">
        <f t="shared" si="3"/>
        <v>137.77730250000002</v>
      </c>
      <c r="J9" s="44">
        <f t="shared" si="3"/>
        <v>137.77730250000002</v>
      </c>
      <c r="K9" s="44">
        <f t="shared" si="3"/>
        <v>137.77730250000002</v>
      </c>
      <c r="L9" s="44">
        <f t="shared" si="3"/>
        <v>137.77730250000002</v>
      </c>
      <c r="M9" s="44">
        <f t="shared" si="3"/>
        <v>137.77730250000002</v>
      </c>
      <c r="N9" s="44">
        <f t="shared" si="3"/>
        <v>137.77730250000002</v>
      </c>
      <c r="O9" s="44">
        <f t="shared" si="3"/>
        <v>137.77730250000002</v>
      </c>
      <c r="P9" s="44">
        <f t="shared" si="3"/>
        <v>137.77730250000002</v>
      </c>
      <c r="Q9" s="44">
        <f t="shared" si="3"/>
        <v>137.77730250000002</v>
      </c>
      <c r="R9" s="44">
        <f t="shared" si="3"/>
        <v>137.77730250000002</v>
      </c>
      <c r="S9" s="44">
        <f t="shared" si="3"/>
        <v>137.77730250000002</v>
      </c>
      <c r="T9" s="44">
        <f t="shared" si="3"/>
        <v>137.77730250000002</v>
      </c>
      <c r="U9" s="44">
        <f t="shared" si="3"/>
        <v>137.77730250000002</v>
      </c>
      <c r="V9" s="44">
        <f t="shared" si="3"/>
        <v>137.77730250000002</v>
      </c>
      <c r="W9" s="44">
        <f t="shared" si="3"/>
        <v>137.77730250000002</v>
      </c>
      <c r="X9" s="44">
        <f t="shared" si="3"/>
        <v>137.77730250000002</v>
      </c>
      <c r="Y9" s="78">
        <f t="shared" ref="Y9:AB9" si="4">$D$9*Y8</f>
        <v>0</v>
      </c>
      <c r="Z9" s="78">
        <f t="shared" si="4"/>
        <v>0</v>
      </c>
      <c r="AA9" s="78">
        <f t="shared" si="4"/>
        <v>0</v>
      </c>
      <c r="AB9" s="78">
        <f t="shared" si="4"/>
        <v>0</v>
      </c>
      <c r="AC9" s="78">
        <f t="shared" ref="AC9:AI9" si="5">$D$9*AC8</f>
        <v>0</v>
      </c>
      <c r="AD9" s="78">
        <f t="shared" si="5"/>
        <v>0</v>
      </c>
      <c r="AE9" s="78">
        <f t="shared" si="5"/>
        <v>0</v>
      </c>
      <c r="AF9" s="78">
        <f t="shared" si="5"/>
        <v>0</v>
      </c>
      <c r="AG9" s="78">
        <f t="shared" si="5"/>
        <v>0</v>
      </c>
      <c r="AH9" s="78">
        <f t="shared" si="5"/>
        <v>0</v>
      </c>
      <c r="AI9" s="78">
        <f t="shared" si="5"/>
        <v>0</v>
      </c>
      <c r="AJ9" s="18"/>
      <c r="AK9" s="18"/>
      <c r="AL9" s="1">
        <f t="shared" si="1"/>
        <v>2755.5460500000017</v>
      </c>
      <c r="AM9" s="22">
        <f t="shared" ref="AM9:AM19" si="6">AL9-D9</f>
        <v>0</v>
      </c>
      <c r="AN9" s="7"/>
    </row>
    <row r="10" spans="2:40" x14ac:dyDescent="0.3">
      <c r="B10" s="26" t="s">
        <v>23</v>
      </c>
      <c r="C10" s="24">
        <v>0.17799999999999999</v>
      </c>
      <c r="D10" s="47">
        <f t="shared" si="2"/>
        <v>1712.8940000000002</v>
      </c>
      <c r="E10" s="44">
        <f t="shared" ref="E10:AB10" si="7">$D$10*E8</f>
        <v>85.644700000000014</v>
      </c>
      <c r="F10" s="44">
        <f t="shared" si="7"/>
        <v>85.644700000000014</v>
      </c>
      <c r="G10" s="44">
        <f t="shared" si="7"/>
        <v>85.644700000000014</v>
      </c>
      <c r="H10" s="44">
        <f t="shared" si="7"/>
        <v>85.644700000000014</v>
      </c>
      <c r="I10" s="44">
        <f t="shared" si="7"/>
        <v>85.644700000000014</v>
      </c>
      <c r="J10" s="44">
        <f t="shared" si="7"/>
        <v>85.644700000000014</v>
      </c>
      <c r="K10" s="44">
        <f t="shared" si="7"/>
        <v>85.644700000000014</v>
      </c>
      <c r="L10" s="44">
        <f t="shared" si="7"/>
        <v>85.644700000000014</v>
      </c>
      <c r="M10" s="44">
        <f t="shared" si="7"/>
        <v>85.644700000000014</v>
      </c>
      <c r="N10" s="44">
        <f t="shared" si="7"/>
        <v>85.644700000000014</v>
      </c>
      <c r="O10" s="44">
        <f t="shared" si="7"/>
        <v>85.644700000000014</v>
      </c>
      <c r="P10" s="44">
        <f t="shared" si="7"/>
        <v>85.644700000000014</v>
      </c>
      <c r="Q10" s="44">
        <f t="shared" si="7"/>
        <v>85.644700000000014</v>
      </c>
      <c r="R10" s="44">
        <f t="shared" si="7"/>
        <v>85.644700000000014</v>
      </c>
      <c r="S10" s="44">
        <f t="shared" si="7"/>
        <v>85.644700000000014</v>
      </c>
      <c r="T10" s="44">
        <f t="shared" si="7"/>
        <v>85.644700000000014</v>
      </c>
      <c r="U10" s="44">
        <f t="shared" si="7"/>
        <v>85.644700000000014</v>
      </c>
      <c r="V10" s="44">
        <f t="shared" si="7"/>
        <v>85.644700000000014</v>
      </c>
      <c r="W10" s="44">
        <f t="shared" si="7"/>
        <v>85.644700000000014</v>
      </c>
      <c r="X10" s="44">
        <f t="shared" si="7"/>
        <v>85.644700000000014</v>
      </c>
      <c r="Y10" s="78">
        <f t="shared" si="7"/>
        <v>0</v>
      </c>
      <c r="Z10" s="78">
        <f t="shared" si="7"/>
        <v>0</v>
      </c>
      <c r="AA10" s="78">
        <f t="shared" si="7"/>
        <v>0</v>
      </c>
      <c r="AB10" s="78">
        <f t="shared" si="7"/>
        <v>0</v>
      </c>
      <c r="AC10" s="78">
        <f t="shared" ref="AC10:AI10" si="8">$D$10*AC8</f>
        <v>0</v>
      </c>
      <c r="AD10" s="78">
        <f t="shared" si="8"/>
        <v>0</v>
      </c>
      <c r="AE10" s="78">
        <f t="shared" si="8"/>
        <v>0</v>
      </c>
      <c r="AF10" s="78">
        <f t="shared" si="8"/>
        <v>0</v>
      </c>
      <c r="AG10" s="78">
        <f t="shared" si="8"/>
        <v>0</v>
      </c>
      <c r="AH10" s="78">
        <f t="shared" si="8"/>
        <v>0</v>
      </c>
      <c r="AI10" s="78">
        <f t="shared" si="8"/>
        <v>0</v>
      </c>
      <c r="AJ10" s="18"/>
      <c r="AK10" s="18"/>
      <c r="AL10" s="1">
        <f t="shared" si="1"/>
        <v>1712.8940000000009</v>
      </c>
      <c r="AM10" s="22">
        <f t="shared" si="6"/>
        <v>0</v>
      </c>
      <c r="AN10" s="7"/>
    </row>
    <row r="11" spans="2:40" x14ac:dyDescent="0.3">
      <c r="B11" s="26" t="s">
        <v>4</v>
      </c>
      <c r="C11" s="24">
        <v>0.10564999999999999</v>
      </c>
      <c r="D11" s="47">
        <f t="shared" si="2"/>
        <v>1016.6699500000001</v>
      </c>
      <c r="E11" s="44">
        <f t="shared" ref="E11:E18" si="9">D11*$E$8</f>
        <v>50.833497500000007</v>
      </c>
      <c r="F11" s="44">
        <f>$D$11*F8</f>
        <v>50.833497500000007</v>
      </c>
      <c r="G11" s="44">
        <f t="shared" ref="G11:AB11" si="10">$D$11*G8</f>
        <v>50.833497500000007</v>
      </c>
      <c r="H11" s="44">
        <f t="shared" si="10"/>
        <v>50.833497500000007</v>
      </c>
      <c r="I11" s="44">
        <f t="shared" si="10"/>
        <v>50.833497500000007</v>
      </c>
      <c r="J11" s="44">
        <f t="shared" si="10"/>
        <v>50.833497500000007</v>
      </c>
      <c r="K11" s="44">
        <f t="shared" si="10"/>
        <v>50.833497500000007</v>
      </c>
      <c r="L11" s="44">
        <f t="shared" si="10"/>
        <v>50.833497500000007</v>
      </c>
      <c r="M11" s="44">
        <f t="shared" si="10"/>
        <v>50.833497500000007</v>
      </c>
      <c r="N11" s="44">
        <f t="shared" si="10"/>
        <v>50.833497500000007</v>
      </c>
      <c r="O11" s="44">
        <f t="shared" si="10"/>
        <v>50.833497500000007</v>
      </c>
      <c r="P11" s="44">
        <f t="shared" si="10"/>
        <v>50.833497500000007</v>
      </c>
      <c r="Q11" s="44">
        <f t="shared" si="10"/>
        <v>50.833497500000007</v>
      </c>
      <c r="R11" s="44">
        <f t="shared" si="10"/>
        <v>50.833497500000007</v>
      </c>
      <c r="S11" s="44">
        <f t="shared" si="10"/>
        <v>50.833497500000007</v>
      </c>
      <c r="T11" s="44">
        <f t="shared" si="10"/>
        <v>50.833497500000007</v>
      </c>
      <c r="U11" s="44">
        <f t="shared" si="10"/>
        <v>50.833497500000007</v>
      </c>
      <c r="V11" s="44">
        <f t="shared" si="10"/>
        <v>50.833497500000007</v>
      </c>
      <c r="W11" s="44">
        <f t="shared" si="10"/>
        <v>50.833497500000007</v>
      </c>
      <c r="X11" s="44">
        <f t="shared" si="10"/>
        <v>50.833497500000007</v>
      </c>
      <c r="Y11" s="78">
        <f t="shared" si="10"/>
        <v>0</v>
      </c>
      <c r="Z11" s="78">
        <f t="shared" si="10"/>
        <v>0</v>
      </c>
      <c r="AA11" s="78">
        <f t="shared" si="10"/>
        <v>0</v>
      </c>
      <c r="AB11" s="78">
        <f t="shared" si="10"/>
        <v>0</v>
      </c>
      <c r="AC11" s="78">
        <f t="shared" ref="AC11:AI11" si="11">$D$11*AC8</f>
        <v>0</v>
      </c>
      <c r="AD11" s="78">
        <f t="shared" si="11"/>
        <v>0</v>
      </c>
      <c r="AE11" s="78">
        <f t="shared" si="11"/>
        <v>0</v>
      </c>
      <c r="AF11" s="78">
        <f t="shared" si="11"/>
        <v>0</v>
      </c>
      <c r="AG11" s="78">
        <f t="shared" si="11"/>
        <v>0</v>
      </c>
      <c r="AH11" s="78">
        <f t="shared" si="11"/>
        <v>0</v>
      </c>
      <c r="AI11" s="78">
        <f t="shared" si="11"/>
        <v>0</v>
      </c>
      <c r="AJ11" s="18"/>
      <c r="AK11" s="18"/>
      <c r="AL11" s="1">
        <f t="shared" si="1"/>
        <v>1016.6699500000003</v>
      </c>
      <c r="AM11" s="22">
        <f t="shared" si="6"/>
        <v>0</v>
      </c>
      <c r="AN11" s="7"/>
    </row>
    <row r="12" spans="2:40" x14ac:dyDescent="0.3">
      <c r="B12" s="1" t="s">
        <v>14</v>
      </c>
      <c r="C12" s="24">
        <v>9.0999999999999998E-2</v>
      </c>
      <c r="D12" s="47">
        <f t="shared" si="2"/>
        <v>875.6930000000001</v>
      </c>
      <c r="E12" s="44">
        <f t="shared" si="9"/>
        <v>43.784650000000006</v>
      </c>
      <c r="F12" s="44">
        <f>$D$12*F$8</f>
        <v>43.784650000000006</v>
      </c>
      <c r="G12" s="44">
        <f t="shared" ref="G12:AI12" si="12">$D$12*G$8</f>
        <v>43.784650000000006</v>
      </c>
      <c r="H12" s="44">
        <f t="shared" si="12"/>
        <v>43.784650000000006</v>
      </c>
      <c r="I12" s="44">
        <f t="shared" si="12"/>
        <v>43.784650000000006</v>
      </c>
      <c r="J12" s="44">
        <f t="shared" si="12"/>
        <v>43.784650000000006</v>
      </c>
      <c r="K12" s="44">
        <f t="shared" si="12"/>
        <v>43.784650000000006</v>
      </c>
      <c r="L12" s="44">
        <f t="shared" si="12"/>
        <v>43.784650000000006</v>
      </c>
      <c r="M12" s="44">
        <f t="shared" si="12"/>
        <v>43.784650000000006</v>
      </c>
      <c r="N12" s="44">
        <f t="shared" si="12"/>
        <v>43.784650000000006</v>
      </c>
      <c r="O12" s="44">
        <f t="shared" si="12"/>
        <v>43.784650000000006</v>
      </c>
      <c r="P12" s="44">
        <f t="shared" si="12"/>
        <v>43.784650000000006</v>
      </c>
      <c r="Q12" s="44">
        <f t="shared" si="12"/>
        <v>43.784650000000006</v>
      </c>
      <c r="R12" s="44">
        <f t="shared" si="12"/>
        <v>43.784650000000006</v>
      </c>
      <c r="S12" s="44">
        <f t="shared" si="12"/>
        <v>43.784650000000006</v>
      </c>
      <c r="T12" s="44">
        <f t="shared" si="12"/>
        <v>43.784650000000006</v>
      </c>
      <c r="U12" s="44">
        <f t="shared" si="12"/>
        <v>43.784650000000006</v>
      </c>
      <c r="V12" s="44">
        <f t="shared" si="12"/>
        <v>43.784650000000006</v>
      </c>
      <c r="W12" s="44">
        <f t="shared" si="12"/>
        <v>43.784650000000006</v>
      </c>
      <c r="X12" s="44">
        <f t="shared" si="12"/>
        <v>43.784650000000006</v>
      </c>
      <c r="Y12" s="78">
        <f t="shared" si="12"/>
        <v>0</v>
      </c>
      <c r="Z12" s="78">
        <f t="shared" si="12"/>
        <v>0</v>
      </c>
      <c r="AA12" s="78">
        <f t="shared" si="12"/>
        <v>0</v>
      </c>
      <c r="AB12" s="78">
        <f t="shared" si="12"/>
        <v>0</v>
      </c>
      <c r="AC12" s="78">
        <f t="shared" si="12"/>
        <v>0</v>
      </c>
      <c r="AD12" s="78">
        <f t="shared" si="12"/>
        <v>0</v>
      </c>
      <c r="AE12" s="78">
        <f t="shared" si="12"/>
        <v>0</v>
      </c>
      <c r="AF12" s="78">
        <f t="shared" si="12"/>
        <v>0</v>
      </c>
      <c r="AG12" s="78">
        <f t="shared" si="12"/>
        <v>0</v>
      </c>
      <c r="AH12" s="78">
        <f t="shared" si="12"/>
        <v>0</v>
      </c>
      <c r="AI12" s="78">
        <f t="shared" si="12"/>
        <v>0</v>
      </c>
      <c r="AJ12" s="9"/>
      <c r="AK12" s="9"/>
      <c r="AL12" s="1">
        <f t="shared" si="1"/>
        <v>875.69300000000055</v>
      </c>
      <c r="AM12" s="22">
        <f t="shared" si="6"/>
        <v>0</v>
      </c>
      <c r="AN12" s="7"/>
    </row>
    <row r="13" spans="2:40" x14ac:dyDescent="0.3">
      <c r="B13" s="26" t="s">
        <v>24</v>
      </c>
      <c r="C13" s="24">
        <v>8.6999999999999994E-2</v>
      </c>
      <c r="D13" s="47">
        <f t="shared" si="2"/>
        <v>837.20100000000014</v>
      </c>
      <c r="E13" s="44">
        <f t="shared" si="9"/>
        <v>41.860050000000008</v>
      </c>
      <c r="F13" s="44">
        <f>$D$13*F8</f>
        <v>41.860050000000008</v>
      </c>
      <c r="G13" s="44">
        <f t="shared" ref="G13:AB13" si="13">$D$13*G8</f>
        <v>41.860050000000008</v>
      </c>
      <c r="H13" s="44">
        <f t="shared" si="13"/>
        <v>41.860050000000008</v>
      </c>
      <c r="I13" s="44">
        <f t="shared" si="13"/>
        <v>41.860050000000008</v>
      </c>
      <c r="J13" s="44">
        <f t="shared" si="13"/>
        <v>41.860050000000008</v>
      </c>
      <c r="K13" s="44">
        <f t="shared" si="13"/>
        <v>41.860050000000008</v>
      </c>
      <c r="L13" s="44">
        <f t="shared" si="13"/>
        <v>41.860050000000008</v>
      </c>
      <c r="M13" s="44">
        <f t="shared" si="13"/>
        <v>41.860050000000008</v>
      </c>
      <c r="N13" s="44">
        <f t="shared" si="13"/>
        <v>41.860050000000008</v>
      </c>
      <c r="O13" s="44">
        <f t="shared" si="13"/>
        <v>41.860050000000008</v>
      </c>
      <c r="P13" s="44">
        <f t="shared" si="13"/>
        <v>41.860050000000008</v>
      </c>
      <c r="Q13" s="44">
        <f t="shared" si="13"/>
        <v>41.860050000000008</v>
      </c>
      <c r="R13" s="44">
        <f t="shared" si="13"/>
        <v>41.860050000000008</v>
      </c>
      <c r="S13" s="44">
        <f t="shared" si="13"/>
        <v>41.860050000000008</v>
      </c>
      <c r="T13" s="44">
        <f t="shared" si="13"/>
        <v>41.860050000000008</v>
      </c>
      <c r="U13" s="44">
        <f t="shared" si="13"/>
        <v>41.860050000000008</v>
      </c>
      <c r="V13" s="44">
        <f t="shared" si="13"/>
        <v>41.860050000000008</v>
      </c>
      <c r="W13" s="44">
        <f t="shared" si="13"/>
        <v>41.860050000000008</v>
      </c>
      <c r="X13" s="44">
        <f t="shared" si="13"/>
        <v>41.860050000000008</v>
      </c>
      <c r="Y13" s="78">
        <f t="shared" si="13"/>
        <v>0</v>
      </c>
      <c r="Z13" s="78">
        <f t="shared" si="13"/>
        <v>0</v>
      </c>
      <c r="AA13" s="78">
        <f t="shared" si="13"/>
        <v>0</v>
      </c>
      <c r="AB13" s="78">
        <f t="shared" si="13"/>
        <v>0</v>
      </c>
      <c r="AC13" s="78">
        <f t="shared" ref="AC13:AI13" si="14">$D$13*AC8</f>
        <v>0</v>
      </c>
      <c r="AD13" s="78">
        <f t="shared" si="14"/>
        <v>0</v>
      </c>
      <c r="AE13" s="78">
        <f t="shared" si="14"/>
        <v>0</v>
      </c>
      <c r="AF13" s="78">
        <f t="shared" si="14"/>
        <v>0</v>
      </c>
      <c r="AG13" s="78">
        <f t="shared" si="14"/>
        <v>0</v>
      </c>
      <c r="AH13" s="78">
        <f t="shared" si="14"/>
        <v>0</v>
      </c>
      <c r="AI13" s="78">
        <f t="shared" si="14"/>
        <v>0</v>
      </c>
      <c r="AJ13" s="9"/>
      <c r="AK13" s="9"/>
      <c r="AL13" s="1">
        <f t="shared" si="1"/>
        <v>837.20100000000014</v>
      </c>
      <c r="AM13" s="22">
        <f t="shared" si="6"/>
        <v>0</v>
      </c>
      <c r="AN13" s="7"/>
    </row>
    <row r="14" spans="2:40" x14ac:dyDescent="0.3">
      <c r="B14" s="1" t="s">
        <v>15</v>
      </c>
      <c r="C14" s="24">
        <v>6.83E-2</v>
      </c>
      <c r="D14" s="47">
        <f t="shared" si="2"/>
        <v>657.25090000000012</v>
      </c>
      <c r="E14" s="44">
        <f t="shared" si="9"/>
        <v>32.862545000000004</v>
      </c>
      <c r="F14" s="44">
        <f>$D$14*F8</f>
        <v>32.862545000000004</v>
      </c>
      <c r="G14" s="44">
        <f t="shared" ref="G14:AB14" si="15">$D$14*G8</f>
        <v>32.862545000000004</v>
      </c>
      <c r="H14" s="44">
        <f t="shared" si="15"/>
        <v>32.862545000000004</v>
      </c>
      <c r="I14" s="44">
        <f t="shared" si="15"/>
        <v>32.862545000000004</v>
      </c>
      <c r="J14" s="44">
        <f t="shared" si="15"/>
        <v>32.862545000000004</v>
      </c>
      <c r="K14" s="44">
        <f t="shared" si="15"/>
        <v>32.862545000000004</v>
      </c>
      <c r="L14" s="44">
        <f t="shared" si="15"/>
        <v>32.862545000000004</v>
      </c>
      <c r="M14" s="44">
        <f t="shared" si="15"/>
        <v>32.862545000000004</v>
      </c>
      <c r="N14" s="44">
        <f t="shared" si="15"/>
        <v>32.862545000000004</v>
      </c>
      <c r="O14" s="44">
        <f t="shared" si="15"/>
        <v>32.862545000000004</v>
      </c>
      <c r="P14" s="44">
        <f t="shared" si="15"/>
        <v>32.862545000000004</v>
      </c>
      <c r="Q14" s="44">
        <f t="shared" si="15"/>
        <v>32.862545000000004</v>
      </c>
      <c r="R14" s="44">
        <f t="shared" si="15"/>
        <v>32.862545000000004</v>
      </c>
      <c r="S14" s="44">
        <f t="shared" si="15"/>
        <v>32.862545000000004</v>
      </c>
      <c r="T14" s="44">
        <f t="shared" si="15"/>
        <v>32.862545000000004</v>
      </c>
      <c r="U14" s="44">
        <f t="shared" si="15"/>
        <v>32.862545000000004</v>
      </c>
      <c r="V14" s="44">
        <f t="shared" si="15"/>
        <v>32.862545000000004</v>
      </c>
      <c r="W14" s="44">
        <f t="shared" si="15"/>
        <v>32.862545000000004</v>
      </c>
      <c r="X14" s="44">
        <f t="shared" si="15"/>
        <v>32.862545000000004</v>
      </c>
      <c r="Y14" s="78">
        <f t="shared" si="15"/>
        <v>0</v>
      </c>
      <c r="Z14" s="78">
        <f t="shared" si="15"/>
        <v>0</v>
      </c>
      <c r="AA14" s="78">
        <f t="shared" si="15"/>
        <v>0</v>
      </c>
      <c r="AB14" s="78">
        <f t="shared" si="15"/>
        <v>0</v>
      </c>
      <c r="AC14" s="78">
        <f t="shared" ref="AC14:AI14" si="16">$D$14*AC8</f>
        <v>0</v>
      </c>
      <c r="AD14" s="78">
        <f t="shared" si="16"/>
        <v>0</v>
      </c>
      <c r="AE14" s="78">
        <f t="shared" si="16"/>
        <v>0</v>
      </c>
      <c r="AF14" s="78">
        <f t="shared" si="16"/>
        <v>0</v>
      </c>
      <c r="AG14" s="78">
        <f t="shared" si="16"/>
        <v>0</v>
      </c>
      <c r="AH14" s="78">
        <f t="shared" si="16"/>
        <v>0</v>
      </c>
      <c r="AI14" s="78">
        <f t="shared" si="16"/>
        <v>0</v>
      </c>
      <c r="AJ14" s="9"/>
      <c r="AK14" s="9"/>
      <c r="AL14" s="1">
        <f t="shared" si="1"/>
        <v>657.25089999999989</v>
      </c>
      <c r="AM14" s="22">
        <f t="shared" si="6"/>
        <v>0</v>
      </c>
      <c r="AN14" s="7"/>
    </row>
    <row r="15" spans="2:40" x14ac:dyDescent="0.3">
      <c r="B15" s="26" t="s">
        <v>25</v>
      </c>
      <c r="C15" s="24">
        <v>5.7700000000000001E-2</v>
      </c>
      <c r="D15" s="47">
        <f t="shared" si="2"/>
        <v>555.24710000000016</v>
      </c>
      <c r="E15" s="44">
        <f t="shared" si="9"/>
        <v>27.76235500000001</v>
      </c>
      <c r="F15" s="44">
        <f>$D$15*F8</f>
        <v>27.76235500000001</v>
      </c>
      <c r="G15" s="44">
        <f t="shared" ref="G15:AB15" si="17">$D$15*G8</f>
        <v>27.76235500000001</v>
      </c>
      <c r="H15" s="44">
        <f t="shared" si="17"/>
        <v>27.76235500000001</v>
      </c>
      <c r="I15" s="44">
        <f t="shared" si="17"/>
        <v>27.76235500000001</v>
      </c>
      <c r="J15" s="44">
        <f t="shared" si="17"/>
        <v>27.76235500000001</v>
      </c>
      <c r="K15" s="44">
        <f t="shared" si="17"/>
        <v>27.76235500000001</v>
      </c>
      <c r="L15" s="44">
        <f t="shared" si="17"/>
        <v>27.76235500000001</v>
      </c>
      <c r="M15" s="44">
        <f t="shared" si="17"/>
        <v>27.76235500000001</v>
      </c>
      <c r="N15" s="44">
        <f t="shared" si="17"/>
        <v>27.76235500000001</v>
      </c>
      <c r="O15" s="44">
        <f t="shared" si="17"/>
        <v>27.76235500000001</v>
      </c>
      <c r="P15" s="44">
        <f t="shared" si="17"/>
        <v>27.76235500000001</v>
      </c>
      <c r="Q15" s="44">
        <f t="shared" si="17"/>
        <v>27.76235500000001</v>
      </c>
      <c r="R15" s="44">
        <f t="shared" si="17"/>
        <v>27.76235500000001</v>
      </c>
      <c r="S15" s="44">
        <f t="shared" si="17"/>
        <v>27.76235500000001</v>
      </c>
      <c r="T15" s="44">
        <f t="shared" si="17"/>
        <v>27.76235500000001</v>
      </c>
      <c r="U15" s="44">
        <f t="shared" si="17"/>
        <v>27.76235500000001</v>
      </c>
      <c r="V15" s="44">
        <f t="shared" si="17"/>
        <v>27.76235500000001</v>
      </c>
      <c r="W15" s="44">
        <f t="shared" si="17"/>
        <v>27.76235500000001</v>
      </c>
      <c r="X15" s="44">
        <f t="shared" si="17"/>
        <v>27.76235500000001</v>
      </c>
      <c r="Y15" s="78">
        <f t="shared" si="17"/>
        <v>0</v>
      </c>
      <c r="Z15" s="78">
        <f t="shared" si="17"/>
        <v>0</v>
      </c>
      <c r="AA15" s="78">
        <f t="shared" si="17"/>
        <v>0</v>
      </c>
      <c r="AB15" s="78">
        <f t="shared" si="17"/>
        <v>0</v>
      </c>
      <c r="AC15" s="78">
        <f t="shared" ref="AC15:AI15" si="18">$D$15*AC8</f>
        <v>0</v>
      </c>
      <c r="AD15" s="78">
        <f t="shared" si="18"/>
        <v>0</v>
      </c>
      <c r="AE15" s="78">
        <f t="shared" si="18"/>
        <v>0</v>
      </c>
      <c r="AF15" s="78">
        <f t="shared" si="18"/>
        <v>0</v>
      </c>
      <c r="AG15" s="78">
        <f t="shared" si="18"/>
        <v>0</v>
      </c>
      <c r="AH15" s="78">
        <f t="shared" si="18"/>
        <v>0</v>
      </c>
      <c r="AI15" s="78">
        <f t="shared" si="18"/>
        <v>0</v>
      </c>
      <c r="AJ15" s="9"/>
      <c r="AK15" s="9"/>
      <c r="AL15" s="1">
        <f t="shared" si="1"/>
        <v>555.24710000000016</v>
      </c>
      <c r="AM15" s="22">
        <f t="shared" si="6"/>
        <v>0</v>
      </c>
      <c r="AN15" s="7"/>
    </row>
    <row r="16" spans="2:40" x14ac:dyDescent="0.3">
      <c r="B16" s="1" t="s">
        <v>2</v>
      </c>
      <c r="C16" s="24">
        <v>5.7000000000000002E-2</v>
      </c>
      <c r="D16" s="47">
        <f t="shared" si="2"/>
        <v>548.51100000000008</v>
      </c>
      <c r="E16" s="44">
        <f t="shared" si="9"/>
        <v>27.425550000000005</v>
      </c>
      <c r="F16" s="44">
        <f>$D$16*F8</f>
        <v>27.425550000000005</v>
      </c>
      <c r="G16" s="44">
        <f t="shared" ref="G16:AB16" si="19">$D$16*G8</f>
        <v>27.425550000000005</v>
      </c>
      <c r="H16" s="44">
        <f t="shared" si="19"/>
        <v>27.425550000000005</v>
      </c>
      <c r="I16" s="44">
        <f t="shared" si="19"/>
        <v>27.425550000000005</v>
      </c>
      <c r="J16" s="44">
        <f t="shared" si="19"/>
        <v>27.425550000000005</v>
      </c>
      <c r="K16" s="44">
        <f t="shared" si="19"/>
        <v>27.425550000000005</v>
      </c>
      <c r="L16" s="44">
        <f t="shared" si="19"/>
        <v>27.425550000000005</v>
      </c>
      <c r="M16" s="44">
        <f t="shared" si="19"/>
        <v>27.425550000000005</v>
      </c>
      <c r="N16" s="44">
        <f t="shared" si="19"/>
        <v>27.425550000000005</v>
      </c>
      <c r="O16" s="44">
        <f t="shared" si="19"/>
        <v>27.425550000000005</v>
      </c>
      <c r="P16" s="44">
        <f t="shared" si="19"/>
        <v>27.425550000000005</v>
      </c>
      <c r="Q16" s="44">
        <f t="shared" si="19"/>
        <v>27.425550000000005</v>
      </c>
      <c r="R16" s="44">
        <f t="shared" si="19"/>
        <v>27.425550000000005</v>
      </c>
      <c r="S16" s="44">
        <f t="shared" si="19"/>
        <v>27.425550000000005</v>
      </c>
      <c r="T16" s="44">
        <f t="shared" si="19"/>
        <v>27.425550000000005</v>
      </c>
      <c r="U16" s="44">
        <f t="shared" si="19"/>
        <v>27.425550000000005</v>
      </c>
      <c r="V16" s="44">
        <f t="shared" si="19"/>
        <v>27.425550000000005</v>
      </c>
      <c r="W16" s="44">
        <f t="shared" si="19"/>
        <v>27.425550000000005</v>
      </c>
      <c r="X16" s="44">
        <f t="shared" si="19"/>
        <v>27.425550000000005</v>
      </c>
      <c r="Y16" s="78">
        <f t="shared" si="19"/>
        <v>0</v>
      </c>
      <c r="Z16" s="78">
        <f t="shared" si="19"/>
        <v>0</v>
      </c>
      <c r="AA16" s="78">
        <f t="shared" si="19"/>
        <v>0</v>
      </c>
      <c r="AB16" s="78">
        <f t="shared" si="19"/>
        <v>0</v>
      </c>
      <c r="AC16" s="78">
        <f t="shared" ref="AC16:AI16" si="20">$D$16*AC8</f>
        <v>0</v>
      </c>
      <c r="AD16" s="78">
        <f t="shared" si="20"/>
        <v>0</v>
      </c>
      <c r="AE16" s="78">
        <f t="shared" si="20"/>
        <v>0</v>
      </c>
      <c r="AF16" s="78">
        <f t="shared" si="20"/>
        <v>0</v>
      </c>
      <c r="AG16" s="78">
        <f t="shared" si="20"/>
        <v>0</v>
      </c>
      <c r="AH16" s="78">
        <f t="shared" si="20"/>
        <v>0</v>
      </c>
      <c r="AI16" s="78">
        <f t="shared" si="20"/>
        <v>0</v>
      </c>
      <c r="AJ16" s="9"/>
      <c r="AK16" s="9"/>
      <c r="AL16" s="1">
        <f t="shared" si="1"/>
        <v>548.51100000000008</v>
      </c>
      <c r="AM16" s="22">
        <f t="shared" si="6"/>
        <v>0</v>
      </c>
      <c r="AN16" s="7"/>
    </row>
    <row r="17" spans="2:40" x14ac:dyDescent="0.3">
      <c r="B17" s="1" t="s">
        <v>3</v>
      </c>
      <c r="C17" s="24">
        <v>3.7999999999999999E-2</v>
      </c>
      <c r="D17" s="47">
        <f t="shared" si="2"/>
        <v>365.67400000000004</v>
      </c>
      <c r="E17" s="44">
        <f t="shared" si="9"/>
        <v>18.283700000000003</v>
      </c>
      <c r="F17" s="44">
        <f>$D$17*F8</f>
        <v>18.283700000000003</v>
      </c>
      <c r="G17" s="44">
        <f t="shared" ref="G17:AB17" si="21">$D$17*G8</f>
        <v>18.283700000000003</v>
      </c>
      <c r="H17" s="44">
        <f t="shared" si="21"/>
        <v>18.283700000000003</v>
      </c>
      <c r="I17" s="44">
        <f t="shared" si="21"/>
        <v>18.283700000000003</v>
      </c>
      <c r="J17" s="44">
        <f t="shared" si="21"/>
        <v>18.283700000000003</v>
      </c>
      <c r="K17" s="44">
        <f t="shared" si="21"/>
        <v>18.283700000000003</v>
      </c>
      <c r="L17" s="44">
        <f t="shared" si="21"/>
        <v>18.283700000000003</v>
      </c>
      <c r="M17" s="44">
        <f t="shared" si="21"/>
        <v>18.283700000000003</v>
      </c>
      <c r="N17" s="44">
        <f t="shared" si="21"/>
        <v>18.283700000000003</v>
      </c>
      <c r="O17" s="44">
        <f t="shared" si="21"/>
        <v>18.283700000000003</v>
      </c>
      <c r="P17" s="44">
        <f t="shared" si="21"/>
        <v>18.283700000000003</v>
      </c>
      <c r="Q17" s="44">
        <f t="shared" si="21"/>
        <v>18.283700000000003</v>
      </c>
      <c r="R17" s="44">
        <f t="shared" si="21"/>
        <v>18.283700000000003</v>
      </c>
      <c r="S17" s="44">
        <f t="shared" si="21"/>
        <v>18.283700000000003</v>
      </c>
      <c r="T17" s="44">
        <f t="shared" si="21"/>
        <v>18.283700000000003</v>
      </c>
      <c r="U17" s="44">
        <f t="shared" si="21"/>
        <v>18.283700000000003</v>
      </c>
      <c r="V17" s="44">
        <f t="shared" si="21"/>
        <v>18.283700000000003</v>
      </c>
      <c r="W17" s="44">
        <f t="shared" si="21"/>
        <v>18.283700000000003</v>
      </c>
      <c r="X17" s="44">
        <f t="shared" si="21"/>
        <v>18.283700000000003</v>
      </c>
      <c r="Y17" s="78">
        <f t="shared" si="21"/>
        <v>0</v>
      </c>
      <c r="Z17" s="78">
        <f t="shared" si="21"/>
        <v>0</v>
      </c>
      <c r="AA17" s="78">
        <f t="shared" si="21"/>
        <v>0</v>
      </c>
      <c r="AB17" s="78">
        <f t="shared" si="21"/>
        <v>0</v>
      </c>
      <c r="AC17" s="78">
        <f t="shared" ref="AC17:AI17" si="22">$D$17*AC8</f>
        <v>0</v>
      </c>
      <c r="AD17" s="78">
        <f t="shared" si="22"/>
        <v>0</v>
      </c>
      <c r="AE17" s="78">
        <f t="shared" si="22"/>
        <v>0</v>
      </c>
      <c r="AF17" s="78">
        <f t="shared" si="22"/>
        <v>0</v>
      </c>
      <c r="AG17" s="78">
        <f t="shared" si="22"/>
        <v>0</v>
      </c>
      <c r="AH17" s="78">
        <f t="shared" si="22"/>
        <v>0</v>
      </c>
      <c r="AI17" s="78">
        <f t="shared" si="22"/>
        <v>0</v>
      </c>
      <c r="AJ17" s="9"/>
      <c r="AK17" s="9"/>
      <c r="AL17" s="1">
        <f t="shared" si="1"/>
        <v>365.67400000000015</v>
      </c>
      <c r="AM17" s="22">
        <f t="shared" si="6"/>
        <v>0</v>
      </c>
      <c r="AN17" s="7"/>
    </row>
    <row r="18" spans="2:40" x14ac:dyDescent="0.3">
      <c r="B18" s="8" t="s">
        <v>12</v>
      </c>
      <c r="C18" s="31">
        <v>3.1E-2</v>
      </c>
      <c r="D18" s="48">
        <f t="shared" si="2"/>
        <v>298.31300000000005</v>
      </c>
      <c r="E18" s="45">
        <f t="shared" si="9"/>
        <v>14.915650000000003</v>
      </c>
      <c r="F18" s="45">
        <f>$D$18*F8</f>
        <v>14.915650000000003</v>
      </c>
      <c r="G18" s="45">
        <f t="shared" ref="G18:AB18" si="23">$D$18*G8</f>
        <v>14.915650000000003</v>
      </c>
      <c r="H18" s="45">
        <f t="shared" si="23"/>
        <v>14.915650000000003</v>
      </c>
      <c r="I18" s="45">
        <f t="shared" si="23"/>
        <v>14.915650000000003</v>
      </c>
      <c r="J18" s="45">
        <f t="shared" si="23"/>
        <v>14.915650000000003</v>
      </c>
      <c r="K18" s="45">
        <f t="shared" si="23"/>
        <v>14.915650000000003</v>
      </c>
      <c r="L18" s="45">
        <f t="shared" si="23"/>
        <v>14.915650000000003</v>
      </c>
      <c r="M18" s="45">
        <f t="shared" si="23"/>
        <v>14.915650000000003</v>
      </c>
      <c r="N18" s="45">
        <f t="shared" si="23"/>
        <v>14.915650000000003</v>
      </c>
      <c r="O18" s="45">
        <f t="shared" si="23"/>
        <v>14.915650000000003</v>
      </c>
      <c r="P18" s="45">
        <f t="shared" si="23"/>
        <v>14.915650000000003</v>
      </c>
      <c r="Q18" s="45">
        <f t="shared" si="23"/>
        <v>14.915650000000003</v>
      </c>
      <c r="R18" s="45">
        <f t="shared" si="23"/>
        <v>14.915650000000003</v>
      </c>
      <c r="S18" s="45">
        <f t="shared" si="23"/>
        <v>14.915650000000003</v>
      </c>
      <c r="T18" s="45">
        <f t="shared" si="23"/>
        <v>14.915650000000003</v>
      </c>
      <c r="U18" s="45">
        <f t="shared" si="23"/>
        <v>14.915650000000003</v>
      </c>
      <c r="V18" s="45">
        <f t="shared" si="23"/>
        <v>14.915650000000003</v>
      </c>
      <c r="W18" s="45">
        <f t="shared" si="23"/>
        <v>14.915650000000003</v>
      </c>
      <c r="X18" s="45">
        <f t="shared" si="23"/>
        <v>14.915650000000003</v>
      </c>
      <c r="Y18" s="79">
        <f t="shared" si="23"/>
        <v>0</v>
      </c>
      <c r="Z18" s="79">
        <f t="shared" si="23"/>
        <v>0</v>
      </c>
      <c r="AA18" s="79">
        <f t="shared" si="23"/>
        <v>0</v>
      </c>
      <c r="AB18" s="79">
        <f t="shared" si="23"/>
        <v>0</v>
      </c>
      <c r="AC18" s="79">
        <f t="shared" ref="AC18:AI18" si="24">$D$18*AC8</f>
        <v>0</v>
      </c>
      <c r="AD18" s="79">
        <f t="shared" si="24"/>
        <v>0</v>
      </c>
      <c r="AE18" s="79">
        <f t="shared" si="24"/>
        <v>0</v>
      </c>
      <c r="AF18" s="79">
        <f t="shared" si="24"/>
        <v>0</v>
      </c>
      <c r="AG18" s="79">
        <f t="shared" si="24"/>
        <v>0</v>
      </c>
      <c r="AH18" s="79">
        <f t="shared" si="24"/>
        <v>0</v>
      </c>
      <c r="AI18" s="79">
        <f t="shared" si="24"/>
        <v>0</v>
      </c>
      <c r="AJ18" s="15"/>
      <c r="AK18" s="15"/>
      <c r="AL18" s="8">
        <f t="shared" si="1"/>
        <v>298.3130000000001</v>
      </c>
      <c r="AM18" s="23">
        <f t="shared" si="6"/>
        <v>0</v>
      </c>
      <c r="AN18" s="7"/>
    </row>
    <row r="19" spans="2:40" x14ac:dyDescent="0.3">
      <c r="B19" s="1" t="s">
        <v>11</v>
      </c>
      <c r="C19" s="46">
        <f>SUM(C9:C18)</f>
        <v>1</v>
      </c>
      <c r="D19" s="47">
        <f>SUM(D9:D18)</f>
        <v>9623.0000000000036</v>
      </c>
      <c r="AL19" s="1">
        <f>SUM(AL9:AL18)</f>
        <v>9623.0000000000055</v>
      </c>
      <c r="AM19" s="22">
        <f t="shared" si="6"/>
        <v>0</v>
      </c>
      <c r="AN19" s="7"/>
    </row>
    <row r="22" spans="2:40" x14ac:dyDescent="0.3">
      <c r="B22" s="26"/>
      <c r="C22" s="3">
        <f>E7</f>
        <v>1</v>
      </c>
      <c r="D22" s="3">
        <f t="shared" ref="D22:V22" si="25">F7</f>
        <v>2</v>
      </c>
      <c r="E22" s="3">
        <f t="shared" si="25"/>
        <v>3</v>
      </c>
      <c r="F22" s="3">
        <f t="shared" si="25"/>
        <v>4</v>
      </c>
      <c r="G22" s="3">
        <f t="shared" si="25"/>
        <v>5</v>
      </c>
      <c r="H22" s="3">
        <f t="shared" si="25"/>
        <v>6</v>
      </c>
      <c r="I22" s="3">
        <f t="shared" si="25"/>
        <v>7</v>
      </c>
      <c r="J22" s="3">
        <f t="shared" si="25"/>
        <v>8</v>
      </c>
      <c r="K22" s="3">
        <f t="shared" si="25"/>
        <v>9</v>
      </c>
      <c r="L22" s="3">
        <f t="shared" si="25"/>
        <v>10</v>
      </c>
      <c r="M22" s="3">
        <f t="shared" si="25"/>
        <v>11</v>
      </c>
      <c r="N22" s="3">
        <f t="shared" si="25"/>
        <v>20</v>
      </c>
      <c r="O22" s="3">
        <f t="shared" si="25"/>
        <v>13</v>
      </c>
      <c r="P22" s="3">
        <f t="shared" si="25"/>
        <v>14</v>
      </c>
      <c r="Q22" s="3">
        <f t="shared" si="25"/>
        <v>15</v>
      </c>
      <c r="R22" s="3">
        <f t="shared" si="25"/>
        <v>16</v>
      </c>
      <c r="S22" s="3">
        <f t="shared" si="25"/>
        <v>17</v>
      </c>
      <c r="T22" s="3">
        <f t="shared" si="25"/>
        <v>18</v>
      </c>
      <c r="U22" s="3">
        <f t="shared" si="25"/>
        <v>19</v>
      </c>
      <c r="V22" s="3">
        <f t="shared" si="25"/>
        <v>20</v>
      </c>
      <c r="W22" s="29">
        <v>21</v>
      </c>
      <c r="X22" s="29">
        <f>W22+1</f>
        <v>22</v>
      </c>
      <c r="Y22" s="29">
        <f t="shared" ref="Y22:AG22" si="26">X22+1</f>
        <v>23</v>
      </c>
      <c r="Z22" s="29">
        <f t="shared" si="26"/>
        <v>24</v>
      </c>
      <c r="AA22" s="29">
        <f t="shared" si="26"/>
        <v>25</v>
      </c>
      <c r="AB22" s="29">
        <f t="shared" si="26"/>
        <v>26</v>
      </c>
      <c r="AC22" s="29">
        <f t="shared" si="26"/>
        <v>27</v>
      </c>
      <c r="AD22" s="29">
        <f t="shared" si="26"/>
        <v>28</v>
      </c>
      <c r="AE22" s="29">
        <f t="shared" si="26"/>
        <v>29</v>
      </c>
      <c r="AF22" s="29">
        <f t="shared" si="26"/>
        <v>30</v>
      </c>
      <c r="AG22" s="29">
        <f t="shared" si="26"/>
        <v>31</v>
      </c>
    </row>
    <row r="23" spans="2:40" x14ac:dyDescent="0.3">
      <c r="B23" s="1" t="str">
        <f>B9</f>
        <v>Instagram</v>
      </c>
      <c r="C23" s="44">
        <f>E9</f>
        <v>137.77730250000002</v>
      </c>
      <c r="D23" s="44">
        <f t="shared" ref="D23:AG23" si="27">F9</f>
        <v>137.77730250000002</v>
      </c>
      <c r="E23" s="44">
        <f t="shared" si="27"/>
        <v>137.77730250000002</v>
      </c>
      <c r="F23" s="44">
        <f t="shared" si="27"/>
        <v>137.77730250000002</v>
      </c>
      <c r="G23" s="44">
        <f t="shared" si="27"/>
        <v>137.77730250000002</v>
      </c>
      <c r="H23" s="44">
        <f t="shared" si="27"/>
        <v>137.77730250000002</v>
      </c>
      <c r="I23" s="44">
        <f t="shared" si="27"/>
        <v>137.77730250000002</v>
      </c>
      <c r="J23" s="44">
        <f t="shared" si="27"/>
        <v>137.77730250000002</v>
      </c>
      <c r="K23" s="44">
        <f t="shared" si="27"/>
        <v>137.77730250000002</v>
      </c>
      <c r="L23" s="44">
        <f t="shared" si="27"/>
        <v>137.77730250000002</v>
      </c>
      <c r="M23" s="44">
        <f t="shared" si="27"/>
        <v>137.77730250000002</v>
      </c>
      <c r="N23" s="44">
        <f t="shared" si="27"/>
        <v>137.77730250000002</v>
      </c>
      <c r="O23" s="44">
        <f t="shared" si="27"/>
        <v>137.77730250000002</v>
      </c>
      <c r="P23" s="44">
        <f t="shared" si="27"/>
        <v>137.77730250000002</v>
      </c>
      <c r="Q23" s="44">
        <f t="shared" si="27"/>
        <v>137.77730250000002</v>
      </c>
      <c r="R23" s="44">
        <f t="shared" si="27"/>
        <v>137.77730250000002</v>
      </c>
      <c r="S23" s="44">
        <f t="shared" si="27"/>
        <v>137.77730250000002</v>
      </c>
      <c r="T23" s="44">
        <f t="shared" si="27"/>
        <v>137.77730250000002</v>
      </c>
      <c r="U23" s="44">
        <f t="shared" si="27"/>
        <v>137.77730250000002</v>
      </c>
      <c r="V23" s="44">
        <f t="shared" si="27"/>
        <v>137.77730250000002</v>
      </c>
      <c r="W23" s="44">
        <f t="shared" si="27"/>
        <v>0</v>
      </c>
      <c r="X23" s="44">
        <f t="shared" si="27"/>
        <v>0</v>
      </c>
      <c r="Y23" s="44">
        <f t="shared" si="27"/>
        <v>0</v>
      </c>
      <c r="Z23" s="44">
        <f t="shared" si="27"/>
        <v>0</v>
      </c>
      <c r="AA23" s="44">
        <f t="shared" si="27"/>
        <v>0</v>
      </c>
      <c r="AB23" s="44">
        <f t="shared" si="27"/>
        <v>0</v>
      </c>
      <c r="AC23" s="44">
        <f t="shared" si="27"/>
        <v>0</v>
      </c>
      <c r="AD23" s="44">
        <f t="shared" si="27"/>
        <v>0</v>
      </c>
      <c r="AE23" s="44">
        <f t="shared" si="27"/>
        <v>0</v>
      </c>
      <c r="AF23" s="44">
        <f t="shared" si="27"/>
        <v>0</v>
      </c>
      <c r="AG23" s="44">
        <f t="shared" si="27"/>
        <v>0</v>
      </c>
    </row>
  </sheetData>
  <mergeCells count="1">
    <mergeCell ref="E6:AB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0"/>
  <sheetViews>
    <sheetView zoomScale="85" zoomScaleNormal="85" workbookViewId="0">
      <selection activeCell="N12" sqref="N12"/>
    </sheetView>
  </sheetViews>
  <sheetFormatPr defaultRowHeight="14.4" x14ac:dyDescent="0.3"/>
  <cols>
    <col min="1" max="1" width="1.88671875" style="32" customWidth="1"/>
    <col min="2" max="2" width="13" style="32" customWidth="1"/>
    <col min="3" max="3" width="11.109375" style="32" customWidth="1"/>
    <col min="4" max="4" width="12.5546875" style="32" bestFit="1" customWidth="1"/>
    <col min="5" max="24" width="11" style="32" bestFit="1" customWidth="1"/>
    <col min="25" max="35" width="8.88671875" style="32" bestFit="1" customWidth="1"/>
    <col min="36" max="36" width="3.77734375" style="32" customWidth="1"/>
    <col min="37" max="37" width="12.5546875" style="32" bestFit="1" customWidth="1"/>
    <col min="38" max="16384" width="8.88671875" style="32"/>
  </cols>
  <sheetData>
    <row r="1" spans="2:38" x14ac:dyDescent="0.3">
      <c r="B1" s="87" t="s">
        <v>40</v>
      </c>
      <c r="C1" s="82"/>
      <c r="D1" s="82"/>
      <c r="E1" s="82"/>
    </row>
    <row r="2" spans="2:38" x14ac:dyDescent="0.3">
      <c r="N2" s="44">
        <f>($D$8*M2)</f>
        <v>0</v>
      </c>
      <c r="O2" s="44">
        <f>$D$9*M2</f>
        <v>0</v>
      </c>
      <c r="P2" s="44">
        <f>P1*$E$7</f>
        <v>0</v>
      </c>
      <c r="Q2" s="44">
        <f>Q1*$E$7</f>
        <v>0</v>
      </c>
      <c r="R2" s="44">
        <f>R1*$E$7</f>
        <v>0</v>
      </c>
      <c r="S2" s="44">
        <f>S1*$E$7</f>
        <v>0</v>
      </c>
      <c r="T2" s="44">
        <f>T1*$E$7</f>
        <v>0</v>
      </c>
    </row>
    <row r="3" spans="2:38" x14ac:dyDescent="0.3">
      <c r="B3" s="32" t="s">
        <v>5</v>
      </c>
      <c r="C3" s="33">
        <f>'bytes_tot_by_app DLY'!C3</f>
        <v>10</v>
      </c>
      <c r="D3" s="34"/>
    </row>
    <row r="4" spans="2:38" x14ac:dyDescent="0.3">
      <c r="B4" s="32" t="s">
        <v>7</v>
      </c>
      <c r="C4" s="35">
        <f>'bytes_tot_by_app DLY'!C4</f>
        <v>0.96230000000000004</v>
      </c>
      <c r="D4" s="36"/>
    </row>
    <row r="5" spans="2:38" x14ac:dyDescent="0.3">
      <c r="B5" s="32" t="s">
        <v>8</v>
      </c>
      <c r="C5" s="80">
        <f>'bytes_tot_by_app DLY'!C5</f>
        <v>9.6230000000000011</v>
      </c>
      <c r="D5" s="37"/>
      <c r="E5" s="81" t="s">
        <v>33</v>
      </c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</row>
    <row r="6" spans="2:38" x14ac:dyDescent="0.3">
      <c r="E6" s="3">
        <v>1</v>
      </c>
      <c r="F6" s="3">
        <v>2</v>
      </c>
      <c r="G6" s="3">
        <v>3</v>
      </c>
      <c r="H6" s="3">
        <v>4</v>
      </c>
      <c r="I6" s="3">
        <v>5</v>
      </c>
      <c r="J6" s="3">
        <v>6</v>
      </c>
      <c r="K6" s="3">
        <v>7</v>
      </c>
      <c r="L6" s="3">
        <v>8</v>
      </c>
      <c r="M6" s="3">
        <v>9</v>
      </c>
      <c r="N6" s="3">
        <v>10</v>
      </c>
      <c r="O6" s="3">
        <v>11</v>
      </c>
      <c r="P6" s="3">
        <v>20</v>
      </c>
      <c r="Q6" s="3">
        <v>13</v>
      </c>
      <c r="R6" s="3">
        <v>14</v>
      </c>
      <c r="S6" s="3">
        <v>15</v>
      </c>
      <c r="T6" s="3">
        <v>16</v>
      </c>
      <c r="U6" s="3">
        <v>17</v>
      </c>
      <c r="V6" s="3">
        <v>18</v>
      </c>
      <c r="W6" s="3">
        <v>19</v>
      </c>
      <c r="X6" s="3">
        <v>20</v>
      </c>
      <c r="Y6" s="29">
        <v>21</v>
      </c>
      <c r="Z6" s="29">
        <v>22</v>
      </c>
      <c r="AA6" s="29">
        <v>23</v>
      </c>
      <c r="AB6" s="29">
        <v>24</v>
      </c>
      <c r="AC6" s="29">
        <f t="shared" ref="AC6:AI6" si="0">AB6+1</f>
        <v>25</v>
      </c>
      <c r="AD6" s="29">
        <f t="shared" si="0"/>
        <v>26</v>
      </c>
      <c r="AE6" s="29">
        <f t="shared" si="0"/>
        <v>27</v>
      </c>
      <c r="AF6" s="29">
        <f t="shared" si="0"/>
        <v>28</v>
      </c>
      <c r="AG6" s="29">
        <f t="shared" si="0"/>
        <v>29</v>
      </c>
      <c r="AH6" s="29">
        <f t="shared" si="0"/>
        <v>30</v>
      </c>
      <c r="AI6" s="29">
        <f t="shared" si="0"/>
        <v>31</v>
      </c>
      <c r="AK6" s="32" t="s">
        <v>16</v>
      </c>
      <c r="AL6" s="32" t="s">
        <v>19</v>
      </c>
    </row>
    <row r="7" spans="2:38" x14ac:dyDescent="0.3">
      <c r="B7" s="32" t="s">
        <v>21</v>
      </c>
      <c r="C7" s="32" t="s">
        <v>9</v>
      </c>
      <c r="D7" s="32" t="s">
        <v>34</v>
      </c>
      <c r="E7" s="24">
        <v>0.05</v>
      </c>
      <c r="F7" s="24">
        <v>0.05</v>
      </c>
      <c r="G7" s="24">
        <v>0.05</v>
      </c>
      <c r="H7" s="24">
        <v>0.05</v>
      </c>
      <c r="I7" s="24">
        <v>0.05</v>
      </c>
      <c r="J7" s="24">
        <v>0.05</v>
      </c>
      <c r="K7" s="24">
        <v>0.05</v>
      </c>
      <c r="L7" s="24">
        <v>0.05</v>
      </c>
      <c r="M7" s="24">
        <v>0.05</v>
      </c>
      <c r="N7" s="24">
        <v>0.05</v>
      </c>
      <c r="O7" s="24">
        <v>0.05</v>
      </c>
      <c r="P7" s="24">
        <v>0.05</v>
      </c>
      <c r="Q7" s="24">
        <v>0.05</v>
      </c>
      <c r="R7" s="24">
        <v>0.05</v>
      </c>
      <c r="S7" s="24">
        <v>0.05</v>
      </c>
      <c r="T7" s="24">
        <v>0.05</v>
      </c>
      <c r="U7" s="24">
        <v>0.05</v>
      </c>
      <c r="V7" s="24">
        <v>0.05</v>
      </c>
      <c r="W7" s="24">
        <v>0.05</v>
      </c>
      <c r="X7" s="24">
        <v>0.05</v>
      </c>
      <c r="Y7" s="24">
        <v>0</v>
      </c>
      <c r="Z7" s="24">
        <v>0</v>
      </c>
      <c r="AA7" s="24">
        <v>0</v>
      </c>
      <c r="AB7" s="24">
        <v>0</v>
      </c>
      <c r="AC7" s="24">
        <v>0</v>
      </c>
      <c r="AD7" s="24">
        <v>0</v>
      </c>
      <c r="AE7" s="24">
        <v>0</v>
      </c>
      <c r="AF7" s="24">
        <v>0</v>
      </c>
      <c r="AG7" s="24">
        <v>0</v>
      </c>
      <c r="AH7" s="24">
        <v>0</v>
      </c>
      <c r="AI7" s="24">
        <v>0</v>
      </c>
      <c r="AK7" s="39">
        <f t="shared" ref="AK7:AK14" si="1">SUM(E7:AI7)</f>
        <v>1.0000000000000002</v>
      </c>
    </row>
    <row r="8" spans="2:38" x14ac:dyDescent="0.3">
      <c r="B8" s="32" t="s">
        <v>26</v>
      </c>
      <c r="C8" s="35">
        <v>0.35699999999999998</v>
      </c>
      <c r="D8" s="47">
        <f t="shared" ref="D8:D14" si="2">(C8*$C$5)*1000</f>
        <v>3435.4110000000001</v>
      </c>
      <c r="E8" s="44">
        <f>($D$8*E7)</f>
        <v>171.77055000000001</v>
      </c>
      <c r="F8" s="44">
        <f>($D$8*F7)</f>
        <v>171.77055000000001</v>
      </c>
      <c r="G8" s="44">
        <f t="shared" ref="G8:X8" si="3">($D$8*G7)</f>
        <v>171.77055000000001</v>
      </c>
      <c r="H8" s="44">
        <f t="shared" si="3"/>
        <v>171.77055000000001</v>
      </c>
      <c r="I8" s="44">
        <f t="shared" si="3"/>
        <v>171.77055000000001</v>
      </c>
      <c r="J8" s="44">
        <f t="shared" si="3"/>
        <v>171.77055000000001</v>
      </c>
      <c r="K8" s="44">
        <f t="shared" si="3"/>
        <v>171.77055000000001</v>
      </c>
      <c r="L8" s="44">
        <f t="shared" si="3"/>
        <v>171.77055000000001</v>
      </c>
      <c r="M8" s="44">
        <f t="shared" si="3"/>
        <v>171.77055000000001</v>
      </c>
      <c r="N8" s="44">
        <f t="shared" si="3"/>
        <v>171.77055000000001</v>
      </c>
      <c r="O8" s="44">
        <f t="shared" si="3"/>
        <v>171.77055000000001</v>
      </c>
      <c r="P8" s="44">
        <f t="shared" si="3"/>
        <v>171.77055000000001</v>
      </c>
      <c r="Q8" s="44">
        <f t="shared" si="3"/>
        <v>171.77055000000001</v>
      </c>
      <c r="R8" s="44">
        <f t="shared" si="3"/>
        <v>171.77055000000001</v>
      </c>
      <c r="S8" s="44">
        <f t="shared" si="3"/>
        <v>171.77055000000001</v>
      </c>
      <c r="T8" s="44">
        <f t="shared" si="3"/>
        <v>171.77055000000001</v>
      </c>
      <c r="U8" s="44">
        <f t="shared" si="3"/>
        <v>171.77055000000001</v>
      </c>
      <c r="V8" s="44">
        <f t="shared" si="3"/>
        <v>171.77055000000001</v>
      </c>
      <c r="W8" s="44">
        <f t="shared" si="3"/>
        <v>171.77055000000001</v>
      </c>
      <c r="X8" s="44">
        <f t="shared" si="3"/>
        <v>171.77055000000001</v>
      </c>
      <c r="Y8" s="78">
        <f t="shared" ref="Y8:AI8" si="4">$D$8*Y7</f>
        <v>0</v>
      </c>
      <c r="Z8" s="78">
        <f t="shared" si="4"/>
        <v>0</v>
      </c>
      <c r="AA8" s="78">
        <f t="shared" si="4"/>
        <v>0</v>
      </c>
      <c r="AB8" s="78">
        <f t="shared" si="4"/>
        <v>0</v>
      </c>
      <c r="AC8" s="78">
        <f t="shared" si="4"/>
        <v>0</v>
      </c>
      <c r="AD8" s="78">
        <f t="shared" si="4"/>
        <v>0</v>
      </c>
      <c r="AE8" s="78">
        <f t="shared" si="4"/>
        <v>0</v>
      </c>
      <c r="AF8" s="78">
        <f t="shared" si="4"/>
        <v>0</v>
      </c>
      <c r="AG8" s="78">
        <f t="shared" si="4"/>
        <v>0</v>
      </c>
      <c r="AH8" s="78">
        <f t="shared" si="4"/>
        <v>0</v>
      </c>
      <c r="AI8" s="78">
        <f t="shared" si="4"/>
        <v>0</v>
      </c>
      <c r="AK8" s="76">
        <f t="shared" si="1"/>
        <v>3435.4110000000014</v>
      </c>
      <c r="AL8" s="41">
        <f t="shared" ref="AL8:AL15" si="5">AK8-D8</f>
        <v>0</v>
      </c>
    </row>
    <row r="9" spans="2:38" x14ac:dyDescent="0.3">
      <c r="B9" s="32" t="s">
        <v>27</v>
      </c>
      <c r="C9" s="35">
        <v>0.223</v>
      </c>
      <c r="D9" s="47">
        <f t="shared" si="2"/>
        <v>2145.9290000000001</v>
      </c>
      <c r="E9" s="44">
        <f t="shared" ref="E9:AI9" si="6">$D$9*E7</f>
        <v>107.29645000000001</v>
      </c>
      <c r="F9" s="44">
        <f t="shared" si="6"/>
        <v>107.29645000000001</v>
      </c>
      <c r="G9" s="44">
        <f t="shared" si="6"/>
        <v>107.29645000000001</v>
      </c>
      <c r="H9" s="44">
        <f t="shared" si="6"/>
        <v>107.29645000000001</v>
      </c>
      <c r="I9" s="44">
        <f t="shared" si="6"/>
        <v>107.29645000000001</v>
      </c>
      <c r="J9" s="44">
        <f t="shared" si="6"/>
        <v>107.29645000000001</v>
      </c>
      <c r="K9" s="44">
        <f t="shared" si="6"/>
        <v>107.29645000000001</v>
      </c>
      <c r="L9" s="44">
        <f t="shared" si="6"/>
        <v>107.29645000000001</v>
      </c>
      <c r="M9" s="44">
        <f t="shared" si="6"/>
        <v>107.29645000000001</v>
      </c>
      <c r="N9" s="44">
        <f t="shared" si="6"/>
        <v>107.29645000000001</v>
      </c>
      <c r="O9" s="44">
        <f t="shared" si="6"/>
        <v>107.29645000000001</v>
      </c>
      <c r="P9" s="44">
        <f t="shared" si="6"/>
        <v>107.29645000000001</v>
      </c>
      <c r="Q9" s="44">
        <f t="shared" si="6"/>
        <v>107.29645000000001</v>
      </c>
      <c r="R9" s="44">
        <f t="shared" si="6"/>
        <v>107.29645000000001</v>
      </c>
      <c r="S9" s="44">
        <f t="shared" si="6"/>
        <v>107.29645000000001</v>
      </c>
      <c r="T9" s="44">
        <f t="shared" si="6"/>
        <v>107.29645000000001</v>
      </c>
      <c r="U9" s="44">
        <f t="shared" si="6"/>
        <v>107.29645000000001</v>
      </c>
      <c r="V9" s="44">
        <f t="shared" si="6"/>
        <v>107.29645000000001</v>
      </c>
      <c r="W9" s="44">
        <f t="shared" si="6"/>
        <v>107.29645000000001</v>
      </c>
      <c r="X9" s="44">
        <f t="shared" si="6"/>
        <v>107.29645000000001</v>
      </c>
      <c r="Y9" s="78">
        <f t="shared" si="6"/>
        <v>0</v>
      </c>
      <c r="Z9" s="78">
        <f t="shared" si="6"/>
        <v>0</v>
      </c>
      <c r="AA9" s="78">
        <f t="shared" si="6"/>
        <v>0</v>
      </c>
      <c r="AB9" s="78">
        <f t="shared" si="6"/>
        <v>0</v>
      </c>
      <c r="AC9" s="78">
        <f t="shared" si="6"/>
        <v>0</v>
      </c>
      <c r="AD9" s="78">
        <f t="shared" si="6"/>
        <v>0</v>
      </c>
      <c r="AE9" s="78">
        <f t="shared" si="6"/>
        <v>0</v>
      </c>
      <c r="AF9" s="78">
        <f t="shared" si="6"/>
        <v>0</v>
      </c>
      <c r="AG9" s="78">
        <f t="shared" si="6"/>
        <v>0</v>
      </c>
      <c r="AH9" s="78">
        <f t="shared" si="6"/>
        <v>0</v>
      </c>
      <c r="AI9" s="78">
        <f t="shared" si="6"/>
        <v>0</v>
      </c>
      <c r="AK9" s="76">
        <f t="shared" si="1"/>
        <v>2145.9290000000005</v>
      </c>
      <c r="AL9" s="41">
        <f t="shared" si="5"/>
        <v>0</v>
      </c>
    </row>
    <row r="10" spans="2:38" x14ac:dyDescent="0.3">
      <c r="B10" s="32" t="s">
        <v>28</v>
      </c>
      <c r="C10" s="35">
        <v>0.105</v>
      </c>
      <c r="D10" s="47">
        <f t="shared" si="2"/>
        <v>1010.4150000000001</v>
      </c>
      <c r="E10" s="44">
        <f t="shared" ref="E10:E14" si="7">D10*$E$7</f>
        <v>50.520750000000007</v>
      </c>
      <c r="F10" s="44">
        <f>$D$10*F7</f>
        <v>50.520750000000007</v>
      </c>
      <c r="G10" s="44">
        <f t="shared" ref="G10:AI10" si="8">$D$10*G7</f>
        <v>50.520750000000007</v>
      </c>
      <c r="H10" s="44">
        <f t="shared" si="8"/>
        <v>50.520750000000007</v>
      </c>
      <c r="I10" s="44">
        <f t="shared" si="8"/>
        <v>50.520750000000007</v>
      </c>
      <c r="J10" s="44">
        <f t="shared" si="8"/>
        <v>50.520750000000007</v>
      </c>
      <c r="K10" s="44">
        <f t="shared" si="8"/>
        <v>50.520750000000007</v>
      </c>
      <c r="L10" s="44">
        <f t="shared" si="8"/>
        <v>50.520750000000007</v>
      </c>
      <c r="M10" s="44">
        <f t="shared" si="8"/>
        <v>50.520750000000007</v>
      </c>
      <c r="N10" s="44">
        <f t="shared" si="8"/>
        <v>50.520750000000007</v>
      </c>
      <c r="O10" s="44">
        <f t="shared" si="8"/>
        <v>50.520750000000007</v>
      </c>
      <c r="P10" s="44">
        <f t="shared" si="8"/>
        <v>50.520750000000007</v>
      </c>
      <c r="Q10" s="44">
        <f t="shared" si="8"/>
        <v>50.520750000000007</v>
      </c>
      <c r="R10" s="44">
        <f t="shared" si="8"/>
        <v>50.520750000000007</v>
      </c>
      <c r="S10" s="44">
        <f t="shared" si="8"/>
        <v>50.520750000000007</v>
      </c>
      <c r="T10" s="44">
        <f t="shared" si="8"/>
        <v>50.520750000000007</v>
      </c>
      <c r="U10" s="44">
        <f t="shared" si="8"/>
        <v>50.520750000000007</v>
      </c>
      <c r="V10" s="44">
        <f t="shared" si="8"/>
        <v>50.520750000000007</v>
      </c>
      <c r="W10" s="44">
        <f t="shared" si="8"/>
        <v>50.520750000000007</v>
      </c>
      <c r="X10" s="44">
        <f t="shared" si="8"/>
        <v>50.520750000000007</v>
      </c>
      <c r="Y10" s="78">
        <f t="shared" si="8"/>
        <v>0</v>
      </c>
      <c r="Z10" s="78">
        <f t="shared" si="8"/>
        <v>0</v>
      </c>
      <c r="AA10" s="78">
        <f t="shared" si="8"/>
        <v>0</v>
      </c>
      <c r="AB10" s="78">
        <f t="shared" si="8"/>
        <v>0</v>
      </c>
      <c r="AC10" s="78">
        <f t="shared" si="8"/>
        <v>0</v>
      </c>
      <c r="AD10" s="78">
        <f t="shared" si="8"/>
        <v>0</v>
      </c>
      <c r="AE10" s="78">
        <f t="shared" si="8"/>
        <v>0</v>
      </c>
      <c r="AF10" s="78">
        <f t="shared" si="8"/>
        <v>0</v>
      </c>
      <c r="AG10" s="78">
        <f t="shared" si="8"/>
        <v>0</v>
      </c>
      <c r="AH10" s="78">
        <f t="shared" si="8"/>
        <v>0</v>
      </c>
      <c r="AI10" s="78">
        <f t="shared" si="8"/>
        <v>0</v>
      </c>
      <c r="AK10" s="76">
        <f t="shared" si="1"/>
        <v>1010.4150000000003</v>
      </c>
      <c r="AL10" s="41">
        <f t="shared" si="5"/>
        <v>0</v>
      </c>
    </row>
    <row r="11" spans="2:38" x14ac:dyDescent="0.3">
      <c r="B11" s="32" t="s">
        <v>29</v>
      </c>
      <c r="C11" s="35">
        <v>0.10100000000000001</v>
      </c>
      <c r="D11" s="47">
        <f t="shared" si="2"/>
        <v>971.92300000000023</v>
      </c>
      <c r="E11" s="44">
        <f t="shared" si="7"/>
        <v>48.596150000000016</v>
      </c>
      <c r="F11" s="44">
        <f>$D$11*F$7</f>
        <v>48.596150000000016</v>
      </c>
      <c r="G11" s="44">
        <f t="shared" ref="G11:AI11" si="9">$D$11*G$7</f>
        <v>48.596150000000016</v>
      </c>
      <c r="H11" s="44">
        <f t="shared" si="9"/>
        <v>48.596150000000016</v>
      </c>
      <c r="I11" s="44">
        <f t="shared" si="9"/>
        <v>48.596150000000016</v>
      </c>
      <c r="J11" s="44">
        <f t="shared" si="9"/>
        <v>48.596150000000016</v>
      </c>
      <c r="K11" s="44">
        <f t="shared" si="9"/>
        <v>48.596150000000016</v>
      </c>
      <c r="L11" s="44">
        <f t="shared" si="9"/>
        <v>48.596150000000016</v>
      </c>
      <c r="M11" s="44">
        <f t="shared" si="9"/>
        <v>48.596150000000016</v>
      </c>
      <c r="N11" s="44">
        <f t="shared" si="9"/>
        <v>48.596150000000016</v>
      </c>
      <c r="O11" s="44">
        <f t="shared" si="9"/>
        <v>48.596150000000016</v>
      </c>
      <c r="P11" s="44">
        <f t="shared" si="9"/>
        <v>48.596150000000016</v>
      </c>
      <c r="Q11" s="44">
        <f t="shared" si="9"/>
        <v>48.596150000000016</v>
      </c>
      <c r="R11" s="44">
        <f t="shared" si="9"/>
        <v>48.596150000000016</v>
      </c>
      <c r="S11" s="44">
        <f t="shared" si="9"/>
        <v>48.596150000000016</v>
      </c>
      <c r="T11" s="44">
        <f t="shared" si="9"/>
        <v>48.596150000000016</v>
      </c>
      <c r="U11" s="44">
        <f t="shared" si="9"/>
        <v>48.596150000000016</v>
      </c>
      <c r="V11" s="44">
        <f t="shared" si="9"/>
        <v>48.596150000000016</v>
      </c>
      <c r="W11" s="44">
        <f t="shared" si="9"/>
        <v>48.596150000000016</v>
      </c>
      <c r="X11" s="44">
        <f t="shared" si="9"/>
        <v>48.596150000000016</v>
      </c>
      <c r="Y11" s="78">
        <f t="shared" si="9"/>
        <v>0</v>
      </c>
      <c r="Z11" s="78">
        <f t="shared" si="9"/>
        <v>0</v>
      </c>
      <c r="AA11" s="78">
        <f t="shared" si="9"/>
        <v>0</v>
      </c>
      <c r="AB11" s="78">
        <f t="shared" si="9"/>
        <v>0</v>
      </c>
      <c r="AC11" s="78">
        <f t="shared" si="9"/>
        <v>0</v>
      </c>
      <c r="AD11" s="78">
        <f t="shared" si="9"/>
        <v>0</v>
      </c>
      <c r="AE11" s="78">
        <f t="shared" si="9"/>
        <v>0</v>
      </c>
      <c r="AF11" s="78">
        <f t="shared" si="9"/>
        <v>0</v>
      </c>
      <c r="AG11" s="78">
        <f t="shared" si="9"/>
        <v>0</v>
      </c>
      <c r="AH11" s="78">
        <f t="shared" si="9"/>
        <v>0</v>
      </c>
      <c r="AI11" s="78">
        <f t="shared" si="9"/>
        <v>0</v>
      </c>
      <c r="AK11" s="76">
        <f t="shared" si="1"/>
        <v>971.92299999999989</v>
      </c>
      <c r="AL11" s="41">
        <f t="shared" si="5"/>
        <v>0</v>
      </c>
    </row>
    <row r="12" spans="2:38" x14ac:dyDescent="0.3">
      <c r="B12" s="32" t="s">
        <v>30</v>
      </c>
      <c r="C12" s="35">
        <v>8.6999999999999994E-2</v>
      </c>
      <c r="D12" s="47">
        <f t="shared" si="2"/>
        <v>837.20100000000014</v>
      </c>
      <c r="E12" s="44">
        <f t="shared" si="7"/>
        <v>41.860050000000008</v>
      </c>
      <c r="F12" s="44">
        <f>$D$12*F7</f>
        <v>41.860050000000008</v>
      </c>
      <c r="G12" s="44">
        <f t="shared" ref="G12:AI12" si="10">$D$12*G7</f>
        <v>41.860050000000008</v>
      </c>
      <c r="H12" s="44">
        <f t="shared" si="10"/>
        <v>41.860050000000008</v>
      </c>
      <c r="I12" s="44">
        <f t="shared" si="10"/>
        <v>41.860050000000008</v>
      </c>
      <c r="J12" s="44">
        <f t="shared" si="10"/>
        <v>41.860050000000008</v>
      </c>
      <c r="K12" s="44">
        <f t="shared" si="10"/>
        <v>41.860050000000008</v>
      </c>
      <c r="L12" s="44">
        <f t="shared" si="10"/>
        <v>41.860050000000008</v>
      </c>
      <c r="M12" s="44">
        <f t="shared" si="10"/>
        <v>41.860050000000008</v>
      </c>
      <c r="N12" s="44">
        <f t="shared" si="10"/>
        <v>41.860050000000008</v>
      </c>
      <c r="O12" s="44">
        <f t="shared" si="10"/>
        <v>41.860050000000008</v>
      </c>
      <c r="P12" s="44">
        <f t="shared" si="10"/>
        <v>41.860050000000008</v>
      </c>
      <c r="Q12" s="44">
        <f t="shared" si="10"/>
        <v>41.860050000000008</v>
      </c>
      <c r="R12" s="44">
        <f t="shared" si="10"/>
        <v>41.860050000000008</v>
      </c>
      <c r="S12" s="44">
        <f t="shared" si="10"/>
        <v>41.860050000000008</v>
      </c>
      <c r="T12" s="44">
        <f t="shared" si="10"/>
        <v>41.860050000000008</v>
      </c>
      <c r="U12" s="44">
        <f t="shared" si="10"/>
        <v>41.860050000000008</v>
      </c>
      <c r="V12" s="44">
        <f t="shared" si="10"/>
        <v>41.860050000000008</v>
      </c>
      <c r="W12" s="44">
        <f t="shared" si="10"/>
        <v>41.860050000000008</v>
      </c>
      <c r="X12" s="44">
        <f t="shared" si="10"/>
        <v>41.860050000000008</v>
      </c>
      <c r="Y12" s="78">
        <f t="shared" si="10"/>
        <v>0</v>
      </c>
      <c r="Z12" s="78">
        <f t="shared" si="10"/>
        <v>0</v>
      </c>
      <c r="AA12" s="78">
        <f t="shared" si="10"/>
        <v>0</v>
      </c>
      <c r="AB12" s="78">
        <f t="shared" si="10"/>
        <v>0</v>
      </c>
      <c r="AC12" s="78">
        <f t="shared" si="10"/>
        <v>0</v>
      </c>
      <c r="AD12" s="78">
        <f t="shared" si="10"/>
        <v>0</v>
      </c>
      <c r="AE12" s="78">
        <f t="shared" si="10"/>
        <v>0</v>
      </c>
      <c r="AF12" s="78">
        <f t="shared" si="10"/>
        <v>0</v>
      </c>
      <c r="AG12" s="78">
        <f t="shared" si="10"/>
        <v>0</v>
      </c>
      <c r="AH12" s="78">
        <f t="shared" si="10"/>
        <v>0</v>
      </c>
      <c r="AI12" s="78">
        <f t="shared" si="10"/>
        <v>0</v>
      </c>
      <c r="AK12" s="76">
        <f t="shared" si="1"/>
        <v>837.20100000000014</v>
      </c>
      <c r="AL12" s="41">
        <f t="shared" si="5"/>
        <v>0</v>
      </c>
    </row>
    <row r="13" spans="2:38" x14ac:dyDescent="0.3">
      <c r="B13" s="32" t="s">
        <v>31</v>
      </c>
      <c r="C13" s="35">
        <v>7.4999999999999997E-2</v>
      </c>
      <c r="D13" s="47">
        <f t="shared" si="2"/>
        <v>721.72500000000002</v>
      </c>
      <c r="E13" s="44">
        <f t="shared" si="7"/>
        <v>36.08625</v>
      </c>
      <c r="F13" s="44">
        <f>$D$13*F7</f>
        <v>36.08625</v>
      </c>
      <c r="G13" s="44">
        <f t="shared" ref="G13:AI13" si="11">$D$13*G7</f>
        <v>36.08625</v>
      </c>
      <c r="H13" s="44">
        <f t="shared" si="11"/>
        <v>36.08625</v>
      </c>
      <c r="I13" s="44">
        <f t="shared" si="11"/>
        <v>36.08625</v>
      </c>
      <c r="J13" s="44">
        <f t="shared" si="11"/>
        <v>36.08625</v>
      </c>
      <c r="K13" s="44">
        <f t="shared" si="11"/>
        <v>36.08625</v>
      </c>
      <c r="L13" s="44">
        <f t="shared" si="11"/>
        <v>36.08625</v>
      </c>
      <c r="M13" s="44">
        <f t="shared" si="11"/>
        <v>36.08625</v>
      </c>
      <c r="N13" s="44">
        <f t="shared" si="11"/>
        <v>36.08625</v>
      </c>
      <c r="O13" s="44">
        <f t="shared" si="11"/>
        <v>36.08625</v>
      </c>
      <c r="P13" s="44">
        <f t="shared" si="11"/>
        <v>36.08625</v>
      </c>
      <c r="Q13" s="44">
        <f t="shared" si="11"/>
        <v>36.08625</v>
      </c>
      <c r="R13" s="44">
        <f t="shared" si="11"/>
        <v>36.08625</v>
      </c>
      <c r="S13" s="44">
        <f t="shared" si="11"/>
        <v>36.08625</v>
      </c>
      <c r="T13" s="44">
        <f t="shared" si="11"/>
        <v>36.08625</v>
      </c>
      <c r="U13" s="44">
        <f t="shared" si="11"/>
        <v>36.08625</v>
      </c>
      <c r="V13" s="44">
        <f t="shared" si="11"/>
        <v>36.08625</v>
      </c>
      <c r="W13" s="44">
        <f t="shared" si="11"/>
        <v>36.08625</v>
      </c>
      <c r="X13" s="44">
        <f t="shared" si="11"/>
        <v>36.08625</v>
      </c>
      <c r="Y13" s="78">
        <f t="shared" si="11"/>
        <v>0</v>
      </c>
      <c r="Z13" s="78">
        <f t="shared" si="11"/>
        <v>0</v>
      </c>
      <c r="AA13" s="78">
        <f t="shared" si="11"/>
        <v>0</v>
      </c>
      <c r="AB13" s="78">
        <f t="shared" si="11"/>
        <v>0</v>
      </c>
      <c r="AC13" s="78">
        <f t="shared" si="11"/>
        <v>0</v>
      </c>
      <c r="AD13" s="78">
        <f t="shared" si="11"/>
        <v>0</v>
      </c>
      <c r="AE13" s="78">
        <f t="shared" si="11"/>
        <v>0</v>
      </c>
      <c r="AF13" s="78">
        <f t="shared" si="11"/>
        <v>0</v>
      </c>
      <c r="AG13" s="78">
        <f t="shared" si="11"/>
        <v>0</v>
      </c>
      <c r="AH13" s="78">
        <f t="shared" si="11"/>
        <v>0</v>
      </c>
      <c r="AI13" s="78">
        <f t="shared" si="11"/>
        <v>0</v>
      </c>
      <c r="AK13" s="76">
        <f t="shared" si="1"/>
        <v>721.7249999999998</v>
      </c>
      <c r="AL13" s="41">
        <f t="shared" si="5"/>
        <v>0</v>
      </c>
    </row>
    <row r="14" spans="2:38" x14ac:dyDescent="0.3">
      <c r="B14" s="42" t="s">
        <v>32</v>
      </c>
      <c r="C14" s="43">
        <v>5.1999999999999998E-2</v>
      </c>
      <c r="D14" s="47">
        <f t="shared" si="2"/>
        <v>500.39600000000007</v>
      </c>
      <c r="E14" s="44">
        <f t="shared" si="7"/>
        <v>25.019800000000004</v>
      </c>
      <c r="F14" s="44">
        <f>$D$14*F7</f>
        <v>25.019800000000004</v>
      </c>
      <c r="G14" s="44">
        <f t="shared" ref="G14:AI14" si="12">$D$14*G7</f>
        <v>25.019800000000004</v>
      </c>
      <c r="H14" s="44">
        <f t="shared" si="12"/>
        <v>25.019800000000004</v>
      </c>
      <c r="I14" s="44">
        <f t="shared" si="12"/>
        <v>25.019800000000004</v>
      </c>
      <c r="J14" s="44">
        <f t="shared" si="12"/>
        <v>25.019800000000004</v>
      </c>
      <c r="K14" s="44">
        <f t="shared" si="12"/>
        <v>25.019800000000004</v>
      </c>
      <c r="L14" s="44">
        <f t="shared" si="12"/>
        <v>25.019800000000004</v>
      </c>
      <c r="M14" s="44">
        <f t="shared" si="12"/>
        <v>25.019800000000004</v>
      </c>
      <c r="N14" s="44">
        <f t="shared" si="12"/>
        <v>25.019800000000004</v>
      </c>
      <c r="O14" s="44">
        <f t="shared" si="12"/>
        <v>25.019800000000004</v>
      </c>
      <c r="P14" s="44">
        <f t="shared" si="12"/>
        <v>25.019800000000004</v>
      </c>
      <c r="Q14" s="44">
        <f t="shared" si="12"/>
        <v>25.019800000000004</v>
      </c>
      <c r="R14" s="44">
        <f t="shared" si="12"/>
        <v>25.019800000000004</v>
      </c>
      <c r="S14" s="44">
        <f t="shared" si="12"/>
        <v>25.019800000000004</v>
      </c>
      <c r="T14" s="44">
        <f t="shared" si="12"/>
        <v>25.019800000000004</v>
      </c>
      <c r="U14" s="44">
        <f t="shared" si="12"/>
        <v>25.019800000000004</v>
      </c>
      <c r="V14" s="44">
        <f t="shared" si="12"/>
        <v>25.019800000000004</v>
      </c>
      <c r="W14" s="44">
        <f t="shared" si="12"/>
        <v>25.019800000000004</v>
      </c>
      <c r="X14" s="44">
        <f t="shared" si="12"/>
        <v>25.019800000000004</v>
      </c>
      <c r="Y14" s="78">
        <f t="shared" si="12"/>
        <v>0</v>
      </c>
      <c r="Z14" s="78">
        <f t="shared" si="12"/>
        <v>0</v>
      </c>
      <c r="AA14" s="78">
        <f t="shared" si="12"/>
        <v>0</v>
      </c>
      <c r="AB14" s="78">
        <f t="shared" si="12"/>
        <v>0</v>
      </c>
      <c r="AC14" s="78">
        <f t="shared" si="12"/>
        <v>0</v>
      </c>
      <c r="AD14" s="78">
        <f t="shared" si="12"/>
        <v>0</v>
      </c>
      <c r="AE14" s="78">
        <f t="shared" si="12"/>
        <v>0</v>
      </c>
      <c r="AF14" s="78">
        <f t="shared" si="12"/>
        <v>0</v>
      </c>
      <c r="AG14" s="78">
        <f t="shared" si="12"/>
        <v>0</v>
      </c>
      <c r="AH14" s="78">
        <f t="shared" si="12"/>
        <v>0</v>
      </c>
      <c r="AI14" s="78">
        <f t="shared" si="12"/>
        <v>0</v>
      </c>
      <c r="AK14" s="76">
        <f t="shared" si="1"/>
        <v>500.3960000000003</v>
      </c>
      <c r="AL14" s="41">
        <f t="shared" si="5"/>
        <v>0</v>
      </c>
    </row>
    <row r="15" spans="2:38" x14ac:dyDescent="0.3">
      <c r="B15" s="32" t="s">
        <v>11</v>
      </c>
      <c r="C15" s="77">
        <f>SUM(C8:C14)</f>
        <v>0.99999999999999989</v>
      </c>
      <c r="D15" s="47">
        <f>SUM(D6:D14)</f>
        <v>9623.0000000000018</v>
      </c>
      <c r="AK15" s="76">
        <f>SUM(AK8:AK14)</f>
        <v>9623.0000000000036</v>
      </c>
      <c r="AL15" s="41">
        <f t="shared" si="5"/>
        <v>0</v>
      </c>
    </row>
    <row r="18" spans="3:35" x14ac:dyDescent="0.3">
      <c r="D18" s="83" t="s">
        <v>18</v>
      </c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</row>
    <row r="19" spans="3:35" x14ac:dyDescent="0.3">
      <c r="C19" s="32" t="s">
        <v>22</v>
      </c>
      <c r="D19" s="38">
        <f>E6</f>
        <v>1</v>
      </c>
      <c r="E19" s="38">
        <f t="shared" ref="E19:AI19" si="13">F6</f>
        <v>2</v>
      </c>
      <c r="F19" s="38">
        <f t="shared" si="13"/>
        <v>3</v>
      </c>
      <c r="G19" s="38">
        <f t="shared" si="13"/>
        <v>4</v>
      </c>
      <c r="H19" s="38">
        <f t="shared" si="13"/>
        <v>5</v>
      </c>
      <c r="I19" s="38">
        <f t="shared" si="13"/>
        <v>6</v>
      </c>
      <c r="J19" s="38">
        <f t="shared" si="13"/>
        <v>7</v>
      </c>
      <c r="K19" s="38">
        <f t="shared" si="13"/>
        <v>8</v>
      </c>
      <c r="L19" s="38">
        <f t="shared" si="13"/>
        <v>9</v>
      </c>
      <c r="M19" s="38">
        <f t="shared" si="13"/>
        <v>10</v>
      </c>
      <c r="N19" s="38">
        <f t="shared" si="13"/>
        <v>11</v>
      </c>
      <c r="O19" s="38">
        <f t="shared" si="13"/>
        <v>20</v>
      </c>
      <c r="P19" s="38">
        <f t="shared" si="13"/>
        <v>13</v>
      </c>
      <c r="Q19" s="38">
        <f t="shared" si="13"/>
        <v>14</v>
      </c>
      <c r="R19" s="38">
        <f t="shared" si="13"/>
        <v>15</v>
      </c>
      <c r="S19" s="38">
        <f t="shared" si="13"/>
        <v>16</v>
      </c>
      <c r="T19" s="38">
        <f t="shared" si="13"/>
        <v>17</v>
      </c>
      <c r="U19" s="38">
        <f t="shared" si="13"/>
        <v>18</v>
      </c>
      <c r="V19" s="38">
        <f t="shared" si="13"/>
        <v>19</v>
      </c>
      <c r="W19" s="38">
        <f t="shared" si="13"/>
        <v>20</v>
      </c>
      <c r="X19" s="38">
        <f t="shared" si="13"/>
        <v>21</v>
      </c>
      <c r="Y19" s="38">
        <f t="shared" si="13"/>
        <v>22</v>
      </c>
      <c r="Z19" s="38">
        <f t="shared" si="13"/>
        <v>23</v>
      </c>
      <c r="AA19" s="38">
        <f t="shared" si="13"/>
        <v>24</v>
      </c>
      <c r="AB19" s="38">
        <f t="shared" si="13"/>
        <v>25</v>
      </c>
      <c r="AC19" s="38">
        <f t="shared" si="13"/>
        <v>26</v>
      </c>
      <c r="AD19" s="38">
        <f t="shared" si="13"/>
        <v>27</v>
      </c>
      <c r="AE19" s="38">
        <f t="shared" si="13"/>
        <v>28</v>
      </c>
      <c r="AF19" s="38">
        <f t="shared" si="13"/>
        <v>29</v>
      </c>
      <c r="AG19" s="38">
        <f t="shared" si="13"/>
        <v>30</v>
      </c>
      <c r="AH19" s="38">
        <f t="shared" si="13"/>
        <v>31</v>
      </c>
      <c r="AI19" s="38">
        <f t="shared" si="13"/>
        <v>0</v>
      </c>
    </row>
    <row r="20" spans="3:35" x14ac:dyDescent="0.3">
      <c r="C20" s="32" t="str">
        <f>B8</f>
        <v>Belt Line Road</v>
      </c>
      <c r="D20" s="40">
        <f>E8</f>
        <v>171.77055000000001</v>
      </c>
      <c r="E20" s="40">
        <f t="shared" ref="E20:Z20" si="14">F8</f>
        <v>171.77055000000001</v>
      </c>
      <c r="F20" s="40">
        <f t="shared" si="14"/>
        <v>171.77055000000001</v>
      </c>
      <c r="G20" s="40">
        <f t="shared" si="14"/>
        <v>171.77055000000001</v>
      </c>
      <c r="H20" s="40">
        <f t="shared" si="14"/>
        <v>171.77055000000001</v>
      </c>
      <c r="I20" s="40">
        <f t="shared" si="14"/>
        <v>171.77055000000001</v>
      </c>
      <c r="J20" s="40">
        <f t="shared" si="14"/>
        <v>171.77055000000001</v>
      </c>
      <c r="K20" s="40">
        <f t="shared" si="14"/>
        <v>171.77055000000001</v>
      </c>
      <c r="L20" s="40">
        <f t="shared" si="14"/>
        <v>171.77055000000001</v>
      </c>
      <c r="M20" s="40">
        <f t="shared" si="14"/>
        <v>171.77055000000001</v>
      </c>
      <c r="N20" s="40">
        <f t="shared" si="14"/>
        <v>171.77055000000001</v>
      </c>
      <c r="O20" s="40">
        <f t="shared" si="14"/>
        <v>171.77055000000001</v>
      </c>
      <c r="P20" s="40">
        <f t="shared" si="14"/>
        <v>171.77055000000001</v>
      </c>
      <c r="Q20" s="40">
        <f t="shared" si="14"/>
        <v>171.77055000000001</v>
      </c>
      <c r="R20" s="40">
        <f t="shared" si="14"/>
        <v>171.77055000000001</v>
      </c>
      <c r="S20" s="40">
        <f t="shared" si="14"/>
        <v>171.77055000000001</v>
      </c>
      <c r="T20" s="40">
        <f t="shared" si="14"/>
        <v>171.77055000000001</v>
      </c>
      <c r="U20" s="40">
        <f t="shared" si="14"/>
        <v>171.77055000000001</v>
      </c>
      <c r="V20" s="40">
        <f t="shared" si="14"/>
        <v>171.77055000000001</v>
      </c>
      <c r="W20" s="40">
        <f t="shared" si="14"/>
        <v>171.77055000000001</v>
      </c>
      <c r="X20" s="40">
        <f t="shared" si="14"/>
        <v>0</v>
      </c>
      <c r="Y20" s="40">
        <f t="shared" si="14"/>
        <v>0</v>
      </c>
      <c r="Z20" s="40">
        <f t="shared" si="14"/>
        <v>0</v>
      </c>
      <c r="AA20" s="40">
        <f t="shared" ref="AA20" si="15">AB8</f>
        <v>0</v>
      </c>
      <c r="AB20" s="40">
        <f t="shared" ref="AB20" si="16">AC8</f>
        <v>0</v>
      </c>
      <c r="AC20" s="40">
        <f t="shared" ref="AC20" si="17">AD8</f>
        <v>0</v>
      </c>
      <c r="AD20" s="40">
        <f t="shared" ref="AD20" si="18">AE8</f>
        <v>0</v>
      </c>
      <c r="AE20" s="40">
        <f t="shared" ref="AE20" si="19">AF8</f>
        <v>0</v>
      </c>
      <c r="AF20" s="40">
        <f t="shared" ref="AF20" si="20">AG8</f>
        <v>0</v>
      </c>
      <c r="AG20" s="40">
        <f t="shared" ref="AG20" si="21">AH8</f>
        <v>0</v>
      </c>
      <c r="AH20" s="40">
        <f t="shared" ref="AH20" si="22">AI8</f>
        <v>0</v>
      </c>
      <c r="AI20" s="40">
        <f t="shared" ref="AI20" si="23">AJ8</f>
        <v>0</v>
      </c>
    </row>
  </sheetData>
  <mergeCells count="3">
    <mergeCell ref="B1:E1"/>
    <mergeCell ref="D18:AA18"/>
    <mergeCell ref="E5:AB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6"/>
  <sheetViews>
    <sheetView zoomScale="110" zoomScaleNormal="110" workbookViewId="0">
      <selection activeCell="D11" sqref="D11"/>
    </sheetView>
  </sheetViews>
  <sheetFormatPr defaultRowHeight="14.4" x14ac:dyDescent="0.3"/>
  <cols>
    <col min="1" max="1" width="1.88671875" style="50" customWidth="1"/>
    <col min="2" max="2" width="14.88671875" style="50" customWidth="1"/>
    <col min="3" max="4" width="11.109375" style="50" bestFit="1" customWidth="1"/>
    <col min="5" max="6" width="8.77734375" style="50" bestFit="1" customWidth="1"/>
    <col min="7" max="7" width="9" style="50" bestFit="1" customWidth="1"/>
    <col min="8" max="17" width="8.77734375" style="50" bestFit="1" customWidth="1"/>
    <col min="18" max="18" width="9.77734375" style="50" bestFit="1" customWidth="1"/>
    <col min="19" max="21" width="8.77734375" style="50" bestFit="1" customWidth="1"/>
    <col min="22" max="24" width="9.77734375" style="50" bestFit="1" customWidth="1"/>
    <col min="25" max="28" width="8.77734375" style="50" bestFit="1" customWidth="1"/>
    <col min="29" max="29" width="2.88671875" style="50" customWidth="1"/>
    <col min="30" max="30" width="7.5546875" style="50" bestFit="1" customWidth="1"/>
    <col min="31" max="16384" width="8.88671875" style="50"/>
  </cols>
  <sheetData>
    <row r="1" spans="2:32" x14ac:dyDescent="0.3">
      <c r="B1" s="49" t="s">
        <v>37</v>
      </c>
    </row>
    <row r="3" spans="2:32" x14ac:dyDescent="0.3">
      <c r="B3" s="50" t="s">
        <v>5</v>
      </c>
      <c r="C3" s="51">
        <v>10</v>
      </c>
      <c r="D3" s="52"/>
      <c r="G3" s="50">
        <f>D12*E10</f>
        <v>0</v>
      </c>
    </row>
    <row r="4" spans="2:32" x14ac:dyDescent="0.3">
      <c r="B4" s="50" t="s">
        <v>6</v>
      </c>
      <c r="C4" s="53">
        <v>20</v>
      </c>
      <c r="D4" s="54"/>
    </row>
    <row r="5" spans="2:32" x14ac:dyDescent="0.3">
      <c r="B5" s="50" t="s">
        <v>7</v>
      </c>
      <c r="C5" s="55">
        <f>'bytes_tot_by_app DLY'!C4</f>
        <v>0.96230000000000004</v>
      </c>
      <c r="D5" s="56"/>
    </row>
    <row r="6" spans="2:32" x14ac:dyDescent="0.3">
      <c r="B6" s="50" t="s">
        <v>8</v>
      </c>
      <c r="C6" s="57">
        <f>C3*C5</f>
        <v>9.6230000000000011</v>
      </c>
      <c r="D6" s="58"/>
    </row>
    <row r="7" spans="2:32" ht="28.8" x14ac:dyDescent="0.3">
      <c r="B7" s="59" t="s">
        <v>38</v>
      </c>
      <c r="C7" s="60">
        <f>(C6/C4)*1000</f>
        <v>481.15000000000009</v>
      </c>
      <c r="D7" s="58"/>
    </row>
    <row r="8" spans="2:32" x14ac:dyDescent="0.3">
      <c r="C8" s="58"/>
      <c r="D8" s="58"/>
      <c r="E8" s="84" t="s">
        <v>39</v>
      </c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61"/>
    </row>
    <row r="9" spans="2:32" x14ac:dyDescent="0.3">
      <c r="E9" s="62">
        <v>0</v>
      </c>
      <c r="F9" s="62">
        <v>4.1666666666666664E-2</v>
      </c>
      <c r="G9" s="62">
        <v>8.3333333333333329E-2</v>
      </c>
      <c r="H9" s="62">
        <v>0.125</v>
      </c>
      <c r="I9" s="62">
        <v>0.16666666666666666</v>
      </c>
      <c r="J9" s="62">
        <v>0.20833333333333334</v>
      </c>
      <c r="K9" s="62">
        <v>0.25</v>
      </c>
      <c r="L9" s="62">
        <v>0.29166666666666669</v>
      </c>
      <c r="M9" s="62">
        <v>0.33333333333333331</v>
      </c>
      <c r="N9" s="62">
        <v>0.375</v>
      </c>
      <c r="O9" s="62">
        <v>0.41666666666666669</v>
      </c>
      <c r="P9" s="62">
        <v>0.45833333333333331</v>
      </c>
      <c r="Q9" s="62">
        <v>0.5</v>
      </c>
      <c r="R9" s="62">
        <v>0.54166666666666663</v>
      </c>
      <c r="S9" s="62">
        <v>0.58333333333333337</v>
      </c>
      <c r="T9" s="62">
        <v>0.625</v>
      </c>
      <c r="U9" s="62">
        <v>0.66666666666666663</v>
      </c>
      <c r="V9" s="62">
        <v>0.70833333333333337</v>
      </c>
      <c r="W9" s="62">
        <v>0.75</v>
      </c>
      <c r="X9" s="62">
        <v>0.79166666666666663</v>
      </c>
      <c r="Y9" s="62">
        <v>0.83333333333333337</v>
      </c>
      <c r="Z9" s="62">
        <v>0.875</v>
      </c>
      <c r="AA9" s="62">
        <v>0.91666666666666663</v>
      </c>
      <c r="AB9" s="62">
        <v>0.95833333333333337</v>
      </c>
      <c r="AC9" s="62"/>
      <c r="AD9" s="50" t="s">
        <v>16</v>
      </c>
      <c r="AE9" s="50" t="s">
        <v>19</v>
      </c>
    </row>
    <row r="10" spans="2:32" x14ac:dyDescent="0.3">
      <c r="B10" s="49" t="s">
        <v>0</v>
      </c>
      <c r="C10" s="49" t="s">
        <v>9</v>
      </c>
      <c r="D10" s="49" t="s">
        <v>36</v>
      </c>
      <c r="E10" s="55">
        <v>0</v>
      </c>
      <c r="F10" s="55">
        <v>0</v>
      </c>
      <c r="G10" s="55">
        <v>0</v>
      </c>
      <c r="H10" s="55">
        <v>0</v>
      </c>
      <c r="I10" s="55">
        <v>0</v>
      </c>
      <c r="J10" s="55">
        <v>0</v>
      </c>
      <c r="K10" s="55">
        <v>0</v>
      </c>
      <c r="L10" s="55">
        <v>0.03</v>
      </c>
      <c r="M10" s="55">
        <v>0.03</v>
      </c>
      <c r="N10" s="55">
        <v>0</v>
      </c>
      <c r="O10" s="55">
        <v>0</v>
      </c>
      <c r="P10" s="55">
        <v>0</v>
      </c>
      <c r="Q10" s="55">
        <v>7.0000000000000007E-2</v>
      </c>
      <c r="R10" s="55">
        <v>0.09</v>
      </c>
      <c r="S10" s="55">
        <v>0.01</v>
      </c>
      <c r="T10" s="55">
        <v>0</v>
      </c>
      <c r="U10" s="55">
        <v>0</v>
      </c>
      <c r="V10" s="55">
        <v>0.2</v>
      </c>
      <c r="W10" s="55">
        <v>0.3</v>
      </c>
      <c r="X10" s="55">
        <v>0.2</v>
      </c>
      <c r="Y10" s="55">
        <v>7.0000000000000007E-2</v>
      </c>
      <c r="Z10" s="55">
        <v>0</v>
      </c>
      <c r="AA10" s="55">
        <v>0</v>
      </c>
      <c r="AB10" s="55">
        <v>0</v>
      </c>
      <c r="AC10" s="63"/>
      <c r="AD10" s="64">
        <f>SUM(E10:AB10)</f>
        <v>1</v>
      </c>
    </row>
    <row r="11" spans="2:32" x14ac:dyDescent="0.3">
      <c r="B11" s="50" t="str">
        <f>'bytes_tot_by_app DLY'!B9</f>
        <v>Instagram</v>
      </c>
      <c r="C11" s="55">
        <f>'bytes_tot_by_app DLY'!C9</f>
        <v>0.28634999999999999</v>
      </c>
      <c r="D11" s="71">
        <f t="shared" ref="D11:D20" si="0">$C$7*C11</f>
        <v>137.77730250000002</v>
      </c>
      <c r="E11" s="44">
        <f>($D$11*E10)</f>
        <v>0</v>
      </c>
      <c r="F11" s="44">
        <f t="shared" ref="F11:AB11" si="1">($D$11*F10)</f>
        <v>0</v>
      </c>
      <c r="G11" s="44">
        <f>($D$11*G10)</f>
        <v>0</v>
      </c>
      <c r="H11" s="44">
        <f t="shared" si="1"/>
        <v>0</v>
      </c>
      <c r="I11" s="44">
        <f t="shared" si="1"/>
        <v>0</v>
      </c>
      <c r="J11" s="44">
        <f t="shared" si="1"/>
        <v>0</v>
      </c>
      <c r="K11" s="44">
        <f t="shared" si="1"/>
        <v>0</v>
      </c>
      <c r="L11" s="44">
        <f t="shared" si="1"/>
        <v>4.1333190750000002</v>
      </c>
      <c r="M11" s="44">
        <f t="shared" si="1"/>
        <v>4.1333190750000002</v>
      </c>
      <c r="N11" s="44">
        <f t="shared" si="1"/>
        <v>0</v>
      </c>
      <c r="O11" s="44">
        <f t="shared" si="1"/>
        <v>0</v>
      </c>
      <c r="P11" s="44">
        <f t="shared" si="1"/>
        <v>0</v>
      </c>
      <c r="Q11" s="44">
        <f t="shared" si="1"/>
        <v>9.6444111750000019</v>
      </c>
      <c r="R11" s="44">
        <f t="shared" si="1"/>
        <v>12.399957225000001</v>
      </c>
      <c r="S11" s="44">
        <f t="shared" si="1"/>
        <v>1.3777730250000002</v>
      </c>
      <c r="T11" s="44">
        <f t="shared" si="1"/>
        <v>0</v>
      </c>
      <c r="U11" s="44">
        <f t="shared" si="1"/>
        <v>0</v>
      </c>
      <c r="V11" s="44">
        <f t="shared" si="1"/>
        <v>27.555460500000006</v>
      </c>
      <c r="W11" s="44">
        <f t="shared" si="1"/>
        <v>41.333190750000007</v>
      </c>
      <c r="X11" s="44">
        <f t="shared" si="1"/>
        <v>27.555460500000006</v>
      </c>
      <c r="Y11" s="44">
        <f t="shared" si="1"/>
        <v>9.6444111750000019</v>
      </c>
      <c r="Z11" s="44">
        <f t="shared" si="1"/>
        <v>0</v>
      </c>
      <c r="AA11" s="44">
        <f t="shared" si="1"/>
        <v>0</v>
      </c>
      <c r="AB11" s="44">
        <f t="shared" si="1"/>
        <v>0</v>
      </c>
      <c r="AC11" s="65"/>
      <c r="AD11" s="50">
        <f>SUM(E11:AB11)</f>
        <v>137.77730250000002</v>
      </c>
      <c r="AE11" s="66">
        <f>AD11-D11</f>
        <v>0</v>
      </c>
      <c r="AF11" s="64"/>
    </row>
    <row r="12" spans="2:32" x14ac:dyDescent="0.3">
      <c r="B12" s="50" t="str">
        <f>'bytes_tot_by_app DLY'!B10</f>
        <v>Youtube</v>
      </c>
      <c r="C12" s="55">
        <f>'bytes_tot_by_app DLY'!C10</f>
        <v>0.17799999999999999</v>
      </c>
      <c r="D12" s="71">
        <f t="shared" si="0"/>
        <v>85.644700000000014</v>
      </c>
      <c r="E12" s="44">
        <f t="shared" ref="E12:E20" si="2">($D12*$E$10)</f>
        <v>0</v>
      </c>
      <c r="F12" s="44">
        <f>($D12*F10)</f>
        <v>0</v>
      </c>
      <c r="G12" s="74">
        <f>$D$12*G10</f>
        <v>0</v>
      </c>
      <c r="H12" s="74">
        <f t="shared" ref="H12:AB12" si="3">$D$12*H10</f>
        <v>0</v>
      </c>
      <c r="I12" s="74">
        <f t="shared" si="3"/>
        <v>0</v>
      </c>
      <c r="J12" s="74">
        <f t="shared" si="3"/>
        <v>0</v>
      </c>
      <c r="K12" s="74">
        <f t="shared" si="3"/>
        <v>0</v>
      </c>
      <c r="L12" s="74">
        <f t="shared" si="3"/>
        <v>2.5693410000000005</v>
      </c>
      <c r="M12" s="74">
        <f t="shared" si="3"/>
        <v>2.5693410000000005</v>
      </c>
      <c r="N12" s="74">
        <f t="shared" si="3"/>
        <v>0</v>
      </c>
      <c r="O12" s="74">
        <f t="shared" si="3"/>
        <v>0</v>
      </c>
      <c r="P12" s="74">
        <f t="shared" si="3"/>
        <v>0</v>
      </c>
      <c r="Q12" s="74">
        <f t="shared" si="3"/>
        <v>5.9951290000000013</v>
      </c>
      <c r="R12" s="74">
        <f t="shared" si="3"/>
        <v>7.7080230000000007</v>
      </c>
      <c r="S12" s="74">
        <f t="shared" si="3"/>
        <v>0.85644700000000018</v>
      </c>
      <c r="T12" s="74">
        <f t="shared" si="3"/>
        <v>0</v>
      </c>
      <c r="U12" s="74">
        <f t="shared" si="3"/>
        <v>0</v>
      </c>
      <c r="V12" s="74">
        <f t="shared" si="3"/>
        <v>17.128940000000004</v>
      </c>
      <c r="W12" s="74">
        <f t="shared" si="3"/>
        <v>25.693410000000004</v>
      </c>
      <c r="X12" s="74">
        <f t="shared" si="3"/>
        <v>17.128940000000004</v>
      </c>
      <c r="Y12" s="74">
        <f t="shared" si="3"/>
        <v>5.9951290000000013</v>
      </c>
      <c r="Z12" s="74">
        <f t="shared" si="3"/>
        <v>0</v>
      </c>
      <c r="AA12" s="74">
        <f t="shared" si="3"/>
        <v>0</v>
      </c>
      <c r="AB12" s="74">
        <f t="shared" si="3"/>
        <v>0</v>
      </c>
      <c r="AC12" s="65"/>
      <c r="AD12" s="50">
        <f>SUM(E12:AB12)</f>
        <v>85.644700000000014</v>
      </c>
      <c r="AE12" s="66">
        <f t="shared" ref="AE12:AE21" si="4">AD12-D12</f>
        <v>0</v>
      </c>
      <c r="AF12" s="64"/>
    </row>
    <row r="13" spans="2:32" x14ac:dyDescent="0.3">
      <c r="B13" s="50" t="str">
        <f>'bytes_tot_by_app DLY'!B11</f>
        <v>Facebook</v>
      </c>
      <c r="C13" s="55">
        <f>'bytes_tot_by_app DLY'!C11</f>
        <v>0.10564999999999999</v>
      </c>
      <c r="D13" s="71">
        <f t="shared" si="0"/>
        <v>50.833497500000007</v>
      </c>
      <c r="E13" s="44">
        <f t="shared" si="2"/>
        <v>0</v>
      </c>
      <c r="F13" s="44">
        <f>($D$13*F10)</f>
        <v>0</v>
      </c>
      <c r="G13" s="47">
        <f>($D$13*G10)</f>
        <v>0</v>
      </c>
      <c r="H13" s="47">
        <f t="shared" ref="H13:AB13" si="5">($D$13*H10)</f>
        <v>0</v>
      </c>
      <c r="I13" s="47">
        <f t="shared" si="5"/>
        <v>0</v>
      </c>
      <c r="J13" s="47">
        <f t="shared" si="5"/>
        <v>0</v>
      </c>
      <c r="K13" s="47">
        <f t="shared" si="5"/>
        <v>0</v>
      </c>
      <c r="L13" s="47">
        <f t="shared" si="5"/>
        <v>1.5250049250000002</v>
      </c>
      <c r="M13" s="47">
        <f t="shared" si="5"/>
        <v>1.5250049250000002</v>
      </c>
      <c r="N13" s="47">
        <f t="shared" si="5"/>
        <v>0</v>
      </c>
      <c r="O13" s="47">
        <f t="shared" si="5"/>
        <v>0</v>
      </c>
      <c r="P13" s="47">
        <f t="shared" si="5"/>
        <v>0</v>
      </c>
      <c r="Q13" s="47">
        <f t="shared" si="5"/>
        <v>3.5583448250000007</v>
      </c>
      <c r="R13" s="47">
        <f t="shared" si="5"/>
        <v>4.5750147750000005</v>
      </c>
      <c r="S13" s="47">
        <f t="shared" si="5"/>
        <v>0.50833497500000013</v>
      </c>
      <c r="T13" s="47">
        <f t="shared" si="5"/>
        <v>0</v>
      </c>
      <c r="U13" s="47">
        <f t="shared" si="5"/>
        <v>0</v>
      </c>
      <c r="V13" s="47">
        <f t="shared" si="5"/>
        <v>10.166699500000002</v>
      </c>
      <c r="W13" s="47">
        <f t="shared" si="5"/>
        <v>15.250049250000002</v>
      </c>
      <c r="X13" s="47">
        <f t="shared" si="5"/>
        <v>10.166699500000002</v>
      </c>
      <c r="Y13" s="47">
        <f t="shared" si="5"/>
        <v>3.5583448250000007</v>
      </c>
      <c r="Z13" s="47">
        <f t="shared" si="5"/>
        <v>0</v>
      </c>
      <c r="AA13" s="47">
        <f t="shared" si="5"/>
        <v>0</v>
      </c>
      <c r="AB13" s="47">
        <f t="shared" si="5"/>
        <v>0</v>
      </c>
      <c r="AC13" s="65"/>
      <c r="AD13" s="50">
        <f t="shared" ref="AD13:AD20" si="6">SUM(E13:AB13)</f>
        <v>50.833497500000007</v>
      </c>
      <c r="AE13" s="66">
        <f t="shared" si="4"/>
        <v>0</v>
      </c>
      <c r="AF13" s="64"/>
    </row>
    <row r="14" spans="2:32" x14ac:dyDescent="0.3">
      <c r="B14" s="50" t="str">
        <f>'bytes_tot_by_app DLY'!B12</f>
        <v>SnapChat</v>
      </c>
      <c r="C14" s="55">
        <f>'bytes_tot_by_app DLY'!C12</f>
        <v>9.0999999999999998E-2</v>
      </c>
      <c r="D14" s="71">
        <f t="shared" si="0"/>
        <v>43.784650000000006</v>
      </c>
      <c r="E14" s="44">
        <f t="shared" si="2"/>
        <v>0</v>
      </c>
      <c r="F14" s="44">
        <f t="shared" ref="F14:F20" si="7">D14*$F$10</f>
        <v>0</v>
      </c>
      <c r="G14" s="74">
        <f>$D$14*G$10</f>
        <v>0</v>
      </c>
      <c r="H14" s="74">
        <f t="shared" ref="H14:AB14" si="8">$D$14*H$10</f>
        <v>0</v>
      </c>
      <c r="I14" s="74">
        <f t="shared" si="8"/>
        <v>0</v>
      </c>
      <c r="J14" s="74">
        <f t="shared" si="8"/>
        <v>0</v>
      </c>
      <c r="K14" s="74">
        <f t="shared" si="8"/>
        <v>0</v>
      </c>
      <c r="L14" s="74">
        <f t="shared" si="8"/>
        <v>1.3135395000000001</v>
      </c>
      <c r="M14" s="74">
        <f t="shared" si="8"/>
        <v>1.3135395000000001</v>
      </c>
      <c r="N14" s="74">
        <f t="shared" si="8"/>
        <v>0</v>
      </c>
      <c r="O14" s="74">
        <f t="shared" si="8"/>
        <v>0</v>
      </c>
      <c r="P14" s="74">
        <f t="shared" si="8"/>
        <v>0</v>
      </c>
      <c r="Q14" s="74">
        <f t="shared" si="8"/>
        <v>3.0649255000000006</v>
      </c>
      <c r="R14" s="74">
        <f t="shared" si="8"/>
        <v>3.9406185000000002</v>
      </c>
      <c r="S14" s="74">
        <f t="shared" si="8"/>
        <v>0.43784650000000008</v>
      </c>
      <c r="T14" s="74">
        <f t="shared" si="8"/>
        <v>0</v>
      </c>
      <c r="U14" s="74">
        <f t="shared" si="8"/>
        <v>0</v>
      </c>
      <c r="V14" s="74">
        <f t="shared" si="8"/>
        <v>8.7569300000000023</v>
      </c>
      <c r="W14" s="74">
        <f t="shared" si="8"/>
        <v>13.135395000000001</v>
      </c>
      <c r="X14" s="74">
        <f t="shared" si="8"/>
        <v>8.7569300000000023</v>
      </c>
      <c r="Y14" s="74">
        <f t="shared" si="8"/>
        <v>3.0649255000000006</v>
      </c>
      <c r="Z14" s="74">
        <f t="shared" si="8"/>
        <v>0</v>
      </c>
      <c r="AA14" s="74">
        <f t="shared" si="8"/>
        <v>0</v>
      </c>
      <c r="AB14" s="74">
        <f t="shared" si="8"/>
        <v>0</v>
      </c>
      <c r="AC14" s="67"/>
      <c r="AD14" s="50">
        <f t="shared" si="6"/>
        <v>43.784650000000013</v>
      </c>
      <c r="AE14" s="66">
        <f t="shared" si="4"/>
        <v>0</v>
      </c>
      <c r="AF14" s="64"/>
    </row>
    <row r="15" spans="2:32" x14ac:dyDescent="0.3">
      <c r="B15" s="50" t="str">
        <f>'bytes_tot_by_app DLY'!B13</f>
        <v>Google</v>
      </c>
      <c r="C15" s="55">
        <f>'bytes_tot_by_app DLY'!C13</f>
        <v>8.6999999999999994E-2</v>
      </c>
      <c r="D15" s="71">
        <f t="shared" si="0"/>
        <v>41.860050000000008</v>
      </c>
      <c r="E15" s="44">
        <f t="shared" si="2"/>
        <v>0</v>
      </c>
      <c r="F15" s="44">
        <f t="shared" si="7"/>
        <v>0</v>
      </c>
      <c r="G15" s="74">
        <f>$D$15*G10</f>
        <v>0</v>
      </c>
      <c r="H15" s="74">
        <f t="shared" ref="H15:AB15" si="9">$D$15*H10</f>
        <v>0</v>
      </c>
      <c r="I15" s="74">
        <f t="shared" si="9"/>
        <v>0</v>
      </c>
      <c r="J15" s="74">
        <f t="shared" si="9"/>
        <v>0</v>
      </c>
      <c r="K15" s="74">
        <f t="shared" si="9"/>
        <v>0</v>
      </c>
      <c r="L15" s="74">
        <f t="shared" si="9"/>
        <v>1.2558015000000002</v>
      </c>
      <c r="M15" s="74">
        <f t="shared" si="9"/>
        <v>1.2558015000000002</v>
      </c>
      <c r="N15" s="74">
        <f t="shared" si="9"/>
        <v>0</v>
      </c>
      <c r="O15" s="74">
        <f t="shared" si="9"/>
        <v>0</v>
      </c>
      <c r="P15" s="74">
        <f t="shared" si="9"/>
        <v>0</v>
      </c>
      <c r="Q15" s="74">
        <f t="shared" si="9"/>
        <v>2.9302035000000011</v>
      </c>
      <c r="R15" s="74">
        <f t="shared" si="9"/>
        <v>3.7674045000000005</v>
      </c>
      <c r="S15" s="74">
        <f t="shared" si="9"/>
        <v>0.4186005000000001</v>
      </c>
      <c r="T15" s="74">
        <f t="shared" si="9"/>
        <v>0</v>
      </c>
      <c r="U15" s="74">
        <f t="shared" si="9"/>
        <v>0</v>
      </c>
      <c r="V15" s="74">
        <f t="shared" si="9"/>
        <v>8.3720100000000013</v>
      </c>
      <c r="W15" s="74">
        <f t="shared" si="9"/>
        <v>12.558015000000003</v>
      </c>
      <c r="X15" s="74">
        <f t="shared" si="9"/>
        <v>8.3720100000000013</v>
      </c>
      <c r="Y15" s="74">
        <f t="shared" si="9"/>
        <v>2.9302035000000011</v>
      </c>
      <c r="Z15" s="74">
        <f t="shared" si="9"/>
        <v>0</v>
      </c>
      <c r="AA15" s="74">
        <f t="shared" si="9"/>
        <v>0</v>
      </c>
      <c r="AB15" s="74">
        <f t="shared" si="9"/>
        <v>0</v>
      </c>
      <c r="AC15" s="67"/>
      <c r="AD15" s="50">
        <f t="shared" si="6"/>
        <v>41.860050000000015</v>
      </c>
      <c r="AE15" s="66">
        <f t="shared" si="4"/>
        <v>0</v>
      </c>
      <c r="AF15" s="64"/>
    </row>
    <row r="16" spans="2:32" x14ac:dyDescent="0.3">
      <c r="B16" s="50" t="str">
        <f>'bytes_tot_by_app DLY'!B14</f>
        <v>Skype</v>
      </c>
      <c r="C16" s="55">
        <f>'bytes_tot_by_app DLY'!C14</f>
        <v>6.83E-2</v>
      </c>
      <c r="D16" s="71">
        <f t="shared" si="0"/>
        <v>32.862545000000004</v>
      </c>
      <c r="E16" s="44">
        <f t="shared" si="2"/>
        <v>0</v>
      </c>
      <c r="F16" s="44">
        <f t="shared" si="7"/>
        <v>0</v>
      </c>
      <c r="G16" s="74">
        <f>$D$16*G10</f>
        <v>0</v>
      </c>
      <c r="H16" s="74">
        <f t="shared" ref="H16:AB16" si="10">$D$16*H10</f>
        <v>0</v>
      </c>
      <c r="I16" s="74">
        <f t="shared" si="10"/>
        <v>0</v>
      </c>
      <c r="J16" s="74">
        <f t="shared" si="10"/>
        <v>0</v>
      </c>
      <c r="K16" s="74">
        <f t="shared" si="10"/>
        <v>0</v>
      </c>
      <c r="L16" s="74">
        <f t="shared" si="10"/>
        <v>0.98587635000000007</v>
      </c>
      <c r="M16" s="74">
        <f t="shared" si="10"/>
        <v>0.98587635000000007</v>
      </c>
      <c r="N16" s="74">
        <f t="shared" si="10"/>
        <v>0</v>
      </c>
      <c r="O16" s="74">
        <f t="shared" si="10"/>
        <v>0</v>
      </c>
      <c r="P16" s="74">
        <f t="shared" si="10"/>
        <v>0</v>
      </c>
      <c r="Q16" s="74">
        <f t="shared" si="10"/>
        <v>2.3003781500000007</v>
      </c>
      <c r="R16" s="74">
        <f t="shared" si="10"/>
        <v>2.9576290500000004</v>
      </c>
      <c r="S16" s="74">
        <f t="shared" si="10"/>
        <v>0.32862545000000004</v>
      </c>
      <c r="T16" s="74">
        <f t="shared" si="10"/>
        <v>0</v>
      </c>
      <c r="U16" s="74">
        <f t="shared" si="10"/>
        <v>0</v>
      </c>
      <c r="V16" s="74">
        <f t="shared" si="10"/>
        <v>6.572509000000001</v>
      </c>
      <c r="W16" s="74">
        <f t="shared" si="10"/>
        <v>9.8587635000000002</v>
      </c>
      <c r="X16" s="74">
        <f t="shared" si="10"/>
        <v>6.572509000000001</v>
      </c>
      <c r="Y16" s="74">
        <f t="shared" si="10"/>
        <v>2.3003781500000007</v>
      </c>
      <c r="Z16" s="74">
        <f t="shared" si="10"/>
        <v>0</v>
      </c>
      <c r="AA16" s="74">
        <f t="shared" si="10"/>
        <v>0</v>
      </c>
      <c r="AB16" s="74">
        <f t="shared" si="10"/>
        <v>0</v>
      </c>
      <c r="AC16" s="67"/>
      <c r="AD16" s="50">
        <f t="shared" si="6"/>
        <v>32.862545000000004</v>
      </c>
      <c r="AE16" s="66">
        <f t="shared" si="4"/>
        <v>0</v>
      </c>
      <c r="AF16" s="64"/>
    </row>
    <row r="17" spans="2:32" x14ac:dyDescent="0.3">
      <c r="B17" s="50" t="str">
        <f>'bytes_tot_by_app DLY'!B15</f>
        <v>WhatsApp Calls</v>
      </c>
      <c r="C17" s="55">
        <f>'bytes_tot_by_app DLY'!C15</f>
        <v>5.7700000000000001E-2</v>
      </c>
      <c r="D17" s="71">
        <f t="shared" si="0"/>
        <v>27.762355000000007</v>
      </c>
      <c r="E17" s="44">
        <f t="shared" si="2"/>
        <v>0</v>
      </c>
      <c r="F17" s="44">
        <f t="shared" si="7"/>
        <v>0</v>
      </c>
      <c r="G17" s="74">
        <f>$D$17*G10</f>
        <v>0</v>
      </c>
      <c r="H17" s="74">
        <f t="shared" ref="H17:AB17" si="11">$D$17*H10</f>
        <v>0</v>
      </c>
      <c r="I17" s="74">
        <f t="shared" si="11"/>
        <v>0</v>
      </c>
      <c r="J17" s="74">
        <f t="shared" si="11"/>
        <v>0</v>
      </c>
      <c r="K17" s="74">
        <f t="shared" si="11"/>
        <v>0</v>
      </c>
      <c r="L17" s="74">
        <f t="shared" si="11"/>
        <v>0.83287065000000016</v>
      </c>
      <c r="M17" s="74">
        <f t="shared" si="11"/>
        <v>0.83287065000000016</v>
      </c>
      <c r="N17" s="74">
        <f t="shared" si="11"/>
        <v>0</v>
      </c>
      <c r="O17" s="74">
        <f t="shared" si="11"/>
        <v>0</v>
      </c>
      <c r="P17" s="74">
        <f t="shared" si="11"/>
        <v>0</v>
      </c>
      <c r="Q17" s="74">
        <f t="shared" si="11"/>
        <v>1.9433648500000007</v>
      </c>
      <c r="R17" s="74">
        <f t="shared" si="11"/>
        <v>2.4986119500000004</v>
      </c>
      <c r="S17" s="74">
        <f t="shared" si="11"/>
        <v>0.27762355000000005</v>
      </c>
      <c r="T17" s="74">
        <f t="shared" si="11"/>
        <v>0</v>
      </c>
      <c r="U17" s="74">
        <f t="shared" si="11"/>
        <v>0</v>
      </c>
      <c r="V17" s="74">
        <f t="shared" si="11"/>
        <v>5.5524710000000015</v>
      </c>
      <c r="W17" s="74">
        <f t="shared" si="11"/>
        <v>8.3287065000000009</v>
      </c>
      <c r="X17" s="74">
        <f t="shared" si="11"/>
        <v>5.5524710000000015</v>
      </c>
      <c r="Y17" s="74">
        <f t="shared" si="11"/>
        <v>1.9433648500000007</v>
      </c>
      <c r="Z17" s="74">
        <f t="shared" si="11"/>
        <v>0</v>
      </c>
      <c r="AA17" s="74">
        <f t="shared" si="11"/>
        <v>0</v>
      </c>
      <c r="AB17" s="74">
        <f t="shared" si="11"/>
        <v>0</v>
      </c>
      <c r="AC17" s="67"/>
      <c r="AD17" s="50">
        <f t="shared" si="6"/>
        <v>27.762355000000007</v>
      </c>
      <c r="AE17" s="66">
        <f t="shared" si="4"/>
        <v>0</v>
      </c>
      <c r="AF17" s="64"/>
    </row>
    <row r="18" spans="2:32" x14ac:dyDescent="0.3">
      <c r="B18" s="50" t="str">
        <f>'bytes_tot_by_app DLY'!B16</f>
        <v>WhatsApp</v>
      </c>
      <c r="C18" s="55">
        <f>'bytes_tot_by_app DLY'!C16</f>
        <v>5.7000000000000002E-2</v>
      </c>
      <c r="D18" s="71">
        <f t="shared" si="0"/>
        <v>27.425550000000005</v>
      </c>
      <c r="E18" s="44">
        <f t="shared" si="2"/>
        <v>0</v>
      </c>
      <c r="F18" s="44">
        <f t="shared" si="7"/>
        <v>0</v>
      </c>
      <c r="G18" s="74">
        <f>$D$18*G10</f>
        <v>0</v>
      </c>
      <c r="H18" s="74">
        <f t="shared" ref="H18:AB18" si="12">$D$18*H10</f>
        <v>0</v>
      </c>
      <c r="I18" s="74">
        <f t="shared" si="12"/>
        <v>0</v>
      </c>
      <c r="J18" s="74">
        <f t="shared" si="12"/>
        <v>0</v>
      </c>
      <c r="K18" s="74">
        <f t="shared" si="12"/>
        <v>0</v>
      </c>
      <c r="L18" s="74">
        <f t="shared" si="12"/>
        <v>0.82276650000000007</v>
      </c>
      <c r="M18" s="74">
        <f t="shared" si="12"/>
        <v>0.82276650000000007</v>
      </c>
      <c r="N18" s="74">
        <f t="shared" si="12"/>
        <v>0</v>
      </c>
      <c r="O18" s="74">
        <f t="shared" si="12"/>
        <v>0</v>
      </c>
      <c r="P18" s="74">
        <f t="shared" si="12"/>
        <v>0</v>
      </c>
      <c r="Q18" s="74">
        <f t="shared" si="12"/>
        <v>1.9197885000000006</v>
      </c>
      <c r="R18" s="74">
        <f t="shared" si="12"/>
        <v>2.4682995000000005</v>
      </c>
      <c r="S18" s="74">
        <f t="shared" si="12"/>
        <v>0.27425550000000004</v>
      </c>
      <c r="T18" s="74">
        <f t="shared" si="12"/>
        <v>0</v>
      </c>
      <c r="U18" s="74">
        <f t="shared" si="12"/>
        <v>0</v>
      </c>
      <c r="V18" s="74">
        <f t="shared" si="12"/>
        <v>5.4851100000000015</v>
      </c>
      <c r="W18" s="74">
        <f t="shared" si="12"/>
        <v>8.2276650000000018</v>
      </c>
      <c r="X18" s="74">
        <f t="shared" si="12"/>
        <v>5.4851100000000015</v>
      </c>
      <c r="Y18" s="74">
        <f t="shared" si="12"/>
        <v>1.9197885000000006</v>
      </c>
      <c r="Z18" s="74">
        <f t="shared" si="12"/>
        <v>0</v>
      </c>
      <c r="AA18" s="74">
        <f t="shared" si="12"/>
        <v>0</v>
      </c>
      <c r="AB18" s="74">
        <f t="shared" si="12"/>
        <v>0</v>
      </c>
      <c r="AC18" s="67"/>
      <c r="AD18" s="50">
        <f t="shared" si="6"/>
        <v>27.425550000000005</v>
      </c>
      <c r="AE18" s="66">
        <f t="shared" si="4"/>
        <v>0</v>
      </c>
      <c r="AF18" s="64"/>
    </row>
    <row r="19" spans="2:32" x14ac:dyDescent="0.3">
      <c r="B19" s="50" t="str">
        <f>'bytes_tot_by_app DLY'!B17</f>
        <v>Twitter</v>
      </c>
      <c r="C19" s="55">
        <f>'bytes_tot_by_app DLY'!C17</f>
        <v>3.7999999999999999E-2</v>
      </c>
      <c r="D19" s="71">
        <f t="shared" si="0"/>
        <v>18.283700000000003</v>
      </c>
      <c r="E19" s="44">
        <f t="shared" si="2"/>
        <v>0</v>
      </c>
      <c r="F19" s="44">
        <f t="shared" si="7"/>
        <v>0</v>
      </c>
      <c r="G19" s="74">
        <f>$D$19*G10</f>
        <v>0</v>
      </c>
      <c r="H19" s="74">
        <f t="shared" ref="H19:AB19" si="13">$D$19*H10</f>
        <v>0</v>
      </c>
      <c r="I19" s="74">
        <f t="shared" si="13"/>
        <v>0</v>
      </c>
      <c r="J19" s="74">
        <f t="shared" si="13"/>
        <v>0</v>
      </c>
      <c r="K19" s="74">
        <f t="shared" si="13"/>
        <v>0</v>
      </c>
      <c r="L19" s="74">
        <f t="shared" si="13"/>
        <v>0.54851100000000008</v>
      </c>
      <c r="M19" s="74">
        <f t="shared" si="13"/>
        <v>0.54851100000000008</v>
      </c>
      <c r="N19" s="74">
        <f t="shared" si="13"/>
        <v>0</v>
      </c>
      <c r="O19" s="74">
        <f t="shared" si="13"/>
        <v>0</v>
      </c>
      <c r="P19" s="74">
        <f t="shared" si="13"/>
        <v>0</v>
      </c>
      <c r="Q19" s="74">
        <f t="shared" si="13"/>
        <v>1.2798590000000003</v>
      </c>
      <c r="R19" s="74">
        <f t="shared" si="13"/>
        <v>1.6455330000000001</v>
      </c>
      <c r="S19" s="74">
        <f t="shared" si="13"/>
        <v>0.18283700000000003</v>
      </c>
      <c r="T19" s="74">
        <f t="shared" si="13"/>
        <v>0</v>
      </c>
      <c r="U19" s="74">
        <f t="shared" si="13"/>
        <v>0</v>
      </c>
      <c r="V19" s="74">
        <f t="shared" si="13"/>
        <v>3.656740000000001</v>
      </c>
      <c r="W19" s="74">
        <f t="shared" si="13"/>
        <v>5.4851100000000006</v>
      </c>
      <c r="X19" s="74">
        <f t="shared" si="13"/>
        <v>3.656740000000001</v>
      </c>
      <c r="Y19" s="74">
        <f t="shared" si="13"/>
        <v>1.2798590000000003</v>
      </c>
      <c r="Z19" s="74">
        <f t="shared" si="13"/>
        <v>0</v>
      </c>
      <c r="AA19" s="74">
        <f t="shared" si="13"/>
        <v>0</v>
      </c>
      <c r="AB19" s="74">
        <f t="shared" si="13"/>
        <v>0</v>
      </c>
      <c r="AC19" s="67"/>
      <c r="AD19" s="50">
        <f t="shared" si="6"/>
        <v>18.283700000000003</v>
      </c>
      <c r="AE19" s="66">
        <f t="shared" si="4"/>
        <v>0</v>
      </c>
      <c r="AF19" s="64"/>
    </row>
    <row r="20" spans="2:32" x14ac:dyDescent="0.3">
      <c r="B20" s="68" t="str">
        <f>'bytes_tot_by_app DLY'!B18</f>
        <v>Other</v>
      </c>
      <c r="C20" s="73">
        <f>'bytes_tot_by_app DLY'!C18</f>
        <v>3.1E-2</v>
      </c>
      <c r="D20" s="72">
        <f t="shared" si="0"/>
        <v>14.915650000000003</v>
      </c>
      <c r="E20" s="45">
        <f t="shared" si="2"/>
        <v>0</v>
      </c>
      <c r="F20" s="45">
        <f t="shared" si="7"/>
        <v>0</v>
      </c>
      <c r="G20" s="75">
        <f t="shared" ref="G20:AB20" si="14">$D$20*G10</f>
        <v>0</v>
      </c>
      <c r="H20" s="75">
        <f t="shared" si="14"/>
        <v>0</v>
      </c>
      <c r="I20" s="75">
        <f t="shared" si="14"/>
        <v>0</v>
      </c>
      <c r="J20" s="75">
        <f t="shared" si="14"/>
        <v>0</v>
      </c>
      <c r="K20" s="75">
        <f t="shared" si="14"/>
        <v>0</v>
      </c>
      <c r="L20" s="75">
        <f t="shared" si="14"/>
        <v>0.44746950000000008</v>
      </c>
      <c r="M20" s="75">
        <f t="shared" si="14"/>
        <v>0.44746950000000008</v>
      </c>
      <c r="N20" s="75">
        <f t="shared" si="14"/>
        <v>0</v>
      </c>
      <c r="O20" s="75">
        <f t="shared" si="14"/>
        <v>0</v>
      </c>
      <c r="P20" s="75">
        <f t="shared" si="14"/>
        <v>0</v>
      </c>
      <c r="Q20" s="75">
        <f t="shared" si="14"/>
        <v>1.0440955000000003</v>
      </c>
      <c r="R20" s="75">
        <f t="shared" si="14"/>
        <v>1.3424085000000001</v>
      </c>
      <c r="S20" s="75">
        <f t="shared" si="14"/>
        <v>0.14915650000000003</v>
      </c>
      <c r="T20" s="75">
        <f t="shared" si="14"/>
        <v>0</v>
      </c>
      <c r="U20" s="75">
        <f t="shared" si="14"/>
        <v>0</v>
      </c>
      <c r="V20" s="75">
        <f t="shared" si="14"/>
        <v>2.9831300000000009</v>
      </c>
      <c r="W20" s="75">
        <f t="shared" si="14"/>
        <v>4.4746950000000005</v>
      </c>
      <c r="X20" s="75">
        <f t="shared" si="14"/>
        <v>2.9831300000000009</v>
      </c>
      <c r="Y20" s="75">
        <f t="shared" si="14"/>
        <v>1.0440955000000003</v>
      </c>
      <c r="Z20" s="75">
        <f t="shared" si="14"/>
        <v>0</v>
      </c>
      <c r="AA20" s="75">
        <f t="shared" si="14"/>
        <v>0</v>
      </c>
      <c r="AB20" s="75">
        <f t="shared" si="14"/>
        <v>0</v>
      </c>
      <c r="AC20" s="69"/>
      <c r="AD20" s="68">
        <f t="shared" si="6"/>
        <v>14.915650000000005</v>
      </c>
      <c r="AE20" s="70">
        <f t="shared" si="4"/>
        <v>0</v>
      </c>
      <c r="AF20" s="64"/>
    </row>
    <row r="21" spans="2:32" x14ac:dyDescent="0.3">
      <c r="B21" s="50" t="s">
        <v>11</v>
      </c>
      <c r="C21" s="64">
        <f>SUM(C11:C20)</f>
        <v>1</v>
      </c>
      <c r="D21" s="71">
        <f>SUM(D11:D20)</f>
        <v>481.15000000000009</v>
      </c>
      <c r="AD21" s="50">
        <f>SUM(AD11:AD20)</f>
        <v>481.15000000000009</v>
      </c>
      <c r="AE21" s="66">
        <f t="shared" si="4"/>
        <v>0</v>
      </c>
      <c r="AF21" s="64"/>
    </row>
    <row r="24" spans="2:32" x14ac:dyDescent="0.3">
      <c r="D24" s="85" t="s">
        <v>18</v>
      </c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</row>
    <row r="25" spans="2:32" x14ac:dyDescent="0.3">
      <c r="C25" s="50" t="s">
        <v>0</v>
      </c>
      <c r="D25" s="62">
        <f>E9</f>
        <v>0</v>
      </c>
      <c r="E25" s="62">
        <f t="shared" ref="E25:AA25" si="15">F9</f>
        <v>4.1666666666666664E-2</v>
      </c>
      <c r="F25" s="62">
        <f t="shared" si="15"/>
        <v>8.3333333333333329E-2</v>
      </c>
      <c r="G25" s="62">
        <f t="shared" si="15"/>
        <v>0.125</v>
      </c>
      <c r="H25" s="62">
        <f t="shared" si="15"/>
        <v>0.16666666666666666</v>
      </c>
      <c r="I25" s="62">
        <f t="shared" si="15"/>
        <v>0.20833333333333334</v>
      </c>
      <c r="J25" s="62">
        <f t="shared" si="15"/>
        <v>0.25</v>
      </c>
      <c r="K25" s="62">
        <f t="shared" si="15"/>
        <v>0.29166666666666669</v>
      </c>
      <c r="L25" s="62">
        <f t="shared" si="15"/>
        <v>0.33333333333333331</v>
      </c>
      <c r="M25" s="62">
        <f t="shared" si="15"/>
        <v>0.375</v>
      </c>
      <c r="N25" s="62">
        <f t="shared" si="15"/>
        <v>0.41666666666666669</v>
      </c>
      <c r="O25" s="62">
        <f t="shared" si="15"/>
        <v>0.45833333333333331</v>
      </c>
      <c r="P25" s="62">
        <f t="shared" si="15"/>
        <v>0.5</v>
      </c>
      <c r="Q25" s="62">
        <f t="shared" si="15"/>
        <v>0.54166666666666663</v>
      </c>
      <c r="R25" s="62">
        <f t="shared" si="15"/>
        <v>0.58333333333333337</v>
      </c>
      <c r="S25" s="62">
        <f t="shared" si="15"/>
        <v>0.625</v>
      </c>
      <c r="T25" s="62">
        <f t="shared" si="15"/>
        <v>0.66666666666666663</v>
      </c>
      <c r="U25" s="62">
        <f t="shared" si="15"/>
        <v>0.70833333333333337</v>
      </c>
      <c r="V25" s="62">
        <f t="shared" si="15"/>
        <v>0.75</v>
      </c>
      <c r="W25" s="62">
        <f t="shared" si="15"/>
        <v>0.79166666666666663</v>
      </c>
      <c r="X25" s="62">
        <f t="shared" si="15"/>
        <v>0.83333333333333337</v>
      </c>
      <c r="Y25" s="62">
        <f t="shared" si="15"/>
        <v>0.875</v>
      </c>
      <c r="Z25" s="62">
        <f t="shared" si="15"/>
        <v>0.91666666666666663</v>
      </c>
      <c r="AA25" s="62">
        <f t="shared" si="15"/>
        <v>0.95833333333333337</v>
      </c>
    </row>
    <row r="26" spans="2:32" x14ac:dyDescent="0.3">
      <c r="C26" s="50" t="s">
        <v>1</v>
      </c>
      <c r="D26" s="65">
        <f>E11</f>
        <v>0</v>
      </c>
      <c r="E26" s="65">
        <f t="shared" ref="E26:AA26" si="16">F11</f>
        <v>0</v>
      </c>
      <c r="F26" s="65">
        <f t="shared" si="16"/>
        <v>0</v>
      </c>
      <c r="G26" s="65">
        <f t="shared" si="16"/>
        <v>0</v>
      </c>
      <c r="H26" s="65">
        <f t="shared" si="16"/>
        <v>0</v>
      </c>
      <c r="I26" s="65">
        <f t="shared" si="16"/>
        <v>0</v>
      </c>
      <c r="J26" s="65">
        <f t="shared" si="16"/>
        <v>0</v>
      </c>
      <c r="K26" s="65">
        <f t="shared" si="16"/>
        <v>4.1333190750000002</v>
      </c>
      <c r="L26" s="65">
        <f t="shared" si="16"/>
        <v>4.1333190750000002</v>
      </c>
      <c r="M26" s="65">
        <f t="shared" si="16"/>
        <v>0</v>
      </c>
      <c r="N26" s="65">
        <f t="shared" si="16"/>
        <v>0</v>
      </c>
      <c r="O26" s="65">
        <f t="shared" si="16"/>
        <v>0</v>
      </c>
      <c r="P26" s="65">
        <f t="shared" si="16"/>
        <v>9.6444111750000019</v>
      </c>
      <c r="Q26" s="65">
        <f t="shared" si="16"/>
        <v>12.399957225000001</v>
      </c>
      <c r="R26" s="65">
        <f t="shared" si="16"/>
        <v>1.3777730250000002</v>
      </c>
      <c r="S26" s="65">
        <f t="shared" si="16"/>
        <v>0</v>
      </c>
      <c r="T26" s="65">
        <f t="shared" si="16"/>
        <v>0</v>
      </c>
      <c r="U26" s="65">
        <f t="shared" si="16"/>
        <v>27.555460500000006</v>
      </c>
      <c r="V26" s="65">
        <f t="shared" si="16"/>
        <v>41.333190750000007</v>
      </c>
      <c r="W26" s="65">
        <f t="shared" si="16"/>
        <v>27.555460500000006</v>
      </c>
      <c r="X26" s="65">
        <f t="shared" si="16"/>
        <v>9.6444111750000019</v>
      </c>
      <c r="Y26" s="65">
        <f t="shared" si="16"/>
        <v>0</v>
      </c>
      <c r="Z26" s="65">
        <f t="shared" si="16"/>
        <v>0</v>
      </c>
      <c r="AA26" s="65">
        <f t="shared" si="16"/>
        <v>0</v>
      </c>
    </row>
  </sheetData>
  <mergeCells count="2">
    <mergeCell ref="E8:AB8"/>
    <mergeCell ref="D24:AA2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3"/>
  <sheetViews>
    <sheetView zoomScaleNormal="100" workbookViewId="0">
      <selection activeCell="C17" sqref="C17"/>
    </sheetView>
  </sheetViews>
  <sheetFormatPr defaultRowHeight="14.4" x14ac:dyDescent="0.3"/>
  <cols>
    <col min="1" max="1" width="1.88671875" style="1" customWidth="1"/>
    <col min="2" max="2" width="13" style="1" bestFit="1" customWidth="1"/>
    <col min="3" max="4" width="11.109375" style="1" customWidth="1"/>
    <col min="5" max="10" width="7.21875" style="1" customWidth="1"/>
    <col min="11" max="13" width="8.33203125" style="1" customWidth="1"/>
    <col min="14" max="15" width="7.21875" style="1" customWidth="1"/>
    <col min="16" max="18" width="8.33203125" style="1" customWidth="1"/>
    <col min="19" max="20" width="7.21875" style="1" customWidth="1"/>
    <col min="21" max="24" width="9.44140625" style="1" customWidth="1"/>
    <col min="25" max="25" width="8.33203125" style="1" customWidth="1"/>
    <col min="26" max="28" width="7.21875" style="1" customWidth="1"/>
    <col min="29" max="29" width="2.88671875" style="1" customWidth="1"/>
    <col min="30" max="30" width="7.5546875" style="1" customWidth="1"/>
    <col min="31" max="16384" width="8.88671875" style="1"/>
  </cols>
  <sheetData>
    <row r="1" spans="2:32" x14ac:dyDescent="0.3">
      <c r="B1" s="87" t="s">
        <v>20</v>
      </c>
      <c r="C1" s="87"/>
      <c r="D1" s="87"/>
      <c r="E1" s="87"/>
    </row>
    <row r="3" spans="2:32" x14ac:dyDescent="0.3">
      <c r="B3" s="1" t="s">
        <v>5</v>
      </c>
      <c r="C3" s="10">
        <v>10</v>
      </c>
      <c r="D3" s="2"/>
    </row>
    <row r="4" spans="2:32" x14ac:dyDescent="0.3">
      <c r="B4" s="1" t="s">
        <v>6</v>
      </c>
      <c r="C4" s="11">
        <v>20</v>
      </c>
      <c r="D4" s="3"/>
    </row>
    <row r="5" spans="2:32" x14ac:dyDescent="0.3">
      <c r="B5" s="1" t="s">
        <v>7</v>
      </c>
      <c r="C5" s="12">
        <v>0.96</v>
      </c>
      <c r="D5" s="4"/>
    </row>
    <row r="6" spans="2:32" x14ac:dyDescent="0.3">
      <c r="B6" s="1" t="s">
        <v>8</v>
      </c>
      <c r="C6" s="5">
        <f>C3*C5</f>
        <v>9.6</v>
      </c>
      <c r="D6" s="5"/>
    </row>
    <row r="7" spans="2:32" x14ac:dyDescent="0.3">
      <c r="B7" s="1" t="s">
        <v>10</v>
      </c>
      <c r="C7" s="17">
        <f>(C6/C4)*1000</f>
        <v>480</v>
      </c>
      <c r="D7" s="5"/>
    </row>
    <row r="8" spans="2:32" x14ac:dyDescent="0.3">
      <c r="C8" s="5"/>
      <c r="D8" s="5"/>
      <c r="E8" s="86" t="s">
        <v>17</v>
      </c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21"/>
    </row>
    <row r="9" spans="2:32" x14ac:dyDescent="0.3">
      <c r="E9" s="6">
        <v>0</v>
      </c>
      <c r="F9" s="6">
        <v>4.1666666666666664E-2</v>
      </c>
      <c r="G9" s="6">
        <v>8.3333333333333329E-2</v>
      </c>
      <c r="H9" s="6">
        <v>0.125</v>
      </c>
      <c r="I9" s="6">
        <v>0.16666666666666666</v>
      </c>
      <c r="J9" s="6">
        <v>0.20833333333333334</v>
      </c>
      <c r="K9" s="6">
        <v>0.25</v>
      </c>
      <c r="L9" s="6">
        <v>0.29166666666666669</v>
      </c>
      <c r="M9" s="6">
        <v>0.33333333333333331</v>
      </c>
      <c r="N9" s="6">
        <v>0.375</v>
      </c>
      <c r="O9" s="6">
        <v>0.41666666666666669</v>
      </c>
      <c r="P9" s="6">
        <v>0.45833333333333331</v>
      </c>
      <c r="Q9" s="6">
        <v>0.5</v>
      </c>
      <c r="R9" s="6">
        <v>0.54166666666666663</v>
      </c>
      <c r="S9" s="6">
        <v>0.58333333333333337</v>
      </c>
      <c r="T9" s="6">
        <v>0.625</v>
      </c>
      <c r="U9" s="6">
        <v>0.66666666666666663</v>
      </c>
      <c r="V9" s="6">
        <v>0.70833333333333337</v>
      </c>
      <c r="W9" s="6">
        <v>0.75</v>
      </c>
      <c r="X9" s="6">
        <v>0.79166666666666663</v>
      </c>
      <c r="Y9" s="6">
        <v>0.83333333333333337</v>
      </c>
      <c r="Z9" s="6">
        <v>0.875</v>
      </c>
      <c r="AA9" s="6">
        <v>0.91666666666666663</v>
      </c>
      <c r="AB9" s="6">
        <v>0.95833333333333337</v>
      </c>
      <c r="AC9" s="6"/>
      <c r="AD9" s="1" t="s">
        <v>16</v>
      </c>
      <c r="AE9" s="1" t="s">
        <v>19</v>
      </c>
    </row>
    <row r="10" spans="2:32" x14ac:dyDescent="0.3">
      <c r="B10" s="1" t="s">
        <v>21</v>
      </c>
      <c r="C10" s="1" t="s">
        <v>9</v>
      </c>
      <c r="D10" s="1" t="s">
        <v>13</v>
      </c>
      <c r="E10" s="24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0.03</v>
      </c>
      <c r="M10" s="24">
        <v>0.03</v>
      </c>
      <c r="N10" s="24">
        <v>0</v>
      </c>
      <c r="O10" s="24">
        <v>0</v>
      </c>
      <c r="P10" s="24">
        <v>0</v>
      </c>
      <c r="Q10" s="24">
        <v>7.0000000000000007E-2</v>
      </c>
      <c r="R10" s="24">
        <v>0.09</v>
      </c>
      <c r="S10" s="24">
        <v>0.01</v>
      </c>
      <c r="T10" s="24">
        <v>0</v>
      </c>
      <c r="U10" s="24">
        <v>0</v>
      </c>
      <c r="V10" s="24">
        <v>0.2</v>
      </c>
      <c r="W10" s="24">
        <v>0.3</v>
      </c>
      <c r="X10" s="24">
        <v>0.2</v>
      </c>
      <c r="Y10" s="24">
        <v>7.0000000000000007E-2</v>
      </c>
      <c r="Z10" s="24">
        <v>0</v>
      </c>
      <c r="AA10" s="24">
        <v>0</v>
      </c>
      <c r="AB10" s="24">
        <v>0</v>
      </c>
      <c r="AC10" s="16"/>
      <c r="AD10" s="7">
        <f>SUM(E10:AB10)</f>
        <v>1</v>
      </c>
    </row>
    <row r="11" spans="2:32" x14ac:dyDescent="0.3">
      <c r="B11" s="26" t="s">
        <v>26</v>
      </c>
      <c r="C11" s="13">
        <v>0.35699999999999998</v>
      </c>
      <c r="D11" s="18">
        <f t="shared" ref="D11:D17" si="0">$C$7*C11</f>
        <v>171.35999999999999</v>
      </c>
      <c r="E11" s="18">
        <f>$D$11*E10</f>
        <v>0</v>
      </c>
      <c r="F11" s="18">
        <f>$D$11*F10</f>
        <v>0</v>
      </c>
      <c r="G11" s="18">
        <f>$D$11*G10</f>
        <v>0</v>
      </c>
      <c r="H11" s="18">
        <f t="shared" ref="H11:AB11" si="1">$D$11*H10</f>
        <v>0</v>
      </c>
      <c r="I11" s="18">
        <f t="shared" si="1"/>
        <v>0</v>
      </c>
      <c r="J11" s="18">
        <f t="shared" si="1"/>
        <v>0</v>
      </c>
      <c r="K11" s="18">
        <f t="shared" si="1"/>
        <v>0</v>
      </c>
      <c r="L11" s="18">
        <f t="shared" si="1"/>
        <v>5.1407999999999996</v>
      </c>
      <c r="M11" s="18">
        <f t="shared" si="1"/>
        <v>5.1407999999999996</v>
      </c>
      <c r="N11" s="18">
        <f t="shared" si="1"/>
        <v>0</v>
      </c>
      <c r="O11" s="18">
        <f t="shared" si="1"/>
        <v>0</v>
      </c>
      <c r="P11" s="18">
        <f t="shared" si="1"/>
        <v>0</v>
      </c>
      <c r="Q11" s="18">
        <f t="shared" si="1"/>
        <v>11.995200000000001</v>
      </c>
      <c r="R11" s="18">
        <f t="shared" si="1"/>
        <v>15.422399999999998</v>
      </c>
      <c r="S11" s="18">
        <f t="shared" si="1"/>
        <v>1.7135999999999998</v>
      </c>
      <c r="T11" s="18">
        <f t="shared" si="1"/>
        <v>0</v>
      </c>
      <c r="U11" s="18">
        <f t="shared" si="1"/>
        <v>0</v>
      </c>
      <c r="V11" s="18">
        <f t="shared" si="1"/>
        <v>34.271999999999998</v>
      </c>
      <c r="W11" s="18">
        <f t="shared" si="1"/>
        <v>51.407999999999994</v>
      </c>
      <c r="X11" s="18">
        <f t="shared" si="1"/>
        <v>34.271999999999998</v>
      </c>
      <c r="Y11" s="18">
        <f t="shared" si="1"/>
        <v>11.995200000000001</v>
      </c>
      <c r="Z11" s="18">
        <f t="shared" si="1"/>
        <v>0</v>
      </c>
      <c r="AA11" s="18">
        <f t="shared" si="1"/>
        <v>0</v>
      </c>
      <c r="AB11" s="18">
        <f t="shared" si="1"/>
        <v>0</v>
      </c>
      <c r="AC11" s="18"/>
      <c r="AD11" s="1">
        <f>SUM(E11:AB11)</f>
        <v>171.35999999999999</v>
      </c>
      <c r="AE11" s="22">
        <f>AD11-D11</f>
        <v>0</v>
      </c>
      <c r="AF11" s="7"/>
    </row>
    <row r="12" spans="2:32" x14ac:dyDescent="0.3">
      <c r="B12" s="26" t="s">
        <v>27</v>
      </c>
      <c r="C12" s="13">
        <v>0.223</v>
      </c>
      <c r="D12" s="18">
        <f t="shared" si="0"/>
        <v>107.04</v>
      </c>
      <c r="E12" s="18">
        <f t="shared" ref="E12:AB12" si="2">$D$12*E10</f>
        <v>0</v>
      </c>
      <c r="F12" s="18">
        <f t="shared" si="2"/>
        <v>0</v>
      </c>
      <c r="G12" s="18">
        <f t="shared" si="2"/>
        <v>0</v>
      </c>
      <c r="H12" s="18">
        <f t="shared" si="2"/>
        <v>0</v>
      </c>
      <c r="I12" s="18">
        <f t="shared" si="2"/>
        <v>0</v>
      </c>
      <c r="J12" s="18">
        <f t="shared" si="2"/>
        <v>0</v>
      </c>
      <c r="K12" s="18">
        <f t="shared" si="2"/>
        <v>0</v>
      </c>
      <c r="L12" s="18">
        <f t="shared" si="2"/>
        <v>3.2112000000000003</v>
      </c>
      <c r="M12" s="18">
        <f t="shared" si="2"/>
        <v>3.2112000000000003</v>
      </c>
      <c r="N12" s="18">
        <f t="shared" si="2"/>
        <v>0</v>
      </c>
      <c r="O12" s="18">
        <f t="shared" si="2"/>
        <v>0</v>
      </c>
      <c r="P12" s="18">
        <f t="shared" si="2"/>
        <v>0</v>
      </c>
      <c r="Q12" s="18">
        <f t="shared" si="2"/>
        <v>7.4928000000000008</v>
      </c>
      <c r="R12" s="18">
        <f t="shared" si="2"/>
        <v>9.6335999999999995</v>
      </c>
      <c r="S12" s="18">
        <f t="shared" si="2"/>
        <v>1.0704</v>
      </c>
      <c r="T12" s="18">
        <f t="shared" si="2"/>
        <v>0</v>
      </c>
      <c r="U12" s="18">
        <f t="shared" si="2"/>
        <v>0</v>
      </c>
      <c r="V12" s="18">
        <f t="shared" si="2"/>
        <v>21.408000000000001</v>
      </c>
      <c r="W12" s="18">
        <f t="shared" si="2"/>
        <v>32.112000000000002</v>
      </c>
      <c r="X12" s="18">
        <f t="shared" si="2"/>
        <v>21.408000000000001</v>
      </c>
      <c r="Y12" s="18">
        <f t="shared" si="2"/>
        <v>7.4928000000000008</v>
      </c>
      <c r="Z12" s="18">
        <f t="shared" si="2"/>
        <v>0</v>
      </c>
      <c r="AA12" s="18">
        <f t="shared" si="2"/>
        <v>0</v>
      </c>
      <c r="AB12" s="18">
        <f t="shared" si="2"/>
        <v>0</v>
      </c>
      <c r="AC12" s="18"/>
      <c r="AD12" s="1">
        <f>SUM(E12:AB12)</f>
        <v>107.04</v>
      </c>
      <c r="AE12" s="22">
        <f t="shared" ref="AE12:AE18" si="3">AD12-D12</f>
        <v>0</v>
      </c>
      <c r="AF12" s="7"/>
    </row>
    <row r="13" spans="2:32" x14ac:dyDescent="0.3">
      <c r="B13" s="26" t="s">
        <v>28</v>
      </c>
      <c r="C13" s="13">
        <v>0.105</v>
      </c>
      <c r="D13" s="18">
        <f t="shared" si="0"/>
        <v>50.4</v>
      </c>
      <c r="E13" s="18">
        <f t="shared" ref="E13:E17" si="4">D13*$E$10</f>
        <v>0</v>
      </c>
      <c r="F13" s="18">
        <f>$D$13*F10</f>
        <v>0</v>
      </c>
      <c r="G13" s="18">
        <f t="shared" ref="G13:AB13" si="5">$D$13*G10</f>
        <v>0</v>
      </c>
      <c r="H13" s="18">
        <f t="shared" si="5"/>
        <v>0</v>
      </c>
      <c r="I13" s="18">
        <f t="shared" si="5"/>
        <v>0</v>
      </c>
      <c r="J13" s="18">
        <f t="shared" si="5"/>
        <v>0</v>
      </c>
      <c r="K13" s="18">
        <f t="shared" si="5"/>
        <v>0</v>
      </c>
      <c r="L13" s="18">
        <f t="shared" si="5"/>
        <v>1.512</v>
      </c>
      <c r="M13" s="18">
        <f t="shared" si="5"/>
        <v>1.512</v>
      </c>
      <c r="N13" s="18">
        <f t="shared" si="5"/>
        <v>0</v>
      </c>
      <c r="O13" s="18">
        <f t="shared" si="5"/>
        <v>0</v>
      </c>
      <c r="P13" s="18">
        <f t="shared" si="5"/>
        <v>0</v>
      </c>
      <c r="Q13" s="18">
        <f t="shared" si="5"/>
        <v>3.528</v>
      </c>
      <c r="R13" s="18">
        <f t="shared" si="5"/>
        <v>4.5359999999999996</v>
      </c>
      <c r="S13" s="18">
        <f t="shared" si="5"/>
        <v>0.504</v>
      </c>
      <c r="T13" s="18">
        <f t="shared" si="5"/>
        <v>0</v>
      </c>
      <c r="U13" s="18">
        <f t="shared" si="5"/>
        <v>0</v>
      </c>
      <c r="V13" s="18">
        <f t="shared" si="5"/>
        <v>10.08</v>
      </c>
      <c r="W13" s="18">
        <f t="shared" si="5"/>
        <v>15.12</v>
      </c>
      <c r="X13" s="18">
        <f t="shared" si="5"/>
        <v>10.08</v>
      </c>
      <c r="Y13" s="18">
        <f t="shared" si="5"/>
        <v>3.528</v>
      </c>
      <c r="Z13" s="18">
        <f t="shared" si="5"/>
        <v>0</v>
      </c>
      <c r="AA13" s="18">
        <f t="shared" si="5"/>
        <v>0</v>
      </c>
      <c r="AB13" s="18">
        <f t="shared" si="5"/>
        <v>0</v>
      </c>
      <c r="AC13" s="18"/>
      <c r="AD13" s="1">
        <f t="shared" ref="AD13:AD17" si="6">SUM(E13:AB13)</f>
        <v>50.399999999999991</v>
      </c>
      <c r="AE13" s="22">
        <f t="shared" si="3"/>
        <v>0</v>
      </c>
      <c r="AF13" s="7"/>
    </row>
    <row r="14" spans="2:32" x14ac:dyDescent="0.3">
      <c r="B14" s="26" t="s">
        <v>29</v>
      </c>
      <c r="C14" s="13">
        <v>0.10100000000000001</v>
      </c>
      <c r="D14" s="18">
        <f t="shared" si="0"/>
        <v>48.480000000000004</v>
      </c>
      <c r="E14" s="18">
        <f t="shared" si="4"/>
        <v>0</v>
      </c>
      <c r="F14" s="18">
        <f>$D$14*F$10</f>
        <v>0</v>
      </c>
      <c r="G14" s="18">
        <f t="shared" ref="G14:AB14" si="7">$D$14*G$10</f>
        <v>0</v>
      </c>
      <c r="H14" s="18">
        <f t="shared" si="7"/>
        <v>0</v>
      </c>
      <c r="I14" s="18">
        <f t="shared" si="7"/>
        <v>0</v>
      </c>
      <c r="J14" s="18">
        <f t="shared" si="7"/>
        <v>0</v>
      </c>
      <c r="K14" s="18">
        <f t="shared" si="7"/>
        <v>0</v>
      </c>
      <c r="L14" s="18">
        <f t="shared" si="7"/>
        <v>1.4544000000000001</v>
      </c>
      <c r="M14" s="18">
        <f t="shared" si="7"/>
        <v>1.4544000000000001</v>
      </c>
      <c r="N14" s="18">
        <f t="shared" si="7"/>
        <v>0</v>
      </c>
      <c r="O14" s="18">
        <f t="shared" si="7"/>
        <v>0</v>
      </c>
      <c r="P14" s="18">
        <f t="shared" si="7"/>
        <v>0</v>
      </c>
      <c r="Q14" s="18">
        <f t="shared" si="7"/>
        <v>3.3936000000000006</v>
      </c>
      <c r="R14" s="18">
        <f t="shared" si="7"/>
        <v>4.3632</v>
      </c>
      <c r="S14" s="18">
        <f t="shared" si="7"/>
        <v>0.48480000000000006</v>
      </c>
      <c r="T14" s="18">
        <f t="shared" si="7"/>
        <v>0</v>
      </c>
      <c r="U14" s="18">
        <f t="shared" si="7"/>
        <v>0</v>
      </c>
      <c r="V14" s="18">
        <f t="shared" si="7"/>
        <v>9.6960000000000015</v>
      </c>
      <c r="W14" s="18">
        <f t="shared" si="7"/>
        <v>14.544</v>
      </c>
      <c r="X14" s="18">
        <f t="shared" si="7"/>
        <v>9.6960000000000015</v>
      </c>
      <c r="Y14" s="18">
        <f t="shared" si="7"/>
        <v>3.3936000000000006</v>
      </c>
      <c r="Z14" s="18">
        <f t="shared" si="7"/>
        <v>0</v>
      </c>
      <c r="AA14" s="18">
        <f t="shared" si="7"/>
        <v>0</v>
      </c>
      <c r="AB14" s="18">
        <f t="shared" si="7"/>
        <v>0</v>
      </c>
      <c r="AC14" s="9"/>
      <c r="AD14" s="1">
        <f t="shared" si="6"/>
        <v>48.48</v>
      </c>
      <c r="AE14" s="22">
        <f t="shared" si="3"/>
        <v>0</v>
      </c>
      <c r="AF14" s="7"/>
    </row>
    <row r="15" spans="2:32" x14ac:dyDescent="0.3">
      <c r="B15" s="26" t="s">
        <v>30</v>
      </c>
      <c r="C15" s="13">
        <v>8.6999999999999994E-2</v>
      </c>
      <c r="D15" s="18">
        <f t="shared" si="0"/>
        <v>41.76</v>
      </c>
      <c r="E15" s="18">
        <f t="shared" si="4"/>
        <v>0</v>
      </c>
      <c r="F15" s="18">
        <f>$D$15*F10</f>
        <v>0</v>
      </c>
      <c r="G15" s="18">
        <f t="shared" ref="G15:AB15" si="8">$D$15*G10</f>
        <v>0</v>
      </c>
      <c r="H15" s="18">
        <f t="shared" si="8"/>
        <v>0</v>
      </c>
      <c r="I15" s="18">
        <f t="shared" si="8"/>
        <v>0</v>
      </c>
      <c r="J15" s="18">
        <f t="shared" si="8"/>
        <v>0</v>
      </c>
      <c r="K15" s="18">
        <f t="shared" si="8"/>
        <v>0</v>
      </c>
      <c r="L15" s="18">
        <f t="shared" si="8"/>
        <v>1.2527999999999999</v>
      </c>
      <c r="M15" s="18">
        <f t="shared" si="8"/>
        <v>1.2527999999999999</v>
      </c>
      <c r="N15" s="18">
        <f t="shared" si="8"/>
        <v>0</v>
      </c>
      <c r="O15" s="18">
        <f t="shared" si="8"/>
        <v>0</v>
      </c>
      <c r="P15" s="18">
        <f t="shared" si="8"/>
        <v>0</v>
      </c>
      <c r="Q15" s="18">
        <f t="shared" si="8"/>
        <v>2.9232</v>
      </c>
      <c r="R15" s="18">
        <f t="shared" si="8"/>
        <v>3.7583999999999995</v>
      </c>
      <c r="S15" s="18">
        <f t="shared" si="8"/>
        <v>0.41759999999999997</v>
      </c>
      <c r="T15" s="18">
        <f t="shared" si="8"/>
        <v>0</v>
      </c>
      <c r="U15" s="18">
        <f t="shared" si="8"/>
        <v>0</v>
      </c>
      <c r="V15" s="18">
        <f t="shared" si="8"/>
        <v>8.3520000000000003</v>
      </c>
      <c r="W15" s="18">
        <f t="shared" si="8"/>
        <v>12.527999999999999</v>
      </c>
      <c r="X15" s="18">
        <f t="shared" si="8"/>
        <v>8.3520000000000003</v>
      </c>
      <c r="Y15" s="18">
        <f t="shared" si="8"/>
        <v>2.9232</v>
      </c>
      <c r="Z15" s="18">
        <f t="shared" si="8"/>
        <v>0</v>
      </c>
      <c r="AA15" s="18">
        <f t="shared" si="8"/>
        <v>0</v>
      </c>
      <c r="AB15" s="18">
        <f t="shared" si="8"/>
        <v>0</v>
      </c>
      <c r="AC15" s="9"/>
      <c r="AD15" s="1">
        <f t="shared" si="6"/>
        <v>41.76</v>
      </c>
      <c r="AE15" s="22">
        <f t="shared" si="3"/>
        <v>0</v>
      </c>
      <c r="AF15" s="7"/>
    </row>
    <row r="16" spans="2:32" x14ac:dyDescent="0.3">
      <c r="B16" s="26" t="s">
        <v>31</v>
      </c>
      <c r="C16" s="13">
        <v>7.4999999999999997E-2</v>
      </c>
      <c r="D16" s="18">
        <f t="shared" si="0"/>
        <v>36</v>
      </c>
      <c r="E16" s="18">
        <f t="shared" si="4"/>
        <v>0</v>
      </c>
      <c r="F16" s="18">
        <f>$D$16*F10</f>
        <v>0</v>
      </c>
      <c r="G16" s="18">
        <f t="shared" ref="G16:AB16" si="9">$D$16*G10</f>
        <v>0</v>
      </c>
      <c r="H16" s="18">
        <f t="shared" si="9"/>
        <v>0</v>
      </c>
      <c r="I16" s="18">
        <f t="shared" si="9"/>
        <v>0</v>
      </c>
      <c r="J16" s="18">
        <f t="shared" si="9"/>
        <v>0</v>
      </c>
      <c r="K16" s="18">
        <f t="shared" si="9"/>
        <v>0</v>
      </c>
      <c r="L16" s="18">
        <f t="shared" si="9"/>
        <v>1.08</v>
      </c>
      <c r="M16" s="18">
        <f t="shared" si="9"/>
        <v>1.08</v>
      </c>
      <c r="N16" s="18">
        <f t="shared" si="9"/>
        <v>0</v>
      </c>
      <c r="O16" s="18">
        <f t="shared" si="9"/>
        <v>0</v>
      </c>
      <c r="P16" s="18">
        <f t="shared" si="9"/>
        <v>0</v>
      </c>
      <c r="Q16" s="18">
        <f t="shared" si="9"/>
        <v>2.5200000000000005</v>
      </c>
      <c r="R16" s="18">
        <f t="shared" si="9"/>
        <v>3.2399999999999998</v>
      </c>
      <c r="S16" s="18">
        <f t="shared" si="9"/>
        <v>0.36</v>
      </c>
      <c r="T16" s="18">
        <f t="shared" si="9"/>
        <v>0</v>
      </c>
      <c r="U16" s="18">
        <f t="shared" si="9"/>
        <v>0</v>
      </c>
      <c r="V16" s="18">
        <f t="shared" si="9"/>
        <v>7.2</v>
      </c>
      <c r="W16" s="18">
        <f t="shared" si="9"/>
        <v>10.799999999999999</v>
      </c>
      <c r="X16" s="18">
        <f t="shared" si="9"/>
        <v>7.2</v>
      </c>
      <c r="Y16" s="18">
        <f t="shared" si="9"/>
        <v>2.5200000000000005</v>
      </c>
      <c r="Z16" s="18">
        <f t="shared" si="9"/>
        <v>0</v>
      </c>
      <c r="AA16" s="18">
        <f t="shared" si="9"/>
        <v>0</v>
      </c>
      <c r="AB16" s="18">
        <f t="shared" si="9"/>
        <v>0</v>
      </c>
      <c r="AC16" s="9"/>
      <c r="AD16" s="1">
        <f t="shared" si="6"/>
        <v>36.000000000000007</v>
      </c>
      <c r="AE16" s="22">
        <f t="shared" si="3"/>
        <v>0</v>
      </c>
      <c r="AF16" s="7"/>
    </row>
    <row r="17" spans="2:32" x14ac:dyDescent="0.3">
      <c r="B17" s="28" t="s">
        <v>32</v>
      </c>
      <c r="C17" s="14">
        <v>5.1999999999999998E-2</v>
      </c>
      <c r="D17" s="19">
        <f t="shared" si="0"/>
        <v>24.959999999999997</v>
      </c>
      <c r="E17" s="19">
        <f t="shared" si="4"/>
        <v>0</v>
      </c>
      <c r="F17" s="19">
        <f>$D$17*F10</f>
        <v>0</v>
      </c>
      <c r="G17" s="19">
        <f t="shared" ref="G17:AB17" si="10">$D$17*G10</f>
        <v>0</v>
      </c>
      <c r="H17" s="19">
        <f t="shared" si="10"/>
        <v>0</v>
      </c>
      <c r="I17" s="19">
        <f t="shared" si="10"/>
        <v>0</v>
      </c>
      <c r="J17" s="19">
        <f t="shared" si="10"/>
        <v>0</v>
      </c>
      <c r="K17" s="19">
        <f t="shared" si="10"/>
        <v>0</v>
      </c>
      <c r="L17" s="19">
        <f t="shared" si="10"/>
        <v>0.74879999999999991</v>
      </c>
      <c r="M17" s="19">
        <f t="shared" si="10"/>
        <v>0.74879999999999991</v>
      </c>
      <c r="N17" s="19">
        <f t="shared" si="10"/>
        <v>0</v>
      </c>
      <c r="O17" s="19">
        <f t="shared" si="10"/>
        <v>0</v>
      </c>
      <c r="P17" s="19">
        <f t="shared" si="10"/>
        <v>0</v>
      </c>
      <c r="Q17" s="19">
        <f t="shared" si="10"/>
        <v>1.7472000000000001</v>
      </c>
      <c r="R17" s="19">
        <f t="shared" si="10"/>
        <v>2.2463999999999995</v>
      </c>
      <c r="S17" s="19">
        <f t="shared" si="10"/>
        <v>0.24959999999999999</v>
      </c>
      <c r="T17" s="19">
        <f t="shared" si="10"/>
        <v>0</v>
      </c>
      <c r="U17" s="19">
        <f t="shared" si="10"/>
        <v>0</v>
      </c>
      <c r="V17" s="19">
        <f t="shared" si="10"/>
        <v>4.992</v>
      </c>
      <c r="W17" s="19">
        <f t="shared" si="10"/>
        <v>7.4879999999999987</v>
      </c>
      <c r="X17" s="19">
        <f t="shared" si="10"/>
        <v>4.992</v>
      </c>
      <c r="Y17" s="19">
        <f t="shared" si="10"/>
        <v>1.7472000000000001</v>
      </c>
      <c r="Z17" s="19">
        <f t="shared" si="10"/>
        <v>0</v>
      </c>
      <c r="AA17" s="19">
        <f t="shared" si="10"/>
        <v>0</v>
      </c>
      <c r="AB17" s="19">
        <f t="shared" si="10"/>
        <v>0</v>
      </c>
      <c r="AC17" s="9"/>
      <c r="AD17" s="1">
        <f t="shared" si="6"/>
        <v>24.959999999999997</v>
      </c>
      <c r="AE17" s="22">
        <f t="shared" si="3"/>
        <v>0</v>
      </c>
      <c r="AF17" s="7"/>
    </row>
    <row r="18" spans="2:32" x14ac:dyDescent="0.3">
      <c r="B18" s="1" t="s">
        <v>11</v>
      </c>
      <c r="C18" s="7">
        <f>SUM(C11:C17)</f>
        <v>0.99999999999999989</v>
      </c>
      <c r="D18" s="20">
        <f>SUM(D11:D17)</f>
        <v>479.99999999999994</v>
      </c>
      <c r="AD18" s="1">
        <f>SUM(AD11:AD17)</f>
        <v>479.99999999999994</v>
      </c>
      <c r="AE18" s="22">
        <f t="shared" si="3"/>
        <v>0</v>
      </c>
      <c r="AF18" s="7"/>
    </row>
    <row r="21" spans="2:32" x14ac:dyDescent="0.3">
      <c r="D21" s="86" t="s">
        <v>18</v>
      </c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</row>
    <row r="22" spans="2:32" x14ac:dyDescent="0.3">
      <c r="C22" s="1" t="s">
        <v>22</v>
      </c>
      <c r="D22" s="6">
        <f>E9</f>
        <v>0</v>
      </c>
      <c r="E22" s="6">
        <f t="shared" ref="E22:AA22" si="11">F9</f>
        <v>4.1666666666666664E-2</v>
      </c>
      <c r="F22" s="6">
        <f t="shared" si="11"/>
        <v>8.3333333333333329E-2</v>
      </c>
      <c r="G22" s="6">
        <f t="shared" si="11"/>
        <v>0.125</v>
      </c>
      <c r="H22" s="6">
        <f t="shared" si="11"/>
        <v>0.16666666666666666</v>
      </c>
      <c r="I22" s="6">
        <f t="shared" si="11"/>
        <v>0.20833333333333334</v>
      </c>
      <c r="J22" s="6">
        <f t="shared" si="11"/>
        <v>0.25</v>
      </c>
      <c r="K22" s="6">
        <f t="shared" si="11"/>
        <v>0.29166666666666669</v>
      </c>
      <c r="L22" s="6">
        <f t="shared" si="11"/>
        <v>0.33333333333333331</v>
      </c>
      <c r="M22" s="6">
        <f t="shared" si="11"/>
        <v>0.375</v>
      </c>
      <c r="N22" s="6">
        <f t="shared" si="11"/>
        <v>0.41666666666666669</v>
      </c>
      <c r="O22" s="6">
        <f t="shared" si="11"/>
        <v>0.45833333333333331</v>
      </c>
      <c r="P22" s="6">
        <f t="shared" si="11"/>
        <v>0.5</v>
      </c>
      <c r="Q22" s="6">
        <f t="shared" si="11"/>
        <v>0.54166666666666663</v>
      </c>
      <c r="R22" s="6">
        <f t="shared" si="11"/>
        <v>0.58333333333333337</v>
      </c>
      <c r="S22" s="6">
        <f t="shared" si="11"/>
        <v>0.625</v>
      </c>
      <c r="T22" s="6">
        <f t="shared" si="11"/>
        <v>0.66666666666666663</v>
      </c>
      <c r="U22" s="6">
        <f t="shared" si="11"/>
        <v>0.70833333333333337</v>
      </c>
      <c r="V22" s="6">
        <f t="shared" si="11"/>
        <v>0.75</v>
      </c>
      <c r="W22" s="6">
        <f t="shared" si="11"/>
        <v>0.79166666666666663</v>
      </c>
      <c r="X22" s="6">
        <f t="shared" si="11"/>
        <v>0.83333333333333337</v>
      </c>
      <c r="Y22" s="6">
        <f t="shared" si="11"/>
        <v>0.875</v>
      </c>
      <c r="Z22" s="6">
        <f t="shared" si="11"/>
        <v>0.91666666666666663</v>
      </c>
      <c r="AA22" s="6">
        <f t="shared" si="11"/>
        <v>0.95833333333333337</v>
      </c>
    </row>
    <row r="23" spans="2:32" x14ac:dyDescent="0.3">
      <c r="C23" s="1" t="str">
        <f>B11</f>
        <v>Belt Line Road</v>
      </c>
      <c r="D23" s="18">
        <f>E11</f>
        <v>0</v>
      </c>
      <c r="E23" s="18">
        <f t="shared" ref="E23:AA23" si="12">F11</f>
        <v>0</v>
      </c>
      <c r="F23" s="18">
        <f t="shared" si="12"/>
        <v>0</v>
      </c>
      <c r="G23" s="18">
        <f t="shared" si="12"/>
        <v>0</v>
      </c>
      <c r="H23" s="18">
        <f t="shared" si="12"/>
        <v>0</v>
      </c>
      <c r="I23" s="18">
        <f t="shared" si="12"/>
        <v>0</v>
      </c>
      <c r="J23" s="18">
        <f t="shared" si="12"/>
        <v>0</v>
      </c>
      <c r="K23" s="18">
        <f t="shared" si="12"/>
        <v>5.1407999999999996</v>
      </c>
      <c r="L23" s="18">
        <f t="shared" si="12"/>
        <v>5.1407999999999996</v>
      </c>
      <c r="M23" s="18">
        <f t="shared" si="12"/>
        <v>0</v>
      </c>
      <c r="N23" s="18">
        <f t="shared" si="12"/>
        <v>0</v>
      </c>
      <c r="O23" s="18">
        <f t="shared" si="12"/>
        <v>0</v>
      </c>
      <c r="P23" s="18">
        <f t="shared" si="12"/>
        <v>11.995200000000001</v>
      </c>
      <c r="Q23" s="18">
        <f t="shared" si="12"/>
        <v>15.422399999999998</v>
      </c>
      <c r="R23" s="18">
        <f t="shared" si="12"/>
        <v>1.7135999999999998</v>
      </c>
      <c r="S23" s="18">
        <f t="shared" si="12"/>
        <v>0</v>
      </c>
      <c r="T23" s="18">
        <f t="shared" si="12"/>
        <v>0</v>
      </c>
      <c r="U23" s="18">
        <f t="shared" si="12"/>
        <v>34.271999999999998</v>
      </c>
      <c r="V23" s="18">
        <f t="shared" si="12"/>
        <v>51.407999999999994</v>
      </c>
      <c r="W23" s="18">
        <f t="shared" si="12"/>
        <v>34.271999999999998</v>
      </c>
      <c r="X23" s="18">
        <f t="shared" si="12"/>
        <v>11.995200000000001</v>
      </c>
      <c r="Y23" s="18">
        <f t="shared" si="12"/>
        <v>0</v>
      </c>
      <c r="Z23" s="18">
        <f t="shared" si="12"/>
        <v>0</v>
      </c>
      <c r="AA23" s="18">
        <f t="shared" si="12"/>
        <v>0</v>
      </c>
    </row>
  </sheetData>
  <mergeCells count="3">
    <mergeCell ref="E8:AB8"/>
    <mergeCell ref="D21:AA21"/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bytes_tot_by_app DLY</vt:lpstr>
      <vt:lpstr>bytes_tot_by_site DLY</vt:lpstr>
      <vt:lpstr>bytes_tot_by_app-HRLY</vt:lpstr>
      <vt:lpstr>bytes_tot_by_site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2017-05-19T15:36:23Z</dcterms:modified>
</cp:coreProperties>
</file>