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FBBCFDE6-C159-4E48-87DA-6F26372DBA81}" xr6:coauthVersionLast="47" xr6:coauthVersionMax="47" xr10:uidLastSave="{00000000-0000-0000-0000-000000000000}"/>
  <bookViews>
    <workbookView xWindow="-60" yWindow="615" windowWidth="15180" windowHeight="13200" xr2:uid="{00000000-000D-0000-FFFF-FFFF00000000}"/>
  </bookViews>
  <sheets>
    <sheet name="UPTREND-DOWNTREND PERIODS" sheetId="9" r:id="rId1"/>
    <sheet name="PF STATS" sheetId="1" r:id="rId2"/>
    <sheet name="Abdallah ile konuşma" sheetId="8" r:id="rId3"/>
    <sheet name="AÜF FONU" sheetId="7" r:id="rId4"/>
    <sheet name="BEST PFS" sheetId="6" r:id="rId5"/>
    <sheet name="PF ASSETS" sheetId="2" r:id="rId6"/>
    <sheet name="BENİM PORTFÖYÜM" sheetId="3" r:id="rId7"/>
    <sheet name="BENİM PORTFÖYÜM 2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9" l="1"/>
  <c r="C7" i="9"/>
  <c r="E7" i="9" s="1"/>
  <c r="G6" i="9"/>
  <c r="I6" i="9" s="1"/>
  <c r="C6" i="9"/>
  <c r="E6" i="9" s="1"/>
  <c r="G5" i="9"/>
  <c r="I5" i="9" s="1"/>
  <c r="C5" i="9"/>
  <c r="E5" i="9" s="1"/>
  <c r="G4" i="9"/>
  <c r="I4" i="9" s="1"/>
  <c r="C4" i="9"/>
  <c r="E4" i="9" s="1"/>
  <c r="I3" i="9"/>
  <c r="I8" i="9" s="1"/>
  <c r="G3" i="9"/>
  <c r="E3" i="9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E8" i="9" l="1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CM108" i="1" l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CL108" i="1" l="1"/>
  <c r="CL114" i="1"/>
  <c r="CK99" i="1"/>
  <c r="CK100" i="1" s="1"/>
  <c r="CK101" i="1" s="1"/>
  <c r="CK102" i="1"/>
  <c r="CK103" i="1" s="1"/>
  <c r="CK104" i="1" s="1"/>
  <c r="CK108" i="1" l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<sst xmlns="http://schemas.openxmlformats.org/spreadsheetml/2006/main" count="515" uniqueCount="219">
  <si>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</si>
  <si>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</si>
  <si>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</si>
  <si>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</si>
  <si>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</si>
  <si>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</si>
  <si>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</si>
  <si>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</si>
  <si>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</si>
  <si>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</si>
  <si>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</si>
  <si>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</si>
  <si>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</si>
  <si>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</si>
  <si>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</si>
  <si>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</si>
  <si>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</si>
  <si>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</si>
  <si>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</si>
  <si>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</si>
  <si>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</si>
  <si>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</si>
  <si>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</si>
  <si>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</si>
  <si>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</si>
  <si>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</si>
  <si>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</si>
  <si>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</si>
  <si>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</si>
  <si>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</si>
  <si>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</si>
  <si>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</si>
  <si>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</si>
  <si>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</si>
  <si>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</si>
  <si>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</si>
  <si>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</si>
  <si>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</si>
  <si>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</si>
  <si>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</si>
  <si>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</si>
  <si>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</si>
  <si>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</si>
  <si>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</si>
  <si>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</si>
  <si>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</si>
  <si>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</si>
  <si>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</si>
  <si>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</si>
  <si>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</si>
  <si>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</si>
  <si>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</si>
  <si>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</si>
  <si>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</si>
  <si>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</si>
  <si>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</si>
  <si>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</si>
  <si>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</si>
  <si>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</si>
  <si>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</si>
  <si>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</si>
  <si>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</si>
  <si>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</si>
  <si>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</si>
  <si>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</si>
  <si>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</si>
  <si>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</si>
  <si>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</si>
  <si>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</si>
  <si>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</si>
  <si>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</si>
  <si>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</si>
  <si>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</si>
  <si>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</si>
  <si>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</si>
  <si>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</si>
  <si>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</si>
  <si>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</si>
  <si>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</si>
  <si>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</si>
  <si>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</si>
  <si>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</si>
  <si>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</si>
  <si>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</si>
  <si>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</si>
  <si>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</si>
  <si>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</si>
  <si>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</si>
  <si>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</si>
  <si>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</si>
  <si>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</si>
  <si>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</si>
  <si>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</si>
  <si>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</si>
  <si>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</si>
  <si>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</si>
  <si>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</si>
  <si>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</si>
  <si>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</si>
  <si>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</si>
  <si>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</si>
  <si>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</si>
  <si>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</si>
  <si>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</si>
  <si>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</si>
  <si>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</si>
  <si>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</si>
  <si>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</si>
  <si>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</si>
  <si>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</si>
  <si>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</si>
  <si>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</si>
  <si>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</si>
  <si>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</si>
  <si>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</si>
  <si>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</si>
  <si>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</si>
  <si>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</si>
  <si>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</si>
  <si>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</si>
  <si>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</si>
  <si>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</si>
  <si>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</si>
  <si>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</si>
  <si>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</si>
  <si>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</si>
  <si>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</si>
  <si>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</si>
  <si>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</si>
  <si>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</si>
  <si>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</si>
  <si>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</si>
  <si>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</si>
  <si>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</si>
  <si>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</si>
  <si>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</si>
  <si>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</si>
  <si>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</si>
  <si>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</si>
  <si>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</si>
  <si>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</si>
  <si>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</si>
  <si>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</si>
  <si>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</si>
  <si>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</si>
  <si>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</si>
  <si>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</si>
  <si>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</si>
  <si>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</si>
  <si>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</si>
  <si>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</si>
  <si>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</si>
  <si>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</si>
  <si>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</si>
  <si>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</si>
  <si>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</si>
  <si>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</si>
  <si>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</si>
  <si>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</si>
  <si>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</si>
  <si>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</si>
  <si>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</si>
  <si>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</si>
  <si>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</si>
  <si>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</si>
  <si>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</si>
  <si>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</si>
  <si>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</si>
  <si>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</si>
  <si>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</si>
  <si>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</si>
  <si>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</si>
  <si>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</si>
  <si>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</si>
  <si>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</si>
  <si>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</si>
  <si>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</si>
  <si>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</si>
  <si>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</si>
  <si>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</si>
  <si>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</si>
  <si>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</si>
  <si>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</si>
  <si>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</si>
  <si>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</si>
  <si>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</si>
  <si>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</si>
  <si>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</si>
  <si>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</si>
  <si>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</si>
  <si>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</si>
  <si>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</si>
  <si>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</si>
  <si>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</si>
  <si>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</si>
  <si>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</si>
  <si>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</si>
  <si>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</si>
  <si>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</si>
  <si>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</si>
  <si>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</si>
  <si>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</si>
  <si>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</si>
  <si>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</si>
  <si>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</si>
  <si>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</si>
  <si>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</si>
  <si>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</si>
  <si>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</si>
  <si>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</si>
  <si>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</si>
  <si>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</si>
  <si>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</si>
  <si>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</si>
  <si>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</si>
  <si>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%56.6</t>
  </si>
  <si>
    <t>%80.4</t>
  </si>
  <si>
    <t>%65.6</t>
  </si>
  <si>
    <t>%64.3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</si>
</sst>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₺&quot;* #,##0.00_-;\-&quot;₺&quot;* #,##0.00_-;_-&quot;₺&quot;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95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/>
    </xf>
    <xf numFmtId="14" fontId="0" fillId="0" borderId="0" xfId="0" applyNumberFormat="1"/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9" fontId="7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5" fillId="0" borderId="0" xfId="0" applyNumberFormat="1" applyFont="1"/>
    <xf numFmtId="9" fontId="7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8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0" xfId="0" applyFont="1"/>
    <xf numFmtId="0" fontId="9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14" fontId="9" fillId="5" borderId="1" xfId="0" applyNumberFormat="1" applyFont="1" applyFill="1" applyBorder="1" applyAlignment="1">
      <alignment horizontal="center"/>
    </xf>
    <xf numFmtId="14" fontId="9" fillId="0" borderId="1" xfId="0" applyNumberFormat="1" applyFont="1" applyBorder="1"/>
    <xf numFmtId="14" fontId="9" fillId="4" borderId="0" xfId="0" applyNumberFormat="1" applyFont="1" applyFill="1"/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10" fillId="4" borderId="1" xfId="0" applyFont="1" applyFill="1" applyBorder="1" applyAlignment="1">
      <alignment horizontal="center" vertical="top"/>
    </xf>
    <xf numFmtId="0" fontId="10" fillId="5" borderId="1" xfId="0" applyFont="1" applyFill="1" applyBorder="1" applyAlignment="1">
      <alignment horizontal="center" vertical="top"/>
    </xf>
    <xf numFmtId="0" fontId="7" fillId="0" borderId="1" xfId="0" applyFont="1" applyBorder="1"/>
    <xf numFmtId="0" fontId="7" fillId="5" borderId="1" xfId="0" applyFont="1" applyFill="1" applyBorder="1"/>
    <xf numFmtId="0" fontId="7" fillId="4" borderId="0" xfId="0" applyFont="1" applyFill="1"/>
    <xf numFmtId="0" fontId="7" fillId="0" borderId="0" xfId="0" applyFont="1" applyAlignment="1">
      <alignment horizontal="center"/>
    </xf>
    <xf numFmtId="9" fontId="7" fillId="0" borderId="1" xfId="1" applyFont="1" applyBorder="1"/>
    <xf numFmtId="9" fontId="7" fillId="5" borderId="1" xfId="1" applyFont="1" applyFill="1" applyBorder="1"/>
    <xf numFmtId="9" fontId="7" fillId="4" borderId="0" xfId="1" applyFont="1" applyFill="1" applyBorder="1"/>
    <xf numFmtId="9" fontId="7" fillId="0" borderId="0" xfId="1" applyFont="1" applyBorder="1"/>
    <xf numFmtId="9" fontId="7" fillId="0" borderId="0" xfId="1" applyFont="1" applyBorder="1" applyAlignment="1">
      <alignment horizontal="center"/>
    </xf>
    <xf numFmtId="2" fontId="7" fillId="0" borderId="1" xfId="1" applyNumberFormat="1" applyFont="1" applyBorder="1"/>
    <xf numFmtId="2" fontId="7" fillId="5" borderId="1" xfId="1" applyNumberFormat="1" applyFont="1" applyFill="1" applyBorder="1"/>
    <xf numFmtId="2" fontId="7" fillId="4" borderId="0" xfId="1" applyNumberFormat="1" applyFont="1" applyFill="1" applyBorder="1"/>
    <xf numFmtId="2" fontId="7" fillId="0" borderId="0" xfId="1" applyNumberFormat="1" applyFont="1" applyBorder="1"/>
    <xf numFmtId="2" fontId="7" fillId="0" borderId="0" xfId="1" applyNumberFormat="1" applyFont="1" applyBorder="1" applyAlignment="1">
      <alignment horizontal="center"/>
    </xf>
    <xf numFmtId="10" fontId="7" fillId="0" borderId="1" xfId="1" applyNumberFormat="1" applyFont="1" applyBorder="1"/>
    <xf numFmtId="10" fontId="7" fillId="5" borderId="1" xfId="1" applyNumberFormat="1" applyFont="1" applyFill="1" applyBorder="1"/>
    <xf numFmtId="10" fontId="7" fillId="4" borderId="0" xfId="1" applyNumberFormat="1" applyFont="1" applyFill="1" applyBorder="1"/>
    <xf numFmtId="10" fontId="7" fillId="0" borderId="0" xfId="1" applyNumberFormat="1" applyFont="1" applyBorder="1"/>
    <xf numFmtId="10" fontId="7" fillId="0" borderId="0" xfId="1" applyNumberFormat="1" applyFont="1" applyBorder="1" applyAlignment="1">
      <alignment horizontal="center"/>
    </xf>
    <xf numFmtId="164" fontId="7" fillId="0" borderId="1" xfId="0" applyNumberFormat="1" applyFont="1" applyBorder="1"/>
    <xf numFmtId="164" fontId="7" fillId="5" borderId="1" xfId="0" applyNumberFormat="1" applyFont="1" applyFill="1" applyBorder="1"/>
    <xf numFmtId="164" fontId="7" fillId="4" borderId="0" xfId="0" applyNumberFormat="1" applyFont="1" applyFill="1"/>
    <xf numFmtId="164" fontId="7" fillId="0" borderId="0" xfId="0" applyNumberFormat="1" applyFont="1"/>
    <xf numFmtId="164" fontId="7" fillId="0" borderId="0" xfId="0" applyNumberFormat="1" applyFont="1" applyAlignment="1">
      <alignment horizontal="center"/>
    </xf>
    <xf numFmtId="0" fontId="7" fillId="5" borderId="0" xfId="0" applyFont="1" applyFill="1"/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7" borderId="0" xfId="0" applyFont="1" applyFill="1"/>
    <xf numFmtId="10" fontId="12" fillId="7" borderId="0" xfId="0" applyNumberFormat="1" applyFont="1" applyFill="1"/>
    <xf numFmtId="0" fontId="7" fillId="6" borderId="0" xfId="0" applyFont="1" applyFill="1"/>
    <xf numFmtId="10" fontId="11" fillId="9" borderId="0" xfId="0" applyNumberFormat="1" applyFont="1" applyFill="1"/>
    <xf numFmtId="10" fontId="9" fillId="5" borderId="0" xfId="0" applyNumberFormat="1" applyFont="1" applyFill="1"/>
    <xf numFmtId="10" fontId="7" fillId="6" borderId="0" xfId="1" applyNumberFormat="1" applyFont="1" applyFill="1"/>
    <xf numFmtId="10" fontId="7" fillId="10" borderId="0" xfId="1" applyNumberFormat="1" applyFont="1" applyFill="1"/>
    <xf numFmtId="10" fontId="7" fillId="8" borderId="0" xfId="1" applyNumberFormat="1" applyFont="1" applyFill="1"/>
    <xf numFmtId="14" fontId="7" fillId="0" borderId="0" xfId="0" applyNumberFormat="1" applyFont="1"/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2" fontId="7" fillId="6" borderId="0" xfId="0" applyNumberFormat="1" applyFont="1" applyFill="1" applyAlignment="1">
      <alignment horizontal="center"/>
    </xf>
    <xf numFmtId="2" fontId="7" fillId="4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2" fontId="10" fillId="8" borderId="1" xfId="0" applyNumberFormat="1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7" fillId="8" borderId="0" xfId="0" applyNumberFormat="1" applyFont="1" applyFill="1" applyAlignment="1">
      <alignment horizontal="center" vertical="center"/>
    </xf>
    <xf numFmtId="2" fontId="7" fillId="4" borderId="0" xfId="0" applyNumberFormat="1" applyFont="1" applyFill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/>
    </xf>
    <xf numFmtId="14" fontId="7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7" fillId="0" borderId="1" xfId="1" applyFont="1" applyBorder="1" applyAlignment="1">
      <alignment horizontal="center" vertical="center"/>
    </xf>
    <xf numFmtId="9" fontId="7" fillId="4" borderId="1" xfId="1" applyFont="1" applyFill="1" applyBorder="1" applyAlignment="1">
      <alignment horizontal="center" vertical="center"/>
    </xf>
    <xf numFmtId="9" fontId="7" fillId="5" borderId="1" xfId="1" applyFont="1" applyFill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10" fillId="4" borderId="1" xfId="1" applyNumberFormat="1" applyFont="1" applyFill="1" applyBorder="1" applyAlignment="1">
      <alignment horizontal="center" vertical="center"/>
    </xf>
    <xf numFmtId="165" fontId="7" fillId="0" borderId="5" xfId="1" applyNumberFormat="1" applyFont="1" applyBorder="1" applyAlignment="1">
      <alignment horizontal="center" vertical="center"/>
    </xf>
    <xf numFmtId="165" fontId="7" fillId="4" borderId="5" xfId="1" applyNumberFormat="1" applyFont="1" applyFill="1" applyBorder="1" applyAlignment="1">
      <alignment horizontal="center" vertical="center"/>
    </xf>
    <xf numFmtId="165" fontId="7" fillId="5" borderId="1" xfId="1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2" fontId="7" fillId="4" borderId="1" xfId="1" applyNumberFormat="1" applyFont="1" applyFill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2" fontId="7" fillId="0" borderId="7" xfId="1" applyNumberFormat="1" applyFont="1" applyBorder="1" applyAlignment="1">
      <alignment horizontal="center" vertical="center"/>
    </xf>
    <xf numFmtId="2" fontId="7" fillId="4" borderId="8" xfId="1" applyNumberFormat="1" applyFont="1" applyFill="1" applyBorder="1" applyAlignment="1">
      <alignment horizontal="center" vertical="center"/>
    </xf>
    <xf numFmtId="2" fontId="7" fillId="0" borderId="9" xfId="1" applyNumberFormat="1" applyFont="1" applyBorder="1" applyAlignment="1">
      <alignment horizontal="center" vertical="center"/>
    </xf>
    <xf numFmtId="2" fontId="7" fillId="0" borderId="4" xfId="1" applyNumberFormat="1" applyFont="1" applyBorder="1" applyAlignment="1">
      <alignment horizontal="center" vertical="center"/>
    </xf>
    <xf numFmtId="2" fontId="7" fillId="5" borderId="1" xfId="1" applyNumberFormat="1" applyFont="1" applyFill="1" applyBorder="1" applyAlignment="1">
      <alignment horizontal="center" vertical="center"/>
    </xf>
    <xf numFmtId="2" fontId="7" fillId="0" borderId="6" xfId="1" applyNumberFormat="1" applyFont="1" applyBorder="1" applyAlignment="1">
      <alignment horizontal="center" vertical="center"/>
    </xf>
    <xf numFmtId="2" fontId="7" fillId="4" borderId="6" xfId="1" applyNumberFormat="1" applyFont="1" applyFill="1" applyBorder="1" applyAlignment="1">
      <alignment horizontal="center" vertical="center"/>
    </xf>
    <xf numFmtId="9" fontId="7" fillId="0" borderId="5" xfId="1" applyFont="1" applyBorder="1" applyAlignment="1">
      <alignment horizontal="center" vertical="center"/>
    </xf>
    <xf numFmtId="9" fontId="7" fillId="4" borderId="5" xfId="1" applyFont="1" applyFill="1" applyBorder="1" applyAlignment="1">
      <alignment horizontal="center" vertical="center"/>
    </xf>
    <xf numFmtId="10" fontId="7" fillId="0" borderId="3" xfId="1" applyNumberFormat="1" applyFont="1" applyBorder="1" applyAlignment="1">
      <alignment horizontal="center" vertical="center"/>
    </xf>
    <xf numFmtId="10" fontId="7" fillId="0" borderId="7" xfId="1" applyNumberFormat="1" applyFont="1" applyBorder="1" applyAlignment="1">
      <alignment horizontal="center" vertical="center"/>
    </xf>
    <xf numFmtId="10" fontId="7" fillId="0" borderId="4" xfId="1" applyNumberFormat="1" applyFont="1" applyBorder="1" applyAlignment="1">
      <alignment horizontal="center" vertical="center"/>
    </xf>
    <xf numFmtId="10" fontId="7" fillId="0" borderId="8" xfId="1" applyNumberFormat="1" applyFont="1" applyBorder="1" applyAlignment="1">
      <alignment horizontal="center" vertical="center"/>
    </xf>
    <xf numFmtId="10" fontId="7" fillId="4" borderId="8" xfId="1" applyNumberFormat="1" applyFont="1" applyFill="1" applyBorder="1" applyAlignment="1">
      <alignment horizontal="center" vertical="center"/>
    </xf>
    <xf numFmtId="10" fontId="7" fillId="0" borderId="9" xfId="1" applyNumberFormat="1" applyFont="1" applyBorder="1" applyAlignment="1">
      <alignment horizontal="center" vertical="center"/>
    </xf>
    <xf numFmtId="10" fontId="7" fillId="5" borderId="1" xfId="1" applyNumberFormat="1" applyFont="1" applyFill="1" applyBorder="1" applyAlignment="1">
      <alignment horizontal="center" vertical="center"/>
    </xf>
    <xf numFmtId="167" fontId="7" fillId="0" borderId="1" xfId="1" applyNumberFormat="1" applyFont="1" applyBorder="1" applyAlignment="1">
      <alignment horizontal="center" vertical="center"/>
    </xf>
    <xf numFmtId="2" fontId="13" fillId="0" borderId="1" xfId="1" applyNumberFormat="1" applyFont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7" fillId="4" borderId="5" xfId="1" applyNumberFormat="1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1" fontId="7" fillId="0" borderId="1" xfId="1" applyNumberFormat="1" applyFont="1" applyBorder="1" applyAlignment="1">
      <alignment horizontal="center" vertical="center"/>
    </xf>
    <xf numFmtId="11" fontId="7" fillId="4" borderId="1" xfId="1" applyNumberFormat="1" applyFont="1" applyFill="1" applyBorder="1" applyAlignment="1">
      <alignment horizontal="center" vertical="center"/>
    </xf>
    <xf numFmtId="11" fontId="7" fillId="5" borderId="1" xfId="1" applyNumberFormat="1" applyFont="1" applyFill="1" applyBorder="1" applyAlignment="1">
      <alignment horizontal="center" vertical="center"/>
    </xf>
    <xf numFmtId="11" fontId="7" fillId="0" borderId="1" xfId="0" applyNumberFormat="1" applyFont="1" applyBorder="1" applyAlignment="1">
      <alignment horizontal="center" vertical="center"/>
    </xf>
    <xf numFmtId="11" fontId="7" fillId="4" borderId="1" xfId="0" applyNumberFormat="1" applyFont="1" applyFill="1" applyBorder="1" applyAlignment="1">
      <alignment horizontal="center" vertical="center"/>
    </xf>
    <xf numFmtId="11" fontId="7" fillId="5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2" fontId="7" fillId="0" borderId="0" xfId="1" applyNumberFormat="1" applyFont="1" applyAlignment="1">
      <alignment horizontal="center" vertical="center"/>
    </xf>
    <xf numFmtId="10" fontId="7" fillId="0" borderId="0" xfId="1" applyNumberFormat="1" applyFont="1"/>
    <xf numFmtId="0" fontId="7" fillId="0" borderId="0" xfId="0" applyFont="1" applyAlignment="1">
      <alignment horizontal="left"/>
    </xf>
    <xf numFmtId="0" fontId="7" fillId="4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10" fontId="7" fillId="0" borderId="0" xfId="0" applyNumberFormat="1" applyFont="1" applyAlignment="1">
      <alignment horizontal="right"/>
    </xf>
    <xf numFmtId="0" fontId="7" fillId="7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6" borderId="0" xfId="0" applyFont="1" applyFill="1"/>
    <xf numFmtId="0" fontId="9" fillId="6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9" fillId="4" borderId="0" xfId="0" applyFont="1" applyFill="1" applyAlignment="1">
      <alignment horizontal="center"/>
    </xf>
    <xf numFmtId="14" fontId="9" fillId="4" borderId="0" xfId="0" applyNumberFormat="1" applyFont="1" applyFill="1" applyAlignment="1">
      <alignment horizontal="left"/>
    </xf>
    <xf numFmtId="0" fontId="9" fillId="7" borderId="0" xfId="0" applyFont="1" applyFill="1" applyAlignment="1">
      <alignment horizontal="center"/>
    </xf>
    <xf numFmtId="9" fontId="9" fillId="4" borderId="0" xfId="0" applyNumberFormat="1" applyFont="1" applyFill="1" applyAlignment="1">
      <alignment horizontal="left"/>
    </xf>
    <xf numFmtId="0" fontId="9" fillId="4" borderId="0" xfId="0" applyFont="1" applyFill="1"/>
    <xf numFmtId="0" fontId="9" fillId="4" borderId="1" xfId="0" applyFont="1" applyFill="1" applyBorder="1"/>
    <xf numFmtId="0" fontId="9" fillId="7" borderId="0" xfId="0" applyFont="1" applyFill="1"/>
    <xf numFmtId="0" fontId="9" fillId="4" borderId="0" xfId="0" applyFont="1" applyFill="1" applyAlignment="1">
      <alignment horizontal="right"/>
    </xf>
    <xf numFmtId="168" fontId="9" fillId="4" borderId="0" xfId="0" applyNumberFormat="1" applyFont="1" applyFill="1" applyAlignment="1">
      <alignment horizontal="right"/>
    </xf>
    <xf numFmtId="166" fontId="9" fillId="4" borderId="0" xfId="0" applyNumberFormat="1" applyFont="1" applyFill="1" applyAlignment="1">
      <alignment horizontal="right"/>
    </xf>
    <xf numFmtId="44" fontId="9" fillId="4" borderId="0" xfId="2" applyFont="1" applyFill="1" applyAlignment="1">
      <alignment horizontal="right"/>
    </xf>
    <xf numFmtId="168" fontId="7" fillId="4" borderId="0" xfId="0" applyNumberFormat="1" applyFont="1" applyFill="1" applyAlignment="1">
      <alignment horizontal="right"/>
    </xf>
    <xf numFmtId="10" fontId="7" fillId="4" borderId="0" xfId="1" applyNumberFormat="1" applyFont="1" applyFill="1" applyAlignment="1">
      <alignment horizontal="left"/>
    </xf>
    <xf numFmtId="166" fontId="7" fillId="4" borderId="0" xfId="0" applyNumberFormat="1" applyFont="1" applyFill="1" applyAlignment="1">
      <alignment horizontal="right"/>
    </xf>
    <xf numFmtId="10" fontId="7" fillId="4" borderId="0" xfId="1" applyNumberFormat="1" applyFont="1" applyFill="1" applyAlignment="1">
      <alignment horizontal="right"/>
    </xf>
    <xf numFmtId="44" fontId="7" fillId="4" borderId="0" xfId="2" applyFont="1" applyFill="1" applyAlignment="1">
      <alignment horizontal="right"/>
    </xf>
    <xf numFmtId="0" fontId="7" fillId="4" borderId="0" xfId="0" applyFont="1" applyFill="1" applyAlignment="1">
      <alignment horizontal="right"/>
    </xf>
    <xf numFmtId="10" fontId="7" fillId="4" borderId="0" xfId="0" applyNumberFormat="1" applyFont="1" applyFill="1" applyAlignment="1">
      <alignment horizontal="right"/>
    </xf>
    <xf numFmtId="0" fontId="11" fillId="7" borderId="10" xfId="0" applyFont="1" applyFill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</cellXfs>
  <cellStyles count="3">
    <cellStyle name="Normal" xfId="0" builtinId="0"/>
    <cellStyle name="ParaBirimi" xfId="2" builtinId="4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B2:O8"/>
  <sheetViews>
    <sheetView tabSelected="1" workbookViewId="0">
      <selection activeCell="C5" sqref="C5:D5"/>
    </sheetView>
  </sheetViews>
  <sheetFormatPr defaultRowHeight="15" x14ac:dyDescent="0.25"/>
  <cols>
    <col min="3" max="3" width="10.140625" bestFit="1" customWidth="1"/>
    <col min="4" max="4" width="11.140625" bestFit="1" customWidth="1"/>
    <col min="5" max="6" width="5" bestFit="1" customWidth="1"/>
    <col min="7" max="8" width="10.140625" bestFit="1" customWidth="1"/>
    <col min="11" max="12" width="9.140625" style="2"/>
    <col min="13" max="13" width="10.5703125" style="2" bestFit="1" customWidth="1"/>
    <col min="14" max="14" width="9.140625" style="2"/>
    <col min="15" max="15" width="8.42578125" style="2" bestFit="1" customWidth="1"/>
  </cols>
  <sheetData>
    <row r="2" spans="2:15" s="1" customFormat="1" x14ac:dyDescent="0.25">
      <c r="C2" s="1" t="s">
        <v>204</v>
      </c>
      <c r="G2" s="1" t="s">
        <v>205</v>
      </c>
      <c r="K2" s="6" t="s">
        <v>210</v>
      </c>
      <c r="L2" s="6" t="s">
        <v>211</v>
      </c>
      <c r="M2" s="6" t="s">
        <v>212</v>
      </c>
      <c r="N2" s="6" t="s">
        <v>213</v>
      </c>
      <c r="O2" s="6" t="s">
        <v>214</v>
      </c>
    </row>
    <row r="3" spans="2:15" x14ac:dyDescent="0.25">
      <c r="B3" t="s">
        <v>209</v>
      </c>
      <c r="C3" s="7">
        <v>44431</v>
      </c>
      <c r="D3" s="7">
        <v>44460</v>
      </c>
      <c r="E3">
        <f>D3-C3</f>
        <v>29</v>
      </c>
      <c r="F3" t="s">
        <v>202</v>
      </c>
      <c r="G3" s="7">
        <f>D3</f>
        <v>44460</v>
      </c>
      <c r="H3" s="7">
        <v>44546</v>
      </c>
      <c r="I3">
        <f>H3-G3</f>
        <v>86</v>
      </c>
      <c r="J3" t="s">
        <v>202</v>
      </c>
    </row>
    <row r="4" spans="2:15" x14ac:dyDescent="0.25">
      <c r="B4" t="s">
        <v>207</v>
      </c>
      <c r="C4" s="7">
        <f>H3</f>
        <v>44546</v>
      </c>
      <c r="D4" s="7">
        <v>44616</v>
      </c>
      <c r="E4">
        <f>D4-C4</f>
        <v>70</v>
      </c>
      <c r="F4" t="s">
        <v>202</v>
      </c>
      <c r="G4" s="7">
        <f>D4</f>
        <v>44616</v>
      </c>
      <c r="H4" s="7">
        <v>44719</v>
      </c>
      <c r="I4">
        <f>H4-G4</f>
        <v>103</v>
      </c>
      <c r="J4" t="s">
        <v>202</v>
      </c>
    </row>
    <row r="5" spans="2:15" x14ac:dyDescent="0.25">
      <c r="B5" t="s">
        <v>208</v>
      </c>
      <c r="C5" s="7">
        <f>H4</f>
        <v>44719</v>
      </c>
      <c r="D5" s="7">
        <v>44789</v>
      </c>
      <c r="E5">
        <f>D5-C5</f>
        <v>70</v>
      </c>
      <c r="F5" t="s">
        <v>202</v>
      </c>
      <c r="G5" s="7">
        <f>D5</f>
        <v>44789</v>
      </c>
      <c r="H5" s="7">
        <v>44922</v>
      </c>
      <c r="I5">
        <f>H5-G5</f>
        <v>133</v>
      </c>
      <c r="J5" t="s">
        <v>202</v>
      </c>
    </row>
    <row r="6" spans="2:15" x14ac:dyDescent="0.25">
      <c r="B6" t="s">
        <v>206</v>
      </c>
      <c r="C6" s="7">
        <f>H5</f>
        <v>44922</v>
      </c>
      <c r="D6" s="7">
        <v>45055</v>
      </c>
      <c r="E6">
        <f>D6-C6</f>
        <v>133</v>
      </c>
      <c r="F6" t="s">
        <v>202</v>
      </c>
      <c r="G6" s="7">
        <f>D6</f>
        <v>45055</v>
      </c>
      <c r="H6" s="7">
        <v>45180</v>
      </c>
      <c r="I6">
        <f>H6-G6</f>
        <v>125</v>
      </c>
      <c r="J6" t="s">
        <v>202</v>
      </c>
      <c r="K6" s="193">
        <v>0.92300000000000004</v>
      </c>
      <c r="L6" s="194" t="s">
        <v>215</v>
      </c>
      <c r="M6" s="194" t="s">
        <v>216</v>
      </c>
      <c r="N6" s="194" t="s">
        <v>217</v>
      </c>
      <c r="O6" s="194" t="s">
        <v>218</v>
      </c>
    </row>
    <row r="7" spans="2:15" x14ac:dyDescent="0.25">
      <c r="C7" s="7">
        <f>H6</f>
        <v>45180</v>
      </c>
      <c r="D7" s="7">
        <v>45286</v>
      </c>
      <c r="E7">
        <f>D7-C7</f>
        <v>106</v>
      </c>
      <c r="F7" t="s">
        <v>202</v>
      </c>
      <c r="G7" s="7">
        <f>D7</f>
        <v>45286</v>
      </c>
    </row>
    <row r="8" spans="2:15" x14ac:dyDescent="0.25">
      <c r="D8" s="1" t="s">
        <v>203</v>
      </c>
      <c r="E8" s="1">
        <f>AVERAGE(E3:E7)</f>
        <v>81.599999999999994</v>
      </c>
      <c r="F8" t="s">
        <v>202</v>
      </c>
      <c r="I8" s="1">
        <f>AVERAGE(I3:I6)</f>
        <v>111.75</v>
      </c>
      <c r="J8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2835"/>
  <sheetViews>
    <sheetView topLeftCell="AI45" zoomScale="25" zoomScaleNormal="25" workbookViewId="0">
      <selection activeCell="AI57" sqref="AI57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4" x14ac:dyDescent="0.3">
      <c r="C49" s="71"/>
      <c r="R49" s="71"/>
      <c r="BU49" s="72"/>
      <c r="CD49" s="73"/>
    </row>
    <row r="50" spans="1:114" x14ac:dyDescent="0.3">
      <c r="C50" s="71"/>
      <c r="R50" s="71"/>
      <c r="BU50" s="72"/>
      <c r="CD50" s="73"/>
    </row>
    <row r="51" spans="1:114" x14ac:dyDescent="0.3">
      <c r="A51" s="33" t="s">
        <v>43</v>
      </c>
      <c r="C51" s="71"/>
      <c r="R51" s="71"/>
      <c r="BU51" s="72"/>
      <c r="CD51" s="73"/>
    </row>
    <row r="52" spans="1:114" ht="19.5" thickBot="1" x14ac:dyDescent="0.35">
      <c r="C52" s="71"/>
      <c r="R52" s="71"/>
      <c r="BU52" s="72"/>
      <c r="CD52" s="73"/>
    </row>
    <row r="53" spans="1:114" ht="23.45" customHeight="1" x14ac:dyDescent="0.3">
      <c r="C53" s="18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189" t="s">
        <v>178</v>
      </c>
      <c r="BU53" s="72"/>
      <c r="CD53" s="73"/>
    </row>
    <row r="54" spans="1:114" ht="23.45" customHeight="1" x14ac:dyDescent="0.3">
      <c r="C54" s="190"/>
      <c r="R54" s="71"/>
      <c r="BL54" s="190"/>
      <c r="BU54" s="72"/>
      <c r="CD54" s="73"/>
    </row>
    <row r="55" spans="1:114" ht="23.45" customHeight="1" x14ac:dyDescent="0.3">
      <c r="C55" s="190"/>
      <c r="R55" s="71"/>
      <c r="BL55" s="190"/>
      <c r="BU55" s="72"/>
      <c r="CD55" s="73"/>
    </row>
    <row r="56" spans="1:114" ht="24" customHeight="1" thickBot="1" x14ac:dyDescent="0.35">
      <c r="C56" s="191"/>
      <c r="R56" s="71"/>
      <c r="BL56" s="191"/>
      <c r="BU56" s="72"/>
      <c r="CD56" s="73"/>
    </row>
    <row r="57" spans="1:114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4" ht="21" customHeight="1" x14ac:dyDescent="0.3">
      <c r="C58" s="71"/>
      <c r="R58" s="71"/>
      <c r="BU58" s="72"/>
      <c r="CD58" s="73"/>
    </row>
    <row r="59" spans="1:114" ht="21" customHeight="1" x14ac:dyDescent="0.3">
      <c r="C59" s="71"/>
      <c r="R59" s="71"/>
      <c r="BU59" s="72"/>
      <c r="CD59" s="73"/>
    </row>
    <row r="60" spans="1:114" ht="21" customHeight="1" x14ac:dyDescent="0.3">
      <c r="C60" s="71"/>
      <c r="R60" s="71"/>
      <c r="BU60" s="72"/>
      <c r="CD60" s="73"/>
    </row>
    <row r="61" spans="1:114" ht="24" customHeight="1" x14ac:dyDescent="0.3">
      <c r="C61" s="71"/>
      <c r="R61" s="71"/>
      <c r="BU61" s="72"/>
      <c r="CD61" s="77">
        <f>(CD63+1)*(1+BF62)*(1+AN63)*(1+AJ62)*(1+AG63)*(1+AC62)*(1+Z63)*(1*U62)</f>
        <v>0</v>
      </c>
    </row>
    <row r="62" spans="1:114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 s="71"/>
      <c r="DD62" s="71"/>
      <c r="DE62" s="71"/>
      <c r="DF62" s="71"/>
      <c r="DG62" s="71"/>
      <c r="DH62" s="71"/>
      <c r="DI62" s="71"/>
      <c r="DJ62" s="71"/>
    </row>
    <row r="63" spans="1:114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 s="71"/>
      <c r="DD63" s="71"/>
      <c r="DE63" s="71"/>
      <c r="DF63" s="71"/>
      <c r="DG63" s="71"/>
      <c r="DH63" s="71"/>
      <c r="DI63" s="71"/>
      <c r="DJ63" s="71"/>
    </row>
    <row r="64" spans="1:114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 s="73"/>
      <c r="DD64" s="73"/>
      <c r="DE64" s="73"/>
      <c r="DF64" s="73"/>
      <c r="DG64" s="73"/>
      <c r="DH64" s="73"/>
      <c r="DI64" s="73"/>
      <c r="DJ64" s="73"/>
    </row>
    <row r="65" spans="1:114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 s="73"/>
      <c r="DD65" s="73"/>
      <c r="DE65" s="73"/>
      <c r="DF65" s="73"/>
      <c r="DG65" s="73"/>
      <c r="DH65" s="73"/>
      <c r="DI65" s="73"/>
      <c r="DJ65" s="73"/>
    </row>
    <row r="66" spans="1:114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</row>
    <row r="67" spans="1:114" x14ac:dyDescent="0.3">
      <c r="C67" s="71"/>
      <c r="R67" s="71"/>
      <c r="BU67" s="72"/>
      <c r="CD67" s="73"/>
    </row>
    <row r="68" spans="1:114" x14ac:dyDescent="0.3">
      <c r="C68" s="71"/>
      <c r="R68" s="71"/>
      <c r="BU68" s="72"/>
      <c r="CD68" s="73"/>
    </row>
    <row r="69" spans="1:114" x14ac:dyDescent="0.3">
      <c r="C69" s="71"/>
      <c r="R69" s="71"/>
      <c r="BU69" s="72"/>
      <c r="CD69" s="73"/>
    </row>
    <row r="70" spans="1:114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4" x14ac:dyDescent="0.3">
      <c r="C71" s="71"/>
      <c r="R71" s="71"/>
      <c r="BU71" s="72"/>
      <c r="CD71" s="73"/>
    </row>
    <row r="72" spans="1:114" x14ac:dyDescent="0.3">
      <c r="C72" s="71"/>
      <c r="R72" s="71"/>
      <c r="BI72" s="33" t="s">
        <v>136</v>
      </c>
      <c r="BU72" s="72"/>
      <c r="CD72" s="73"/>
    </row>
    <row r="73" spans="1:114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4" x14ac:dyDescent="0.3">
      <c r="A74" s="83" t="s">
        <v>139</v>
      </c>
      <c r="C74" s="71"/>
      <c r="R74" s="71"/>
      <c r="BU74" s="72"/>
      <c r="CD74" s="73">
        <v>7853.36</v>
      </c>
    </row>
    <row r="75" spans="1:114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</row>
    <row r="76" spans="1:114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</row>
    <row r="77" spans="1:114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</row>
    <row r="78" spans="1:114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C78" s="25"/>
      <c r="DD78" s="25"/>
      <c r="DE78" s="25"/>
      <c r="DF78" s="25"/>
      <c r="DG78" s="25"/>
      <c r="DH78" s="25"/>
      <c r="DI78" s="25"/>
      <c r="DJ78" s="25"/>
    </row>
    <row r="79" spans="1:114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C79" s="37"/>
      <c r="DD79" s="37"/>
      <c r="DE79" s="37"/>
      <c r="DF79" s="37"/>
      <c r="DG79" s="37"/>
      <c r="DH79" s="37"/>
      <c r="DI79" s="37"/>
      <c r="DJ79" s="37"/>
    </row>
    <row r="80" spans="1:114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C80" s="83"/>
      <c r="DD80" s="83"/>
      <c r="DE80" s="83"/>
      <c r="DF80" s="83"/>
      <c r="DG80" s="83"/>
      <c r="DH80" s="83"/>
      <c r="DI80" s="83"/>
      <c r="DJ80" s="83"/>
    </row>
    <row r="81" spans="1:114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C81" s="102">
        <v>7.4148382443545113</v>
      </c>
      <c r="DD81" s="102">
        <v>13.92325418960244</v>
      </c>
      <c r="DE81" s="102">
        <v>1.4423705855945541</v>
      </c>
      <c r="DF81" s="102"/>
      <c r="DG81" s="102">
        <v>33.114998217096478</v>
      </c>
      <c r="DH81" s="102">
        <v>10.9087447536346</v>
      </c>
      <c r="DI81" s="102">
        <v>31.847303852167521</v>
      </c>
      <c r="DJ81" s="102">
        <v>13.886214611130169</v>
      </c>
    </row>
    <row r="82" spans="1:114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C82" s="105">
        <v>0.1256190429639765</v>
      </c>
      <c r="DD82" s="105">
        <v>0.16202277726184061</v>
      </c>
      <c r="DE82" s="105">
        <v>0.25456112224448829</v>
      </c>
      <c r="DF82" s="105"/>
      <c r="DG82" s="105">
        <v>0.19972169999999931</v>
      </c>
      <c r="DH82" s="105">
        <v>0.14754660540593359</v>
      </c>
      <c r="DI82" s="105">
        <v>0.21408749205728511</v>
      </c>
      <c r="DJ82" s="105">
        <v>0.16186235886406999</v>
      </c>
    </row>
    <row r="83" spans="1:114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C83" s="102">
        <v>0.24352788897493699</v>
      </c>
      <c r="DD83" s="102">
        <v>0.16362905596986849</v>
      </c>
      <c r="DE83" s="102">
        <v>0.44404376716576149</v>
      </c>
      <c r="DF83" s="102"/>
      <c r="DG83" s="102">
        <v>0.23855745154956201</v>
      </c>
      <c r="DH83" s="102">
        <v>0.37439556580383632</v>
      </c>
      <c r="DI83" s="102">
        <v>0.4504724191200814</v>
      </c>
      <c r="DJ83" s="102">
        <v>0.39360971109877418</v>
      </c>
    </row>
    <row r="84" spans="1:114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C84" s="113">
        <v>8.8955953207857927</v>
      </c>
      <c r="DD84" s="113">
        <v>16.681854062627551</v>
      </c>
      <c r="DE84" s="113">
        <v>2.2323541435965302</v>
      </c>
      <c r="DF84" s="113"/>
      <c r="DG84" s="113">
        <v>15.008168166252149</v>
      </c>
      <c r="DH84" s="113">
        <v>6.8198991835305556</v>
      </c>
      <c r="DI84" s="113">
        <v>8.0094418456498246</v>
      </c>
      <c r="DJ84" s="113">
        <v>7.0765513788622343</v>
      </c>
    </row>
    <row r="85" spans="1:114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C85" s="113">
        <v>395.65426492699572</v>
      </c>
      <c r="DD85" s="113">
        <v>8291.3586406593331</v>
      </c>
      <c r="DE85" s="113">
        <v>11.942749383275549</v>
      </c>
      <c r="DF85" s="113"/>
      <c r="DG85" s="113">
        <v>17260.128032151089</v>
      </c>
      <c r="DH85" s="113">
        <v>208.71815569145841</v>
      </c>
      <c r="DI85" s="113">
        <v>736.78078898829085</v>
      </c>
      <c r="DJ85" s="113">
        <v>284.68709039138969</v>
      </c>
    </row>
    <row r="86" spans="1:114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C86" s="102">
        <v>0.94041983121081973</v>
      </c>
      <c r="DD86" s="102">
        <v>0.9691512470686281</v>
      </c>
      <c r="DE86" s="102">
        <v>0.45667822507869821</v>
      </c>
      <c r="DF86" s="102"/>
      <c r="DG86" s="102">
        <v>0.95334984174290049</v>
      </c>
      <c r="DH86" s="102">
        <v>0.74879163555201989</v>
      </c>
      <c r="DI86" s="102">
        <v>0.56018721309062847</v>
      </c>
      <c r="DJ86" s="102">
        <v>0.61083347790453568</v>
      </c>
    </row>
    <row r="87" spans="1:114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C87" s="105">
        <v>-1.8740700914023169E-2</v>
      </c>
      <c r="DD87" s="105">
        <v>-1.679248817114882E-3</v>
      </c>
      <c r="DE87" s="105">
        <v>-0.12077374642177691</v>
      </c>
      <c r="DF87" s="105"/>
      <c r="DG87" s="105">
        <v>-1.918583579183882E-3</v>
      </c>
      <c r="DH87" s="105">
        <v>-5.2265432863256342E-2</v>
      </c>
      <c r="DI87" s="105">
        <v>-4.322493790303434E-2</v>
      </c>
      <c r="DJ87" s="105">
        <v>-4.8777113820086829E-2</v>
      </c>
    </row>
    <row r="88" spans="1:114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C88" s="113">
        <v>4.4549768349005134</v>
      </c>
      <c r="DD88" s="113">
        <v>91.30612061887571</v>
      </c>
      <c r="DE88" s="113">
        <v>1.4135037828956141</v>
      </c>
      <c r="DF88" s="113"/>
      <c r="DG88" s="113">
        <v>97.236758906823781</v>
      </c>
      <c r="DH88" s="113">
        <v>3.400077286592464</v>
      </c>
      <c r="DI88" s="113">
        <v>4.3760869849714359</v>
      </c>
      <c r="DJ88" s="113">
        <v>3.58242419279813</v>
      </c>
    </row>
    <row r="89" spans="1:114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C89" s="113">
        <v>23.793947953271349</v>
      </c>
      <c r="DD89" s="113">
        <v>383.13642163354388</v>
      </c>
      <c r="DE89" s="113">
        <v>3.614696570833396</v>
      </c>
      <c r="DF89" s="113"/>
      <c r="DG89" s="113">
        <v>521.61533612333267</v>
      </c>
      <c r="DH89" s="113">
        <v>18.927204536666061</v>
      </c>
      <c r="DI89" s="113">
        <v>28.159761862851479</v>
      </c>
      <c r="DJ89" s="113">
        <v>21.927161822914758</v>
      </c>
    </row>
    <row r="90" spans="1:114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C90" s="113">
        <v>1.0850622974350519E-2</v>
      </c>
      <c r="DD90" s="113">
        <v>1.6524622897114629</v>
      </c>
      <c r="DE90" s="113">
        <v>1.7511867695761438E-2</v>
      </c>
      <c r="DF90" s="113"/>
      <c r="DG90" s="113">
        <v>0.67447793318705618</v>
      </c>
      <c r="DH90" s="113">
        <v>0.63419952373302857</v>
      </c>
      <c r="DI90" s="113">
        <v>0.65058055550706018</v>
      </c>
      <c r="DJ90" s="113">
        <v>0.6601734463366643</v>
      </c>
    </row>
    <row r="91" spans="1:114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C91" s="113">
        <v>-0.96915510283374751</v>
      </c>
      <c r="DD91" s="113">
        <v>2.8694257159471448</v>
      </c>
      <c r="DE91" s="113">
        <v>-0.49226408805580141</v>
      </c>
      <c r="DF91" s="113"/>
      <c r="DG91" s="113">
        <v>-0.62878389434590387</v>
      </c>
      <c r="DH91" s="113">
        <v>-0.2028003155357703</v>
      </c>
      <c r="DI91" s="113">
        <v>-0.71326410357471071</v>
      </c>
      <c r="DJ91" s="113">
        <v>-0.52290769376709578</v>
      </c>
    </row>
    <row r="92" spans="1:114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C92" s="113">
        <v>2.446710014538755</v>
      </c>
      <c r="DD92" s="113">
        <v>30.026858792011168</v>
      </c>
      <c r="DE92" s="113">
        <v>1.053554508103784</v>
      </c>
      <c r="DF92" s="113"/>
      <c r="DG92" s="113">
        <v>48.736464578307739</v>
      </c>
      <c r="DH92" s="113">
        <v>2.6885973421136491</v>
      </c>
      <c r="DI92" s="113">
        <v>3.841613166681177</v>
      </c>
      <c r="DJ92" s="113">
        <v>2.6110294338094699</v>
      </c>
    </row>
    <row r="93" spans="1:114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C93" s="105">
        <v>-2.208510011424003E-2</v>
      </c>
      <c r="DD93" s="105">
        <v>-9.7834342866334467E-3</v>
      </c>
      <c r="DE93" s="105">
        <v>-5.2010673040538802E-2</v>
      </c>
      <c r="DF93" s="105"/>
      <c r="DG93" s="105">
        <v>-1.5847833064481742E-2</v>
      </c>
      <c r="DH93" s="105">
        <v>-3.7037105934302317E-2</v>
      </c>
      <c r="DI93" s="105">
        <v>-4.2436600308782657E-2</v>
      </c>
      <c r="DJ93" s="105">
        <v>-3.853699034300969E-2</v>
      </c>
    </row>
    <row r="94" spans="1:114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C94" s="113"/>
      <c r="DD94" s="113"/>
      <c r="DE94" s="113"/>
      <c r="DF94" s="113"/>
      <c r="DG94" s="113"/>
      <c r="DH94" s="113"/>
      <c r="DI94" s="113"/>
      <c r="DJ94" s="113"/>
    </row>
    <row r="95" spans="1:114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C95" s="113"/>
      <c r="DD95" s="113"/>
      <c r="DE95" s="113"/>
      <c r="DF95" s="113"/>
      <c r="DG95" s="113"/>
      <c r="DH95" s="113"/>
      <c r="DI95" s="113"/>
      <c r="DJ95" s="113"/>
    </row>
    <row r="96" spans="1:114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C96" s="113"/>
      <c r="DD96" s="113"/>
      <c r="DE96" s="113"/>
      <c r="DF96" s="113"/>
      <c r="DG96" s="113"/>
      <c r="DH96" s="113"/>
      <c r="DI96" s="113"/>
      <c r="DJ96" s="113"/>
    </row>
    <row r="97" spans="1:114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C97" s="136"/>
      <c r="DD97" s="136"/>
      <c r="DE97" s="136"/>
      <c r="DF97" s="136"/>
      <c r="DG97" s="136"/>
      <c r="DH97" s="136"/>
      <c r="DI97" s="136"/>
      <c r="DJ97" s="136"/>
    </row>
    <row r="98" spans="1:114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C98" s="113"/>
      <c r="DD98" s="113"/>
      <c r="DE98" s="113"/>
      <c r="DF98" s="113"/>
      <c r="DG98" s="113"/>
      <c r="DH98" s="113"/>
      <c r="DI98" s="113"/>
      <c r="DJ98" s="113"/>
    </row>
    <row r="99" spans="1:114" s="36" customFormat="1" ht="37.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C99" s="139"/>
      <c r="DD99" s="139"/>
      <c r="DE99" s="139"/>
      <c r="DF99" s="139"/>
      <c r="DG99" s="139"/>
      <c r="DH99" s="139"/>
      <c r="DI99" s="139"/>
      <c r="DJ99" s="139"/>
    </row>
    <row r="100" spans="1:114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C100" s="142"/>
      <c r="DD100" s="142"/>
      <c r="DE100" s="142"/>
      <c r="DF100" s="142"/>
      <c r="DG100" s="142"/>
      <c r="DH100" s="142"/>
      <c r="DI100" s="142"/>
      <c r="DJ100" s="142"/>
    </row>
    <row r="101" spans="1:114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C101" s="145"/>
      <c r="DD101" s="145"/>
      <c r="DE101" s="145"/>
      <c r="DF101" s="145"/>
      <c r="DG101" s="145"/>
      <c r="DH101" s="145"/>
      <c r="DI101" s="145"/>
      <c r="DJ101" s="145"/>
    </row>
    <row r="102" spans="1:114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C102" s="139"/>
      <c r="DD102" s="139"/>
      <c r="DE102" s="139"/>
      <c r="DF102" s="139"/>
      <c r="DG102" s="139"/>
      <c r="DH102" s="139"/>
      <c r="DI102" s="139"/>
      <c r="DJ102" s="139"/>
    </row>
    <row r="103" spans="1:114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C103" s="142"/>
      <c r="DD103" s="142"/>
      <c r="DE103" s="142"/>
      <c r="DF103" s="142"/>
      <c r="DG103" s="142"/>
      <c r="DH103" s="142"/>
      <c r="DI103" s="142"/>
      <c r="DJ103" s="142"/>
    </row>
    <row r="104" spans="1:114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C104" s="145"/>
      <c r="DD104" s="145"/>
      <c r="DE104" s="145"/>
      <c r="DF104" s="145"/>
      <c r="DG104" s="145"/>
      <c r="DH104" s="145"/>
      <c r="DI104" s="145"/>
      <c r="DJ104" s="145"/>
    </row>
    <row r="105" spans="1:114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C105" s="13"/>
      <c r="DD105" s="13"/>
      <c r="DE105" s="13"/>
      <c r="DF105" s="13"/>
      <c r="DG105" s="13"/>
      <c r="DH105" s="13"/>
      <c r="DI105" s="13"/>
      <c r="DJ105" s="13"/>
    </row>
    <row r="106" spans="1:114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C106" s="145"/>
      <c r="DD106" s="145"/>
      <c r="DE106" s="145"/>
      <c r="DF106" s="145"/>
      <c r="DG106" s="145"/>
      <c r="DH106" s="145"/>
      <c r="DI106" s="145"/>
      <c r="DJ106" s="145"/>
    </row>
    <row r="107" spans="1:114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C107" s="145"/>
      <c r="DD107" s="145"/>
      <c r="DE107" s="145"/>
      <c r="DF107" s="145"/>
      <c r="DG107" s="145"/>
      <c r="DH107" s="145"/>
      <c r="DI107" s="145"/>
      <c r="DJ107" s="145"/>
    </row>
    <row r="108" spans="1:114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C108" s="147"/>
      <c r="DD108" s="147"/>
      <c r="DE108" s="147"/>
      <c r="DF108" s="147"/>
      <c r="DG108" s="147"/>
      <c r="DH108" s="147"/>
      <c r="DI108" s="147"/>
      <c r="DJ108" s="147"/>
    </row>
    <row r="109" spans="1:114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C109" s="145"/>
      <c r="DD109" s="145"/>
      <c r="DE109" s="145"/>
      <c r="DF109" s="145"/>
      <c r="DG109" s="145"/>
      <c r="DH109" s="145"/>
      <c r="DI109" s="145"/>
      <c r="DJ109" s="145"/>
    </row>
    <row r="110" spans="1:114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C110" s="145"/>
      <c r="DD110" s="145"/>
      <c r="DE110" s="145"/>
      <c r="DF110" s="145"/>
      <c r="DG110" s="145"/>
      <c r="DH110" s="145"/>
      <c r="DI110" s="145"/>
      <c r="DJ110" s="145"/>
    </row>
    <row r="111" spans="1:114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C111" s="145"/>
      <c r="DD111" s="145"/>
      <c r="DE111" s="145"/>
      <c r="DF111" s="145"/>
      <c r="DG111" s="145"/>
      <c r="DH111" s="145"/>
      <c r="DI111" s="145"/>
      <c r="DJ111" s="145"/>
    </row>
    <row r="112" spans="1:114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C112" s="36"/>
      <c r="DD112" s="36"/>
      <c r="DE112" s="36"/>
      <c r="DF112" s="36"/>
      <c r="DG112" s="36"/>
      <c r="DH112" s="36"/>
      <c r="DI112" s="36"/>
      <c r="DJ112" s="36"/>
    </row>
    <row r="113" spans="1:114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C113" s="36"/>
      <c r="DD113" s="36"/>
      <c r="DE113" s="36"/>
      <c r="DF113" s="36"/>
      <c r="DG113" s="36"/>
      <c r="DH113" s="36"/>
      <c r="DI113" s="36"/>
      <c r="DJ113" s="36"/>
    </row>
    <row r="114" spans="1:114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C114" s="29"/>
      <c r="DD114" s="29"/>
      <c r="DE114" s="29"/>
      <c r="DF114" s="29"/>
      <c r="DG114" s="29"/>
      <c r="DH114" s="29"/>
      <c r="DI114" s="29"/>
      <c r="DJ114" s="29"/>
    </row>
    <row r="115" spans="1:114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</row>
    <row r="116" spans="1:114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4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4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4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4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4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4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4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4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4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4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4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4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0 CT98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E14" sqref="E14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28515625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192" t="s">
        <v>192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1" bestFit="1" customWidth="1"/>
    <col min="6" max="7" width="11.140625" bestFit="1" customWidth="1"/>
    <col min="8" max="8" width="10.14062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UPTREND-DOWNTREND PERIODS</vt:lpstr>
      <vt:lpstr>PF STATS</vt:lpstr>
      <vt:lpstr>Abdallah ile konuşma</vt:lpstr>
      <vt:lpstr>AÜF FONU</vt:lpstr>
      <vt:lpstr>BEST PFS</vt:lpstr>
      <vt:lpstr>PF ASSETS</vt:lpstr>
      <vt:lpstr>BENİM PORTFÖYÜM</vt:lpstr>
      <vt:lpstr>BENİM PORTFÖYÜM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2023-12-31T08:18:00Z</dcterms:modified>
</cp:coreProperties>
</file>