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42900B4E-FC1A-47A4-847C-48D03322B8DB}" xr6:coauthVersionLast="47" xr6:coauthVersionMax="47" xr10:uidLastSave="{00000000-0000-0000-0000-000000000000}"/>
  <bookViews>
    <workbookView xWindow="-120" yWindow="-120" windowWidth="29040" windowHeight="15720" xr2:uid="{0C8A2C32-387D-4A4E-9B08-19A6AA98E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1" l="1"/>
  <c r="V37" i="1"/>
  <c r="J36" i="1"/>
  <c r="K29" i="1"/>
  <c r="V29" i="1" s="1"/>
  <c r="U21" i="1"/>
  <c r="U22" i="1"/>
  <c r="U20" i="1"/>
  <c r="V12" i="1"/>
  <c r="S20" i="1"/>
  <c r="T20" i="1" s="1"/>
  <c r="H20" i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V22" i="1" l="1"/>
  <c r="I20" i="1"/>
  <c r="V21" i="1" s="1"/>
  <c r="H21" i="1"/>
  <c r="J21" i="1" l="1"/>
  <c r="J20" i="1"/>
  <c r="K20" i="1" s="1"/>
  <c r="V20" i="1"/>
  <c r="J37" i="1"/>
  <c r="K37" i="1" s="1"/>
  <c r="K36" i="1"/>
  <c r="I21" i="1"/>
  <c r="F31" i="1" l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K21" i="1"/>
  <c r="K22" i="1" s="1"/>
  <c r="F15" i="1" l="1"/>
  <c r="F12" i="1" s="1"/>
  <c r="F13" i="1" s="1"/>
  <c r="F17" i="1" s="1"/>
</calcChain>
</file>

<file path=xl/sharedStrings.xml><?xml version="1.0" encoding="utf-8"?>
<sst xmlns="http://schemas.openxmlformats.org/spreadsheetml/2006/main" count="97" uniqueCount="25">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</sst>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_-[$$-409]* #,##0.00_ ;_-[$$-409]* \-#,##0.00\ ;_-[$$-409]* &quot;-&quot;??_ ;_-@_ "/>
    <numFmt numFmtId="167" formatCode="0.0000000"/>
    <numFmt numFmtId="171" formatCode="0.00000000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71" fontId="3" fillId="2" borderId="0" xfId="0" applyNumberFormat="1" applyFont="1" applyFill="1"/>
    <xf numFmtId="167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abSelected="1" topLeftCell="A6" zoomScale="85" zoomScaleNormal="85" workbookViewId="0">
      <selection activeCell="AA28" sqref="AA28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1.140625" bestFit="1" customWidth="1"/>
    <col min="10" max="10" width="13.5703125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1" bestFit="1" customWidth="1"/>
    <col min="18" max="18" width="1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232.13083639999928</v>
      </c>
      <c r="G12" s="2"/>
      <c r="H12" s="2"/>
      <c r="I12" s="2"/>
      <c r="J12" s="9" t="s">
        <v>17</v>
      </c>
      <c r="K12" s="22">
        <v>9034.8700000000008</v>
      </c>
      <c r="L12" s="16">
        <v>8741.99</v>
      </c>
      <c r="M12" s="7">
        <v>-0.01</v>
      </c>
      <c r="O12" s="2"/>
      <c r="P12" s="11" t="s">
        <v>0</v>
      </c>
      <c r="Q12" s="27">
        <f>Q15+Q16</f>
        <v>166.19547949999929</v>
      </c>
      <c r="R12" s="2"/>
      <c r="S12" s="2"/>
      <c r="T12" s="2"/>
      <c r="U12" s="9" t="s">
        <v>17</v>
      </c>
      <c r="V12" s="22">
        <f>K12</f>
        <v>9034.8700000000008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176.07083639999928</v>
      </c>
      <c r="G13" s="2"/>
      <c r="H13" s="2"/>
      <c r="I13" s="2"/>
      <c r="J13" s="9" t="s">
        <v>12</v>
      </c>
      <c r="K13" s="18">
        <v>0.31418000000000001</v>
      </c>
      <c r="L13" s="3"/>
      <c r="M13" s="6"/>
      <c r="O13" s="2"/>
      <c r="P13" s="11" t="s">
        <v>1</v>
      </c>
      <c r="Q13" s="19">
        <f>Q12-Q14</f>
        <v>82.495479499999291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56.06</v>
      </c>
      <c r="G14" s="2">
        <f>F14/2</f>
        <v>28.03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K22</f>
        <v>-67.869163600000718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-162.8145205000007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300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4.1407569818051959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1.9856090740740657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6"/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16</v>
      </c>
      <c r="F20" s="12">
        <v>-0.1</v>
      </c>
      <c r="G20" s="12">
        <v>8923.82</v>
      </c>
      <c r="H20" s="14">
        <f>$K$12</f>
        <v>9034.8700000000008</v>
      </c>
      <c r="I20" s="12">
        <f>G20-H20</f>
        <v>-111.05000000000109</v>
      </c>
      <c r="J20" s="17">
        <f>$K$13</f>
        <v>0.31418000000000001</v>
      </c>
      <c r="K20" s="14">
        <f>I20*J20</f>
        <v>-34.889689000000345</v>
      </c>
      <c r="L20" s="14">
        <v>-34.89</v>
      </c>
      <c r="M20" s="6"/>
      <c r="O20" s="2"/>
      <c r="P20" s="13" t="s">
        <v>16</v>
      </c>
      <c r="Q20" s="12">
        <v>-0.1</v>
      </c>
      <c r="R20" s="12">
        <v>8921.59</v>
      </c>
      <c r="S20" s="14">
        <f>$K$12</f>
        <v>9034.8700000000008</v>
      </c>
      <c r="T20" s="12">
        <f>R20-S20</f>
        <v>-113.28000000000065</v>
      </c>
      <c r="U20" s="25">
        <f>$V$13</f>
        <v>0.31414999999999998</v>
      </c>
      <c r="V20" s="14">
        <f>T20*U20</f>
        <v>-35.586912000000204</v>
      </c>
      <c r="W20" s="14"/>
      <c r="X20" s="6"/>
    </row>
    <row r="21" spans="4:24" ht="15.75" x14ac:dyDescent="0.25">
      <c r="D21" s="2"/>
      <c r="E21" s="13" t="s">
        <v>16</v>
      </c>
      <c r="F21" s="12">
        <v>-0.1</v>
      </c>
      <c r="G21" s="14">
        <v>8929.9</v>
      </c>
      <c r="H21" s="14">
        <f>$K$12</f>
        <v>9034.8700000000008</v>
      </c>
      <c r="I21" s="12">
        <f>G21-H21</f>
        <v>-104.97000000000116</v>
      </c>
      <c r="J21" s="17">
        <f>$K$13</f>
        <v>0.31418000000000001</v>
      </c>
      <c r="K21" s="14">
        <f>I21*J21</f>
        <v>-32.979474600000366</v>
      </c>
      <c r="L21" s="3"/>
      <c r="M21" s="6"/>
      <c r="O21" s="2"/>
      <c r="P21" s="13" t="s">
        <v>16</v>
      </c>
      <c r="Q21" s="12">
        <v>-0.1</v>
      </c>
      <c r="R21" s="14">
        <v>8837.3799999999992</v>
      </c>
      <c r="S21" s="14">
        <f>$K$12</f>
        <v>9034.8700000000008</v>
      </c>
      <c r="T21" s="12">
        <f>R21-S21</f>
        <v>-197.4900000000016</v>
      </c>
      <c r="U21" s="25">
        <f t="shared" ref="U21:U22" si="0">$V$13</f>
        <v>0.31414999999999998</v>
      </c>
      <c r="V21" s="14">
        <f>T21*U21</f>
        <v>-62.041483500000503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>
        <f>SUM(K20:K21)</f>
        <v>-67.869163600000718</v>
      </c>
      <c r="L22" s="3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9034.8700000000008</v>
      </c>
      <c r="T22" s="14">
        <f>R22-S22</f>
        <v>-207.5</v>
      </c>
      <c r="U22" s="25">
        <f t="shared" si="0"/>
        <v>0.31414999999999998</v>
      </c>
      <c r="V22" s="14">
        <f>T22*U22</f>
        <v>-65.18612499999999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172.60426179999939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163.93740299999934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88.664261799999394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83.767402999999334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-141.85573820000059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-157.94259700000066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2.0562814129139788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2.0448721841087605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9034.8700000000008</v>
      </c>
      <c r="I36" s="12">
        <f>G36-H36</f>
        <v>-114.73000000000138</v>
      </c>
      <c r="J36" s="17">
        <f>$K$13</f>
        <v>0.31418000000000001</v>
      </c>
      <c r="K36" s="14">
        <f>I36*J36</f>
        <v>-36.045871400000436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9034.8700000000008</v>
      </c>
      <c r="T36" s="12">
        <f>R36-S36</f>
        <v>-113.44000000000051</v>
      </c>
      <c r="U36" s="17">
        <v>0.31424999999999997</v>
      </c>
      <c r="V36" s="14">
        <f>T36*U36</f>
        <v>-35.648520000000154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9034.8700000000008</v>
      </c>
      <c r="I37" s="12">
        <f>G37-H37</f>
        <v>-137.01000000000022</v>
      </c>
      <c r="J37" s="17">
        <f>$K$13</f>
        <v>0.31418000000000001</v>
      </c>
      <c r="K37" s="14">
        <f>I37*J37</f>
        <v>-43.045801800000071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9034.8700000000008</v>
      </c>
      <c r="T37" s="12">
        <f>R37-S37</f>
        <v>-185.10000000000036</v>
      </c>
      <c r="U37" s="17">
        <v>0.31424999999999997</v>
      </c>
      <c r="V37" s="14">
        <f>T37*U37</f>
        <v>-58.167675000000109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9034.8700000000008</v>
      </c>
      <c r="I38" s="12">
        <f>G38-H38</f>
        <v>-190.18000000000029</v>
      </c>
      <c r="J38" s="17">
        <v>0.31424999999999997</v>
      </c>
      <c r="K38" s="14">
        <f>I38*J38</f>
        <v>-59.764065000000087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9034.8700000000008</v>
      </c>
      <c r="T38" s="12">
        <f>R38-S38</f>
        <v>-195.31000000000131</v>
      </c>
      <c r="U38" s="17">
        <v>0.31419999999999998</v>
      </c>
      <c r="V38" s="14">
        <f>T38*U38</f>
        <v>-61.366402000000406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2024-03-07T20:54:38Z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