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codeName="ThisWorkbook"/>
  <xr:revisionPtr revIDLastSave="0" documentId="13_ncr:1_{73448A21-81F5-4FF5-9F32-92EC275688B1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测试报告" sheetId="7" r:id="rId1"/>
    <sheet name="任务安排" sheetId="6" r:id="rId2"/>
  </sheets>
  <definedNames>
    <definedName name="_xlnm.Print_Titles" localSheetId="0">测试报告!$1:$8</definedName>
    <definedName name="彩色钥匙">彩色钥匙_1[责任人]</definedName>
    <definedName name="今日应办">测试报告!$C$4</definedName>
    <definedName name="列标题1">待办事项列表[[#Headers],[结果]]</definedName>
    <definedName name="列标题2">彩色钥匙_1[[#Headers],[责任人]]</definedName>
    <definedName name="网格" localSheetId="0">待办事项列表[[#All],[测试项目]:[责任人]]</definedName>
    <definedName name="颜色1">任务安排!$B$4</definedName>
    <definedName name="颜色2">任务安排!$B$5</definedName>
    <definedName name="颜色3">任务安排!$B$6</definedName>
    <definedName name="颜色4">任务安排!$B$7</definedName>
    <definedName name="颜色5">任务安排!$B$8</definedName>
    <definedName name="颜色6">任务安排!$B$9</definedName>
    <definedName name="责任人">彩色钥匙_1[责任人]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5" i="7"/>
  <c r="C4" i="7"/>
  <c r="C3" i="7"/>
</calcChain>
</file>

<file path=xl/sharedStrings.xml><?xml version="1.0" encoding="utf-8"?>
<sst xmlns="http://schemas.openxmlformats.org/spreadsheetml/2006/main" count="78" uniqueCount="57">
  <si>
    <t xml:space="preserve">                            </t>
  </si>
  <si>
    <t>提示：任务完成后，在“完成”列中输入大于 1 的数字。</t>
  </si>
  <si>
    <t>优先级</t>
  </si>
  <si>
    <t>高</t>
  </si>
  <si>
    <t>设置 &gt;</t>
  </si>
  <si>
    <t>责任人</t>
  </si>
  <si>
    <t>任务安排</t>
  </si>
  <si>
    <t>下表中的数据为“责任人”字段提供了可用选项。可修改条目或添加新条目，从而按照需要自定义此工作簿。</t>
  </si>
  <si>
    <t>&lt; 待办事项列表</t>
  </si>
  <si>
    <t>程序烧录成功且正常运行</t>
    <phoneticPr fontId="2" type="noConversion"/>
  </si>
  <si>
    <t>串口4 电表</t>
    <phoneticPr fontId="2" type="noConversion"/>
  </si>
  <si>
    <t>1# 水泵 档位</t>
    <phoneticPr fontId="2" type="noConversion"/>
  </si>
  <si>
    <t>1# 水泵 20mA</t>
    <phoneticPr fontId="2" type="noConversion"/>
  </si>
  <si>
    <t>1# 水泵 10V</t>
    <phoneticPr fontId="2" type="noConversion"/>
  </si>
  <si>
    <t>吴庆光</t>
  </si>
  <si>
    <t>吴庆光</t>
    <phoneticPr fontId="2" type="noConversion"/>
  </si>
  <si>
    <t>黄国</t>
    <phoneticPr fontId="2" type="noConversion"/>
  </si>
  <si>
    <t>刘毅</t>
    <phoneticPr fontId="2" type="noConversion"/>
  </si>
  <si>
    <t>蓝韦欢</t>
    <phoneticPr fontId="2" type="noConversion"/>
  </si>
  <si>
    <t>李慧海</t>
    <phoneticPr fontId="2" type="noConversion"/>
  </si>
  <si>
    <t>何挺</t>
    <phoneticPr fontId="2" type="noConversion"/>
  </si>
  <si>
    <t>测试项目</t>
    <phoneticPr fontId="2" type="noConversion"/>
  </si>
  <si>
    <t xml:space="preserve">串口1 灯光 </t>
    <phoneticPr fontId="2" type="noConversion"/>
  </si>
  <si>
    <t>测试方法</t>
    <phoneticPr fontId="2" type="noConversion"/>
  </si>
  <si>
    <t>结果</t>
    <phoneticPr fontId="2" type="noConversion"/>
  </si>
  <si>
    <t>异常描述</t>
    <phoneticPr fontId="2" type="noConversion"/>
  </si>
  <si>
    <t>烧录调试程序《center_control_mcu_hardware_debug.bin》
前五秒led为闪烁状态</t>
    <phoneticPr fontId="2" type="noConversion"/>
  </si>
  <si>
    <t>接上DMX解码器和灯，调试程序下以灭、红、蓝、绿的顺序每5秒切换一次</t>
    <phoneticPr fontId="2" type="noConversion"/>
  </si>
  <si>
    <t>职责</t>
    <phoneticPr fontId="2" type="noConversion"/>
  </si>
  <si>
    <t>王忠良</t>
    <phoneticPr fontId="2" type="noConversion"/>
  </si>
  <si>
    <t>技术总负责</t>
    <phoneticPr fontId="2" type="noConversion"/>
  </si>
  <si>
    <t>项目负责人</t>
    <phoneticPr fontId="2" type="noConversion"/>
  </si>
  <si>
    <t>应用软件</t>
    <phoneticPr fontId="2" type="noConversion"/>
  </si>
  <si>
    <t>硬件</t>
    <phoneticPr fontId="2" type="noConversion"/>
  </si>
  <si>
    <t>结构</t>
    <phoneticPr fontId="2" type="noConversion"/>
  </si>
  <si>
    <t>mcu软件</t>
    <phoneticPr fontId="2" type="noConversion"/>
  </si>
  <si>
    <t>上层驱动</t>
    <phoneticPr fontId="2" type="noConversion"/>
  </si>
  <si>
    <t>万用表测量档位IO状态，每5秒全开、隔5秒全关</t>
    <phoneticPr fontId="2" type="noConversion"/>
  </si>
  <si>
    <t>日期</t>
    <phoneticPr fontId="2" type="noConversion"/>
  </si>
  <si>
    <t>万用表测量端子电压，每隔5秒在0v\5v\10v 之间切换</t>
    <phoneticPr fontId="2" type="noConversion"/>
  </si>
  <si>
    <t>接上电表，地址设置为10，波特率9600，modbus协议模式；当接收到电表数据时led点亮；</t>
    <phoneticPr fontId="2" type="noConversion"/>
  </si>
  <si>
    <t>端子处并接一个电阻; 用万用表测量端子电压，每隔5秒在0v\5v\10v 之间切换</t>
    <phoneticPr fontId="2" type="noConversion"/>
  </si>
  <si>
    <t>合格项目：</t>
    <phoneticPr fontId="2" type="noConversion"/>
  </si>
  <si>
    <t>不合格项目：</t>
    <phoneticPr fontId="2" type="noConversion"/>
  </si>
  <si>
    <t xml:space="preserve"> 中控MCU程序自测报告</t>
    <phoneticPr fontId="2" type="noConversion"/>
  </si>
  <si>
    <t>忽略项目：</t>
    <phoneticPr fontId="2" type="noConversion"/>
  </si>
  <si>
    <t>更新日期</t>
    <phoneticPr fontId="2" type="noConversion"/>
  </si>
  <si>
    <t>2# 水泵 20mA</t>
    <phoneticPr fontId="2" type="noConversion"/>
  </si>
  <si>
    <t>2# 水泵 档位</t>
    <phoneticPr fontId="2" type="noConversion"/>
  </si>
  <si>
    <t>2# 水泵 10V</t>
    <phoneticPr fontId="2" type="noConversion"/>
  </si>
  <si>
    <t>解决方案</t>
    <phoneticPr fontId="2" type="noConversion"/>
  </si>
  <si>
    <t>通讯能抓到数据包,灯光无法点亮</t>
    <phoneticPr fontId="2" type="noConversion"/>
  </si>
  <si>
    <t>通讯能抓到数据包,但不是电表的协议;
发现是串口1和4 丝印弄反</t>
    <phoneticPr fontId="2" type="noConversion"/>
  </si>
  <si>
    <t>拆除D21后功能正常</t>
  </si>
  <si>
    <t>电压没有正常切换,一直保持9.6V左右</t>
    <phoneticPr fontId="2" type="noConversion"/>
  </si>
  <si>
    <t>软件更改串口功能
版本2.0.2</t>
    <phoneticPr fontId="2" type="noConversion"/>
  </si>
  <si>
    <t>更改后合格：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</si>
</sst>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mm\.dd\.yyyy"/>
    <numFmt numFmtId="177" formatCode="[$-F800]dddd\,\ mmmm\ dd\,\ yyyy"/>
    <numFmt numFmtId="178" formatCode="[&lt;=9999999]###\-####;\(###\)\ ###\-####"/>
    <numFmt numFmtId="179" formatCode="[&gt;=2]&quot;合格&quot;;[=1]&quot;不合格&quot;;"/>
  </numFmts>
  <fonts count="39" x14ac:knownFonts="1">
    <font>
      <sz val="11"/>
      <color theme="1" tint="0.14993743705557422"/>
      <name val="Microsoft YaHei UI"/>
      <family val="2"/>
      <charset val="134"/>
    </font>
    <font>
      <sz val="11"/>
      <color theme="1"/>
      <name val="Lucida Sans"/>
      <family val="2"/>
      <scheme val="minor"/>
    </font>
    <font>
      <sz val="9"/>
      <name val="宋体"/>
      <family val="3"/>
      <charset val="134"/>
      <scheme val="minor"/>
    </font>
    <font>
      <sz val="11"/>
      <color theme="4" tint="-0.499984740745262"/>
      <name val="Microsoft YaHei UI"/>
      <family val="2"/>
      <charset val="134"/>
    </font>
    <font>
      <sz val="11"/>
      <color theme="1" tint="0.14993743705557422"/>
      <name val="Microsoft YaHei UI"/>
      <family val="2"/>
      <charset val="134"/>
    </font>
    <font>
      <sz val="1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u/>
      <sz val="11"/>
      <color theme="6" tint="-0.24994659260841701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i/>
      <sz val="11"/>
      <color theme="1" tint="0.34998626667073579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u/>
      <sz val="11"/>
      <color theme="11"/>
      <name val="Microsoft YaHei UI"/>
      <family val="2"/>
      <charset val="134"/>
    </font>
    <font>
      <sz val="20"/>
      <color theme="3" tint="0.24994659260841701"/>
      <name val="Microsoft YaHei UI"/>
      <family val="2"/>
      <charset val="134"/>
    </font>
    <font>
      <b/>
      <sz val="14"/>
      <color theme="3" tint="0.24994659260841701"/>
      <name val="Microsoft YaHei UI"/>
      <family val="2"/>
      <charset val="134"/>
    </font>
    <font>
      <sz val="14"/>
      <color theme="3" tint="0.24994659260841701"/>
      <name val="Microsoft YaHei UI"/>
      <family val="2"/>
      <charset val="134"/>
    </font>
    <font>
      <b/>
      <sz val="14"/>
      <color theme="5"/>
      <name val="Microsoft YaHei UI"/>
      <family val="2"/>
      <charset val="134"/>
    </font>
    <font>
      <b/>
      <sz val="14"/>
      <color theme="6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sz val="11"/>
      <color theme="3"/>
      <name val="Microsoft YaHei UI"/>
      <family val="2"/>
      <charset val="134"/>
    </font>
    <font>
      <sz val="36"/>
      <color theme="5" tint="-0.499984740745262"/>
      <name val="Microsoft YaHei UI"/>
      <family val="2"/>
      <charset val="134"/>
    </font>
    <font>
      <sz val="20"/>
      <color theme="0"/>
      <name val="Microsoft YaHei UI"/>
      <family val="2"/>
      <charset val="134"/>
    </font>
    <font>
      <b/>
      <sz val="12"/>
      <color theme="5" tint="-0.499984740745262"/>
      <name val="Microsoft YaHei UI"/>
      <family val="2"/>
      <charset val="134"/>
    </font>
    <font>
      <sz val="14"/>
      <color theme="6" tint="-0.499984740745262"/>
      <name val="Microsoft YaHei UI"/>
      <family val="2"/>
      <charset val="134"/>
    </font>
    <font>
      <sz val="12"/>
      <color theme="0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sz val="12"/>
      <color theme="3" tint="0.24994659260841701"/>
      <name val="Microsoft YaHei UI"/>
      <family val="2"/>
      <charset val="134"/>
    </font>
    <font>
      <b/>
      <sz val="12"/>
      <color theme="5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2"/>
      <color theme="1"/>
      <name val="Microsoft YaHei UI"/>
      <family val="2"/>
      <charset val="134"/>
    </font>
    <font>
      <sz val="14"/>
      <color theme="0"/>
      <name val="Microsoft YaHei UI"/>
      <family val="2"/>
      <charset val="134"/>
    </font>
    <font>
      <sz val="10"/>
      <color theme="4" tint="-0.499984740745262"/>
      <name val="Microsoft YaHei UI"/>
      <family val="2"/>
      <charset val="134"/>
    </font>
    <font>
      <b/>
      <sz val="11"/>
      <name val="Microsoft YaHei UI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  <border>
      <left/>
      <right/>
      <top/>
      <bottom style="thin">
        <color theme="6" tint="-0.24994659260841701"/>
      </bottom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8">
    <xf numFmtId="0" fontId="0" fillId="0" borderId="1">
      <alignment vertical="center" wrapText="1"/>
    </xf>
    <xf numFmtId="0" fontId="1" fillId="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24" fillId="0" borderId="3" applyNumberFormat="0" applyFill="0" applyAlignment="0" applyProtection="0"/>
    <xf numFmtId="0" fontId="10" fillId="0" borderId="2" applyNumberFormat="0" applyFill="0" applyAlignment="0" applyProtection="0">
      <alignment vertical="center"/>
    </xf>
    <xf numFmtId="178" fontId="3" fillId="0" borderId="0" applyFont="0" applyFill="0" applyBorder="0" applyAlignment="0" applyProtection="0"/>
    <xf numFmtId="14" fontId="3" fillId="0" borderId="0" applyFont="0" applyFill="0" applyBorder="0" applyAlignment="0" applyProtection="0"/>
    <xf numFmtId="0" fontId="18" fillId="0" borderId="1" applyNumberFormat="0" applyFill="0" applyBorder="0" applyAlignment="0" applyProtection="0">
      <alignment vertical="center" wrapText="1"/>
    </xf>
    <xf numFmtId="43" fontId="4" fillId="0" borderId="0" applyFill="0" applyBorder="0" applyAlignment="0" applyProtection="0">
      <alignment vertical="center"/>
    </xf>
    <xf numFmtId="41" fontId="4" fillId="0" borderId="0" applyFill="0" applyBorder="0" applyAlignment="0" applyProtection="0">
      <alignment vertical="center"/>
    </xf>
    <xf numFmtId="44" fontId="4" fillId="0" borderId="0" applyFill="0" applyBorder="0" applyAlignment="0" applyProtection="0">
      <alignment vertical="center"/>
    </xf>
    <xf numFmtId="42" fontId="4" fillId="0" borderId="0" applyFill="0" applyBorder="0" applyAlignment="0" applyProtection="0">
      <alignment vertical="center"/>
    </xf>
    <xf numFmtId="9" fontId="4" fillId="0" borderId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2" borderId="8" applyNumberFormat="0" applyFont="0" applyAlignment="0" applyProtection="0">
      <alignment vertical="center"/>
    </xf>
  </cellStyleXfs>
  <cellXfs count="40">
    <xf numFmtId="0" fontId="0" fillId="0" borderId="1" xfId="0">
      <alignment vertical="center" wrapText="1"/>
    </xf>
    <xf numFmtId="0" fontId="0" fillId="0" borderId="0" xfId="1" applyFont="1" applyFill="1" applyBorder="1" applyAlignment="1">
      <alignment horizontal="left" vertical="center" indent="1"/>
    </xf>
    <xf numFmtId="0" fontId="25" fillId="0" borderId="0" xfId="2" applyFont="1" applyBorder="1" applyAlignment="1">
      <alignment textRotation="90" wrapText="1"/>
    </xf>
    <xf numFmtId="0" fontId="4" fillId="4" borderId="0" xfId="0" applyFont="1" applyFill="1" applyBorder="1">
      <alignment vertical="center" wrapText="1"/>
    </xf>
    <xf numFmtId="176" fontId="26" fillId="4" borderId="0" xfId="2" applyNumberFormat="1" applyFont="1" applyFill="1" applyBorder="1" applyAlignment="1">
      <alignment vertical="center"/>
    </xf>
    <xf numFmtId="176" fontId="27" fillId="4" borderId="0" xfId="2" applyNumberFormat="1" applyFont="1" applyFill="1" applyBorder="1" applyAlignment="1">
      <alignment wrapText="1"/>
    </xf>
    <xf numFmtId="176" fontId="27" fillId="4" borderId="0" xfId="2" applyNumberFormat="1" applyFont="1" applyFill="1" applyBorder="1" applyAlignment="1"/>
    <xf numFmtId="0" fontId="28" fillId="4" borderId="0" xfId="9" applyFont="1" applyFill="1" applyBorder="1" applyAlignment="1">
      <alignment horizontal="right" vertical="center" wrapText="1" indent="1"/>
    </xf>
    <xf numFmtId="0" fontId="4" fillId="0" borderId="0" xfId="0" applyFont="1" applyBorder="1">
      <alignment vertical="center" wrapText="1"/>
    </xf>
    <xf numFmtId="0" fontId="6" fillId="0" borderId="0" xfId="1" applyFont="1" applyFill="1" applyBorder="1"/>
    <xf numFmtId="31" fontId="27" fillId="0" borderId="0" xfId="2" applyNumberFormat="1" applyFont="1" applyFill="1" applyBorder="1" applyAlignment="1"/>
    <xf numFmtId="176" fontId="27" fillId="0" borderId="0" xfId="2" applyNumberFormat="1" applyFont="1" applyFill="1" applyBorder="1" applyAlignment="1"/>
    <xf numFmtId="0" fontId="19" fillId="0" borderId="0" xfId="2" applyBorder="1" applyAlignment="1">
      <alignment vertical="center"/>
    </xf>
    <xf numFmtId="0" fontId="30" fillId="3" borderId="0" xfId="4" applyFont="1" applyFill="1" applyBorder="1" applyAlignment="1">
      <alignment horizontal="right" vertical="center"/>
    </xf>
    <xf numFmtId="0" fontId="31" fillId="5" borderId="0" xfId="6" applyFont="1" applyFill="1" applyBorder="1" applyAlignment="1">
      <alignment horizontal="left" vertical="center" indent="1"/>
    </xf>
    <xf numFmtId="0" fontId="32" fillId="0" borderId="0" xfId="4" applyFont="1" applyBorder="1" applyAlignment="1">
      <alignment horizontal="right" vertical="top"/>
    </xf>
    <xf numFmtId="0" fontId="33" fillId="0" borderId="0" xfId="5" applyFont="1" applyBorder="1" applyAlignment="1">
      <alignment horizontal="left" vertical="top"/>
    </xf>
    <xf numFmtId="176" fontId="27" fillId="0" borderId="0" xfId="2" applyNumberFormat="1" applyFont="1" applyFill="1" applyBorder="1" applyAlignment="1">
      <alignment horizontal="left"/>
    </xf>
    <xf numFmtId="0" fontId="34" fillId="0" borderId="0" xfId="0" applyFont="1" applyBorder="1">
      <alignment vertical="center" wrapText="1"/>
    </xf>
    <xf numFmtId="0" fontId="35" fillId="0" borderId="0" xfId="1" applyFont="1" applyFill="1" applyBorder="1"/>
    <xf numFmtId="0" fontId="35" fillId="0" borderId="0" xfId="0" applyFont="1" applyBorder="1">
      <alignment vertical="center" wrapText="1"/>
    </xf>
    <xf numFmtId="0" fontId="4" fillId="0" borderId="1" xfId="0" applyFont="1" applyAlignment="1">
      <alignment horizontal="left" vertical="center" indent="1"/>
    </xf>
    <xf numFmtId="14" fontId="4" fillId="0" borderId="1" xfId="0" applyNumberFormat="1" applyFont="1" applyAlignment="1">
      <alignment horizontal="center" vertical="center"/>
    </xf>
    <xf numFmtId="0" fontId="4" fillId="0" borderId="1" xfId="0" applyFont="1" applyAlignment="1">
      <alignment horizontal="center" vertical="center"/>
    </xf>
    <xf numFmtId="0" fontId="34" fillId="0" borderId="0" xfId="0" applyFont="1" applyBorder="1" applyAlignment="1">
      <alignment horizontal="left" vertical="center" indent="1"/>
    </xf>
    <xf numFmtId="0" fontId="0" fillId="0" borderId="0" xfId="0" applyBorder="1">
      <alignment vertical="center" wrapText="1"/>
    </xf>
    <xf numFmtId="0" fontId="36" fillId="0" borderId="0" xfId="0" applyFont="1" applyBorder="1">
      <alignment vertical="center" wrapText="1"/>
    </xf>
    <xf numFmtId="0" fontId="37" fillId="0" borderId="0" xfId="0" applyFont="1" applyBorder="1" applyAlignment="1">
      <alignment vertical="top" wrapText="1"/>
    </xf>
    <xf numFmtId="177" fontId="29" fillId="0" borderId="0" xfId="3" applyNumberFormat="1" applyFont="1" applyFill="1" applyBorder="1" applyAlignment="1">
      <alignment horizontal="left" vertical="center"/>
    </xf>
    <xf numFmtId="0" fontId="4" fillId="0" borderId="1" xfId="0" applyFont="1" applyAlignment="1">
      <alignment horizontal="left" vertical="center" wrapText="1" indent="1"/>
    </xf>
    <xf numFmtId="0" fontId="36" fillId="0" borderId="1" xfId="0" applyFont="1">
      <alignment vertical="center" wrapText="1"/>
    </xf>
    <xf numFmtId="179" fontId="4" fillId="0" borderId="1" xfId="0" applyNumberFormat="1" applyFont="1" applyAlignment="1">
      <alignment horizontal="center" vertical="center"/>
    </xf>
    <xf numFmtId="179" fontId="0" fillId="0" borderId="1" xfId="0" applyNumberFormat="1" applyAlignment="1">
      <alignment horizontal="center" vertical="center"/>
    </xf>
    <xf numFmtId="179" fontId="4" fillId="0" borderId="0" xfId="0" applyNumberFormat="1" applyFont="1" applyBorder="1">
      <alignment vertical="center" wrapText="1"/>
    </xf>
    <xf numFmtId="0" fontId="34" fillId="0" borderId="1" xfId="0" applyFont="1" applyAlignment="1">
      <alignment horizontal="left" vertical="center" indent="1"/>
    </xf>
    <xf numFmtId="0" fontId="34" fillId="0" borderId="0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left" vertical="center" wrapText="1"/>
    </xf>
    <xf numFmtId="0" fontId="26" fillId="4" borderId="0" xfId="2" applyFont="1" applyFill="1" applyBorder="1" applyAlignment="1">
      <alignment horizontal="left" vertical="center"/>
    </xf>
    <xf numFmtId="0" fontId="38" fillId="4" borderId="2" xfId="9" applyFont="1" applyFill="1" applyAlignment="1">
      <alignment horizontal="center" vertical="center" wrapText="1"/>
    </xf>
  </cellXfs>
  <cellStyles count="28">
    <cellStyle name="20% - 着色 5" xfId="1" builtinId="46"/>
    <cellStyle name="百分比" xfId="17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19" builtinId="27" customBuiltin="1"/>
    <cellStyle name="常规" xfId="0" builtinId="0" customBuiltin="1"/>
    <cellStyle name="超链接" xfId="9" builtinId="8" customBuiltin="1"/>
    <cellStyle name="电话" xfId="10" xr:uid="{EE586876-43A1-45F4-BD6F-0483BDAB60F6}"/>
    <cellStyle name="好" xfId="18" builtinId="26" customBuiltin="1"/>
    <cellStyle name="汇总" xfId="8" builtinId="25" customBuiltin="1"/>
    <cellStyle name="货币" xfId="15" builtinId="4" customBuiltin="1"/>
    <cellStyle name="货币[0]" xfId="16" builtinId="7" customBuiltin="1"/>
    <cellStyle name="计算" xfId="23" builtinId="22" customBuiltin="1"/>
    <cellStyle name="检查单元格" xfId="25" builtinId="23" customBuiltin="1"/>
    <cellStyle name="解释性文本" xfId="7" builtinId="53" customBuiltin="1"/>
    <cellStyle name="警告文本" xfId="26" builtinId="11" customBuiltin="1"/>
    <cellStyle name="链接单元格" xfId="24" builtinId="24" customBuiltin="1"/>
    <cellStyle name="千位分隔" xfId="13" builtinId="3" customBuiltin="1"/>
    <cellStyle name="千位分隔[0]" xfId="14" builtinId="6" customBuiltin="1"/>
    <cellStyle name="日期" xfId="11" xr:uid="{864BE7CA-6BA4-43A3-BD1F-7594C2F08679}"/>
    <cellStyle name="适中" xfId="20" builtinId="28" customBuiltin="1"/>
    <cellStyle name="输出" xfId="22" builtinId="21" customBuiltin="1"/>
    <cellStyle name="输入" xfId="21" builtinId="20" customBuiltin="1"/>
    <cellStyle name="已访问的超链接" xfId="12" builtinId="9" customBuiltin="1"/>
    <cellStyle name="注释" xfId="27" builtinId="10" customBuiltin="1"/>
  </cellStyles>
  <dxfs count="34">
    <dxf>
      <font>
        <b val="0"/>
        <i val="0"/>
        <strike val="0"/>
        <color theme="1"/>
      </font>
      <fill>
        <gradientFill degree="270">
          <stop position="0">
            <color theme="0"/>
          </stop>
          <stop position="1">
            <color rgb="FF92D050"/>
          </stop>
        </gradientFill>
      </fill>
    </dxf>
    <dxf>
      <font>
        <b val="0"/>
        <i val="0"/>
        <color theme="1" tint="4.9989318521683403E-2"/>
      </font>
      <fill>
        <gradientFill degree="270">
          <stop position="0">
            <color theme="0"/>
          </stop>
          <stop position="1">
            <color rgb="FFFF5353"/>
          </stop>
        </gradientFill>
      </fill>
    </dxf>
    <dxf>
      <font>
        <strike/>
        <u val="none"/>
        <color theme="1" tint="0.499984740745262"/>
      </font>
    </dxf>
    <dxf>
      <font>
        <color theme="1"/>
      </font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border outline="0">
        <bottom style="thin">
          <color theme="6" tint="0.79998168889431442"/>
        </bottom>
      </border>
    </dxf>
    <dxf>
      <font>
        <strike val="0"/>
        <outline val="0"/>
        <shadow val="0"/>
        <u val="none"/>
        <vertAlign val="baseline"/>
        <sz val="14"/>
        <color theme="0"/>
        <name val="Microsoft YaHei UI"/>
        <family val="2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80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3743705557422"/>
        <name val="Microsoft YaHei UI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  <numFmt numFmtId="179" formatCode="[&gt;=2]&quot;合格&quot;;[=1]&quot;不合格&quot;;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Microsoft YaHei UI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sz val="11"/>
        <color theme="0"/>
        <name val="Microsoft YaHei UI"/>
        <family val="2"/>
        <charset val="134"/>
        <scheme val="none"/>
      </font>
    </dxf>
    <dxf>
      <border>
        <bottom style="thin">
          <color auto="1"/>
        </bottom>
        <vertical/>
      </border>
    </dxf>
    <dxf>
      <font>
        <color theme="3" tint="0.34998626667073579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0.79998168889431442"/>
        </bottom>
        <vertical/>
        <horizontal style="thin">
          <color theme="6" tint="0.79998168889431442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PivotStyle="PivotStyleLight18">
    <tableStyle name="通讯簿" pivot="0" count="4" xr9:uid="{00000000-0011-0000-FFFF-FFFF00000000}">
      <tableStyleElement type="wholeTable" dxfId="33"/>
      <tableStyleElement type="headerRow" dxfId="32"/>
      <tableStyleElement type="firstRowStripe" dxfId="31"/>
      <tableStyleElement type="secondRowStripe" dxfId="30"/>
    </tableStyle>
    <tableStyle name="待办事项列表" pivot="0" count="2" xr9:uid="{00000000-0011-0000-FFFF-FFFF00000000}">
      <tableStyleElement type="wholeTable" dxfId="29"/>
      <tableStyleElement type="headerRow" dxfId="28"/>
    </tableStyle>
  </tableStyles>
  <colors>
    <mruColors>
      <color rgb="FFFF5353"/>
      <color rgb="FFFF3300"/>
      <color rgb="FFFAFAFA"/>
      <color rgb="FF00E266"/>
      <color rgb="FFF63636"/>
      <color rgb="FFFFF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2205037</xdr:colOff>
      <xdr:row>1</xdr:row>
      <xdr:rowOff>333375</xdr:rowOff>
    </xdr:from>
    <xdr:to>
      <xdr:col>3</xdr:col>
      <xdr:colOff>1281112</xdr:colOff>
      <xdr:row>6</xdr:row>
      <xdr:rowOff>4763</xdr:rowOff>
    </xdr:to>
    <xdr:sp macro="" textlink="">
      <xdr:nvSpPr>
        <xdr:cNvPr id="4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471862" y="1271588"/>
          <a:ext cx="1281113" cy="13620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“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结果</a:t>
          </a:r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”列中输入数字 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0--&gt;"</a:t>
          </a:r>
          <a:r>
            <a:rPr lang="zh-CN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忽略</a:t>
          </a:r>
          <a:r>
            <a:rPr lang="en-US" altLang="zh-CN" sz="1000">
              <a:solidFill>
                <a:schemeClr val="dk1"/>
              </a:solidFill>
              <a:effectLst/>
              <a:latin typeface="+mn-ea"/>
              <a:ea typeface="+mn-ea"/>
              <a:cs typeface="+mn-cs"/>
            </a:rPr>
            <a:t>"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1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不合格</a:t>
          </a:r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  <a:p>
          <a:pPr algn="l" rtl="0"/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2--&gt;"</a:t>
          </a:r>
          <a:r>
            <a:rPr lang="zh-CN" altLang="en-US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合格</a:t>
          </a:r>
          <a:r>
            <a:rPr lang="en-US" altLang="zh-CN" sz="1000">
              <a:solidFill>
                <a:schemeClr val="tx1">
                  <a:lumMod val="85000"/>
                  <a:lumOff val="15000"/>
                </a:schemeClr>
              </a:solidFill>
              <a:latin typeface="+mn-ea"/>
              <a:ea typeface="+mn-ea"/>
            </a:rPr>
            <a:t>"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3--&gt;"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更改后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合格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endParaRPr lang="zh-CN" altLang="zh-CN" sz="1000">
            <a:effectLst/>
          </a:endParaRPr>
        </a:p>
        <a:p>
          <a:pPr algn="l" rtl="0"/>
          <a:endParaRPr lang="en-US" altLang="zh-CN" sz="1000">
            <a:solidFill>
              <a:schemeClr val="tx1">
                <a:lumMod val="85000"/>
                <a:lumOff val="15000"/>
              </a:schemeClr>
            </a:solidFill>
            <a:latin typeface="+mn-ea"/>
            <a:ea typeface="+mn-ea"/>
          </a:endParaRPr>
        </a:p>
      </xdr:txBody>
    </xdr:sp>
    <xdr:clientData fPrintsWithSheet="0"/>
  </xdr:twoCellAnchor>
  <xdr:twoCellAnchor editAs="oneCell">
    <xdr:from>
      <xdr:col>3</xdr:col>
      <xdr:colOff>1323975</xdr:colOff>
      <xdr:row>2</xdr:row>
      <xdr:rowOff>4763</xdr:rowOff>
    </xdr:from>
    <xdr:to>
      <xdr:col>4</xdr:col>
      <xdr:colOff>757237</xdr:colOff>
      <xdr:row>3</xdr:row>
      <xdr:rowOff>278775</xdr:rowOff>
    </xdr:to>
    <xdr:sp macro="" textlink="">
      <xdr:nvSpPr>
        <xdr:cNvPr id="16" name="数据输入提示" descr="Enter a number greater than 1 in Done column when  task is complete">
          <a:extLst>
            <a:ext uri="{FF2B5EF4-FFF2-40B4-BE49-F238E27FC236}">
              <a16:creationId xmlns:a16="http://schemas.microsoft.com/office/drawing/2014/main" id="{1954A24D-DF3A-439E-AB30-634556E8A9EB}"/>
            </a:ext>
          </a:extLst>
        </xdr:cNvPr>
        <xdr:cNvSpPr txBox="1"/>
      </xdr:nvSpPr>
      <xdr:spPr>
        <a:xfrm>
          <a:off x="4795838" y="1281113"/>
          <a:ext cx="2090737" cy="6121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72000" tIns="0" rIns="72000" bIns="0" rtlCol="0" anchor="ctr"/>
        <a:lstStyle/>
        <a:p>
          <a:pPr rtl="0"/>
          <a:r>
            <a:rPr lang="zh-cn" sz="80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选择</a:t>
          </a:r>
          <a:r>
            <a:rPr lang="zh-cn" sz="8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下拉箭头（例如</a:t>
          </a:r>
          <a:r>
            <a:rPr lang="zh-cn" sz="80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“责任人”或“优先级”），以筛选待办事项列表项或对其进行排序</a:t>
          </a:r>
          <a:endParaRPr lang="en-GB" sz="800">
            <a:effectLst/>
            <a:latin typeface="Microsoft YaHei UI" panose="020B0503020204020204" pitchFamily="34" charset="-122"/>
            <a:ea typeface="Microsoft YaHei UI" panose="020B0503020204020204" pitchFamily="34" charset="-122"/>
          </a:endParaRPr>
        </a:p>
        <a:p>
          <a:pPr rtl="0"/>
          <a:r>
            <a:rPr lang="zh-cn" sz="80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提</a:t>
          </a:r>
          <a:r>
            <a:rPr lang="zh-cn" sz="800" baseline="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示</a:t>
          </a:r>
          <a:r>
            <a:rPr lang="zh-cn" sz="800">
              <a:solidFill>
                <a:schemeClr val="dk1"/>
              </a:solidFill>
              <a:effectLst/>
              <a:latin typeface="Microsoft YaHei UI" panose="020B0503020204020204" pitchFamily="34" charset="-122"/>
              <a:ea typeface="Microsoft YaHei UI" panose="020B0503020204020204" pitchFamily="34" charset="-122"/>
              <a:cs typeface="+mn-cs"/>
            </a:rPr>
            <a:t>不打印。</a:t>
          </a:r>
          <a:endParaRPr lang="en-GB" sz="800">
            <a:effectLst/>
            <a:latin typeface="Microsoft YaHei UI" panose="020B0503020204020204" pitchFamily="34" charset="-122"/>
            <a:ea typeface="Microsoft YaHei UI" panose="020B0503020204020204" pitchFamily="34" charset="-122"/>
          </a:endParaRPr>
        </a:p>
      </xdr:txBody>
    </xdr:sp>
    <xdr:clientData fPrintsWithSheet="0"/>
  </xdr:twoCellAnchor>
  <xdr:twoCellAnchor editAs="oneCell">
    <xdr:from>
      <xdr:col>1</xdr:col>
      <xdr:colOff>177512</xdr:colOff>
      <xdr:row>0</xdr:row>
      <xdr:rowOff>111667</xdr:rowOff>
    </xdr:from>
    <xdr:to>
      <xdr:col>1</xdr:col>
      <xdr:colOff>626669</xdr:colOff>
      <xdr:row>0</xdr:row>
      <xdr:rowOff>762687</xdr:rowOff>
    </xdr:to>
    <xdr:pic>
      <xdr:nvPicPr>
        <xdr:cNvPr id="17" name="图片 16" descr="装饰元素&#10;">
          <a:extLst>
            <a:ext uri="{FF2B5EF4-FFF2-40B4-BE49-F238E27FC236}">
              <a16:creationId xmlns:a16="http://schemas.microsoft.com/office/drawing/2014/main" id="{DF377864-4FEB-4775-90CF-2A6C6DFF8F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012350">
          <a:off x="329912" y="111667"/>
          <a:ext cx="449157" cy="651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待办事项列表" displayName="待办事项列表" ref="B8:I15" headerRowDxfId="27" dataDxfId="26" totalsRowDxfId="25">
  <autoFilter ref="B8:I15" xr:uid="{00000000-0009-0000-0100-000002000000}"/>
  <sortState xmlns:xlrd2="http://schemas.microsoft.com/office/spreadsheetml/2017/richdata2" ref="B9:I15">
    <sortCondition descending="1" ref="H8:H15"/>
  </sortState>
  <tableColumns count="8">
    <tableColumn id="1" xr3:uid="{00000000-0010-0000-0000-000001000000}" name="结果" totalsRowLabel="汇总" dataDxfId="24" totalsRowDxfId="23"/>
    <tableColumn id="2" xr3:uid="{00000000-0010-0000-0000-000002000000}" name="测试项目" dataDxfId="22" totalsRowDxfId="21"/>
    <tableColumn id="6" xr3:uid="{47CD10E8-EAF9-4A58-8FD6-6646992E1985}" name="测试方法" dataDxfId="20" totalsRowDxfId="19"/>
    <tableColumn id="7" xr3:uid="{EC739987-E43B-479C-AAF5-2EA4AD7C61F1}" name="异常描述" dataDxfId="18" totalsRowDxfId="17"/>
    <tableColumn id="8" xr3:uid="{FBFF6E75-EAAB-46BD-9280-8047CAD0BD89}" name="解决方案" dataDxfId="16" totalsRowDxfId="15"/>
    <tableColumn id="3" xr3:uid="{00000000-0010-0000-0000-000003000000}" name="日期" dataDxfId="14" totalsRowDxfId="13"/>
    <tableColumn id="4" xr3:uid="{00000000-0010-0000-0000-000004000000}" name="优先级" dataDxfId="12" totalsRowDxfId="11"/>
    <tableColumn id="5" xr3:uid="{00000000-0010-0000-0000-000005000000}" name="责任人" totalsRowFunction="count" dataDxfId="10" totalsRowDxfId="9"/>
  </tableColumns>
  <tableStyleInfo name="通讯簿" showFirstColumn="1" showLastColumn="0" showRowStripes="1" showColumnStripes="0"/>
  <extLst>
    <ext xmlns:x14="http://schemas.microsoft.com/office/spreadsheetml/2009/9/main" uri="{504A1905-F514-4f6f-8877-14C23A59335A}">
      <x14:table altTextSummary="输入 1 将任务标记为完成，并输入说明和截止日期，然后在此表中选择“优先级”和“责任人姓名”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彩色钥匙" displayName="彩色钥匙_1" ref="B3:C10" totalsRowShown="0" headerRowDxfId="8" dataDxfId="6" headerRowBorderDxfId="7">
  <tableColumns count="2">
    <tableColumn id="1" xr3:uid="{00000000-0010-0000-0100-000001000000}" name="责任人" dataDxfId="5"/>
    <tableColumn id="2" xr3:uid="{AD89F102-9ABF-4ED0-B374-DBFACF72FD61}" name="职责" dataDxfId="4"/>
  </tableColumns>
  <tableStyleInfo name="通讯簿" showFirstColumn="0" showLastColumn="0" showRowStripes="1" showColumnStripes="0"/>
  <extLst>
    <ext xmlns:x14="http://schemas.microsoft.com/office/spreadsheetml/2009/9/main" uri="{504A1905-F514-4f6f-8877-14C23A59335A}">
      <x14:table altTextSummary="在此表插入或修改责任人姓名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7" tint="0.59999389629810485"/>
    <pageSetUpPr autoPageBreaks="0" fitToPage="1"/>
  </sheetPr>
  <dimension ref="A1:XFC17"/>
  <sheetViews>
    <sheetView showGridLines="0" tabSelected="1" topLeftCell="A7" zoomScaleNormal="100" workbookViewId="0">
      <selection activeCell="D22" sqref="D22"/>
    </sheetView>
  </sheetViews>
  <sheetFormatPr defaultColWidth="10.76171875" defaultRowHeight="15" x14ac:dyDescent="0.5"/>
  <cols>
    <col min="1" max="1" width="1.87890625" style="8" customWidth="1"/>
    <col min="2" max="2" width="13.76171875" style="33" customWidth="1"/>
    <col min="3" max="3" width="27.234375" style="8" customWidth="1"/>
    <col min="4" max="4" width="32.8203125" style="8" customWidth="1"/>
    <col min="5" max="5" width="30.5859375" style="8" customWidth="1"/>
    <col min="6" max="6" width="18.52734375" style="8" customWidth="1"/>
    <col min="7" max="7" width="21.05859375" style="8" customWidth="1"/>
    <col min="8" max="8" width="15.9375" style="8" customWidth="1"/>
    <col min="9" max="9" width="10.87890625" style="8" customWidth="1"/>
    <col min="10" max="10" width="8.29296875" style="8" customWidth="1"/>
    <col min="11" max="11" width="8.9375" style="8" customWidth="1"/>
    <col min="12" max="12" width="6" style="8" customWidth="1"/>
    <col min="13" max="13" width="9.76171875" style="8" customWidth="1"/>
    <col min="14" max="14" width="7.17578125" style="8" customWidth="1"/>
    <col min="15" max="15" width="8.46875" style="8" customWidth="1"/>
    <col min="16" max="16" width="11.5859375" style="8" customWidth="1"/>
    <col min="17" max="17" width="24" style="8" customWidth="1"/>
    <col min="18" max="16374" width="10.76171875" style="8" customWidth="1"/>
    <col min="16375" max="16375" width="10.703125" style="8" customWidth="1"/>
    <col min="16376" max="16376" width="12.29296875" style="8" hidden="1" customWidth="1"/>
    <col min="16377" max="16377" width="10.46875" style="8" hidden="1" customWidth="1"/>
    <col min="16378" max="16378" width="11.52734375" style="8" hidden="1" customWidth="1"/>
    <col min="16379" max="16379" width="9.3515625" style="8" hidden="1" customWidth="1"/>
    <col min="16380" max="16380" width="7.29296875" style="8" hidden="1" customWidth="1"/>
    <col min="16381" max="16381" width="6.64453125" style="8" hidden="1" customWidth="1"/>
    <col min="16382" max="16382" width="4.52734375" style="8" hidden="1" customWidth="1"/>
    <col min="16383" max="16383" width="0.17578125" style="8" hidden="1" customWidth="1"/>
    <col min="16384" max="16384" width="24.29296875" style="8" hidden="1" customWidth="1"/>
  </cols>
  <sheetData>
    <row r="1" spans="1:18" ht="73.900000000000006" customHeight="1" x14ac:dyDescent="0.8">
      <c r="A1" s="2" t="s">
        <v>0</v>
      </c>
      <c r="B1" s="3"/>
      <c r="C1" s="4" t="s">
        <v>44</v>
      </c>
      <c r="D1" s="5"/>
      <c r="E1" s="6"/>
      <c r="F1" s="7" t="s">
        <v>4</v>
      </c>
      <c r="I1" s="9"/>
      <c r="J1" s="9"/>
      <c r="K1" s="9"/>
      <c r="L1" s="9"/>
      <c r="M1" s="9"/>
      <c r="N1" s="9"/>
    </row>
    <row r="2" spans="1:18" ht="26.65" x14ac:dyDescent="0.8">
      <c r="A2" s="2"/>
      <c r="B2" s="28" t="s">
        <v>46</v>
      </c>
      <c r="C2" s="28">
        <v>45385</v>
      </c>
      <c r="D2" s="10"/>
      <c r="E2" s="11"/>
      <c r="I2" s="9"/>
      <c r="J2" s="9"/>
      <c r="K2" s="9"/>
      <c r="L2" s="9"/>
      <c r="M2" s="9"/>
      <c r="N2" s="9"/>
    </row>
    <row r="3" spans="1:18" ht="26.65" x14ac:dyDescent="0.8">
      <c r="A3" s="2"/>
      <c r="B3" s="13" t="s">
        <v>45</v>
      </c>
      <c r="C3" s="14">
        <f>COUNTIFS(待办事项列表[结果],0)</f>
        <v>0</v>
      </c>
      <c r="D3" s="10"/>
      <c r="E3" s="11"/>
      <c r="I3" s="9"/>
      <c r="J3" s="9"/>
      <c r="K3" s="9"/>
      <c r="L3" s="9"/>
      <c r="M3" s="9"/>
      <c r="N3" s="9"/>
    </row>
    <row r="4" spans="1:18" ht="26.65" x14ac:dyDescent="0.5">
      <c r="A4" s="12"/>
      <c r="B4" s="13" t="s">
        <v>43</v>
      </c>
      <c r="C4" s="14">
        <f>COUNTIFS(待办事项列表[结果],"=1")</f>
        <v>0</v>
      </c>
      <c r="H4" s="9"/>
      <c r="J4" s="9"/>
      <c r="K4" s="9"/>
      <c r="L4" s="9"/>
      <c r="M4" s="9"/>
      <c r="N4" s="9"/>
    </row>
    <row r="5" spans="1:18" ht="26.65" x14ac:dyDescent="0.5">
      <c r="A5" s="12"/>
      <c r="B5" s="13" t="s">
        <v>42</v>
      </c>
      <c r="C5" s="14">
        <f>COUNTIFS(待办事项列表[结果],"=2")</f>
        <v>4</v>
      </c>
      <c r="H5" s="9"/>
      <c r="J5" s="9"/>
      <c r="K5" s="9"/>
      <c r="L5" s="9"/>
      <c r="M5" s="9"/>
      <c r="N5" s="9"/>
    </row>
    <row r="6" spans="1:18" ht="26.65" x14ac:dyDescent="0.5">
      <c r="A6" s="12"/>
      <c r="B6" s="13" t="s">
        <v>56</v>
      </c>
      <c r="C6" s="14">
        <f>COUNTIFS(待办事项列表[结果],"=3")</f>
        <v>3</v>
      </c>
      <c r="H6" s="9"/>
      <c r="J6" s="9"/>
      <c r="K6" s="9"/>
      <c r="L6" s="9"/>
      <c r="M6" s="9"/>
      <c r="N6" s="9"/>
    </row>
    <row r="7" spans="1:18" ht="26.65" x14ac:dyDescent="0.8">
      <c r="B7" s="15"/>
      <c r="C7" s="16"/>
      <c r="D7" s="17"/>
      <c r="E7" s="17"/>
      <c r="F7" s="18"/>
      <c r="G7" s="18"/>
    </row>
    <row r="8" spans="1:18" s="20" customFormat="1" ht="16.149999999999999" x14ac:dyDescent="0.5">
      <c r="A8" s="19"/>
      <c r="B8" s="24" t="s">
        <v>24</v>
      </c>
      <c r="C8" s="24" t="s">
        <v>21</v>
      </c>
      <c r="D8" s="24" t="s">
        <v>23</v>
      </c>
      <c r="E8" s="24" t="s">
        <v>25</v>
      </c>
      <c r="F8" s="24" t="s">
        <v>50</v>
      </c>
      <c r="G8" s="24" t="s">
        <v>38</v>
      </c>
      <c r="H8" s="24" t="s">
        <v>2</v>
      </c>
      <c r="I8" s="24" t="s">
        <v>5</v>
      </c>
      <c r="M8" s="19"/>
      <c r="N8" s="19"/>
      <c r="O8" s="19"/>
      <c r="P8" s="19"/>
      <c r="Q8" s="19"/>
      <c r="R8" s="19"/>
    </row>
    <row r="9" spans="1:18" ht="60" x14ac:dyDescent="0.5">
      <c r="A9" s="35" t="s">
        <v>1</v>
      </c>
      <c r="B9" s="31">
        <v>2</v>
      </c>
      <c r="C9" s="34" t="s">
        <v>9</v>
      </c>
      <c r="D9" s="29" t="s">
        <v>26</v>
      </c>
      <c r="E9" s="29"/>
      <c r="F9" s="29"/>
      <c r="G9" s="22">
        <v>45385</v>
      </c>
      <c r="H9" s="23" t="s">
        <v>3</v>
      </c>
      <c r="I9" s="23" t="s">
        <v>14</v>
      </c>
    </row>
    <row r="10" spans="1:18" ht="30" x14ac:dyDescent="0.5">
      <c r="A10" s="35"/>
      <c r="B10" s="31">
        <v>3</v>
      </c>
      <c r="C10" s="21" t="s">
        <v>22</v>
      </c>
      <c r="D10" s="29" t="s">
        <v>27</v>
      </c>
      <c r="E10" s="29" t="s">
        <v>51</v>
      </c>
      <c r="F10" s="29" t="s">
        <v>55</v>
      </c>
      <c r="G10" s="22">
        <v>45385</v>
      </c>
      <c r="H10" s="23" t="s">
        <v>3</v>
      </c>
      <c r="I10" s="23" t="s">
        <v>14</v>
      </c>
    </row>
    <row r="11" spans="1:18" ht="45" x14ac:dyDescent="0.5">
      <c r="A11" s="35"/>
      <c r="B11" s="31">
        <v>3</v>
      </c>
      <c r="C11" s="21" t="s">
        <v>10</v>
      </c>
      <c r="D11" s="29" t="s">
        <v>40</v>
      </c>
      <c r="E11" s="29" t="s">
        <v>52</v>
      </c>
      <c r="F11" s="29" t="s">
        <v>55</v>
      </c>
      <c r="G11" s="22">
        <v>45385</v>
      </c>
      <c r="H11" s="23" t="s">
        <v>3</v>
      </c>
      <c r="I11" s="23" t="s">
        <v>14</v>
      </c>
    </row>
    <row r="12" spans="1:18" ht="30" x14ac:dyDescent="0.5">
      <c r="B12" s="32">
        <v>3</v>
      </c>
      <c r="C12" s="21" t="s">
        <v>12</v>
      </c>
      <c r="D12" s="29" t="s">
        <v>41</v>
      </c>
      <c r="E12" s="29" t="s">
        <v>54</v>
      </c>
      <c r="F12" s="29" t="s">
        <v>53</v>
      </c>
      <c r="G12" s="22">
        <v>45385</v>
      </c>
      <c r="H12" s="23" t="s">
        <v>3</v>
      </c>
      <c r="I12" s="23" t="s">
        <v>14</v>
      </c>
    </row>
    <row r="13" spans="1:18" ht="30" x14ac:dyDescent="0.5">
      <c r="B13" s="31">
        <v>2</v>
      </c>
      <c r="C13" s="21" t="s">
        <v>11</v>
      </c>
      <c r="D13" s="29" t="s">
        <v>37</v>
      </c>
      <c r="E13" s="29"/>
      <c r="F13" s="29"/>
      <c r="G13" s="22">
        <v>45385</v>
      </c>
      <c r="H13" s="23" t="s">
        <v>3</v>
      </c>
      <c r="I13" s="23" t="s">
        <v>14</v>
      </c>
    </row>
    <row r="14" spans="1:18" ht="30" x14ac:dyDescent="0.5">
      <c r="B14" s="31">
        <v>2</v>
      </c>
      <c r="C14" s="21" t="s">
        <v>13</v>
      </c>
      <c r="D14" s="29" t="s">
        <v>39</v>
      </c>
      <c r="E14" s="29"/>
      <c r="F14" s="29"/>
      <c r="G14" s="22">
        <v>45385</v>
      </c>
      <c r="H14" s="23" t="s">
        <v>3</v>
      </c>
      <c r="I14" s="23" t="s">
        <v>14</v>
      </c>
    </row>
    <row r="15" spans="1:18" ht="30" x14ac:dyDescent="0.5">
      <c r="B15" s="32">
        <v>2</v>
      </c>
      <c r="C15" s="21" t="s">
        <v>47</v>
      </c>
      <c r="D15" s="29" t="s">
        <v>41</v>
      </c>
      <c r="E15" s="29"/>
      <c r="F15" s="29"/>
      <c r="G15" s="22">
        <v>45385</v>
      </c>
      <c r="H15" s="23" t="s">
        <v>3</v>
      </c>
      <c r="I15" s="23" t="s">
        <v>14</v>
      </c>
    </row>
    <row r="16" spans="1:18" ht="30" x14ac:dyDescent="0.5">
      <c r="B16" s="31">
        <v>2</v>
      </c>
      <c r="C16" s="21" t="s">
        <v>48</v>
      </c>
      <c r="D16" s="29" t="s">
        <v>37</v>
      </c>
      <c r="E16" s="29"/>
      <c r="F16" s="29"/>
      <c r="G16" s="22">
        <v>45385</v>
      </c>
      <c r="H16" s="23" t="s">
        <v>3</v>
      </c>
      <c r="I16" s="23" t="s">
        <v>14</v>
      </c>
    </row>
    <row r="17" spans="2:9" ht="30" x14ac:dyDescent="0.5">
      <c r="B17" s="31">
        <v>2</v>
      </c>
      <c r="C17" s="21" t="s">
        <v>49</v>
      </c>
      <c r="D17" s="29" t="s">
        <v>39</v>
      </c>
      <c r="E17" s="29"/>
      <c r="F17" s="29"/>
      <c r="G17" s="22">
        <v>45385</v>
      </c>
      <c r="H17" s="23" t="s">
        <v>3</v>
      </c>
      <c r="I17" s="23" t="s">
        <v>14</v>
      </c>
    </row>
  </sheetData>
  <mergeCells count="1">
    <mergeCell ref="A9:A11"/>
  </mergeCells>
  <phoneticPr fontId="2" type="noConversion"/>
  <conditionalFormatting sqref="C9:I17">
    <cfRule type="expression" dxfId="3" priority="1">
      <formula>$B9=3</formula>
    </cfRule>
    <cfRule type="expression" dxfId="2" priority="37">
      <formula>$B9=0</formula>
    </cfRule>
    <cfRule type="expression" dxfId="1" priority="38">
      <formula>$B9=1</formula>
    </cfRule>
    <cfRule type="expression" dxfId="0" priority="42">
      <formula>$B9=2</formula>
    </cfRule>
  </conditionalFormatting>
  <dataValidations count="17">
    <dataValidation allowBlank="1" showInputMessage="1" showErrorMessage="1" prompt="在此工作簿中创建待办事项列表。在此工作表的“待办事项列表”表中输入详细信息。选择单元格 F1 导航到“安排”工作表。今日应办和逾期天数将自动更新" sqref="A1" xr:uid="{00000000-0002-0000-0000-000002000000}"/>
    <dataValidation allowBlank="1" showInputMessage="1" showErrorMessage="1" prompt="“任务安排”工作表的导航链接" sqref="F1:G7" xr:uid="{00000000-0002-0000-0000-000004000000}"/>
    <dataValidation allowBlank="1" showInputMessage="1" showErrorMessage="1" prompt="日期将在此单元格中自动更新，今日应办和逾期天数位于下方单元格中" sqref="B2:C2" xr:uid="{00000000-0002-0000-0000-000005000000}"/>
    <dataValidation allowBlank="1" showInputMessage="1" showErrorMessage="1" prompt="右侧单元格将自动更新今日应办" sqref="B3:B4" xr:uid="{00000000-0002-0000-0000-000006000000}"/>
    <dataValidation allowBlank="1" showInputMessage="1" showErrorMessage="1" prompt="此单元格将自动更新今日应办" sqref="C3:C4" xr:uid="{00000000-0002-0000-0000-000007000000}"/>
    <dataValidation allowBlank="1" showInputMessage="1" showErrorMessage="1" prompt="在此标题下的此列中输入说明" sqref="C8:D8" xr:uid="{00000000-0002-0000-0000-00000A000000}"/>
    <dataValidation allowBlank="1" showInputMessage="1" showErrorMessage="1" prompt="在此标题的此列中选择优先级。按 Alt+向下键可显现选项，然后按向下键和 Enter 进行选择" sqref="H8" xr:uid="{00000000-0002-0000-0000-00000C000000}"/>
    <dataValidation allowBlank="1" showInputMessage="1" showErrorMessage="1" prompt="在此标题的此列中选择责任人姓名。按 Alt+向下键可显现选项，然后按向下键和 Enter 进行选择" sqref="I8" xr:uid="{00000000-0002-0000-0000-00000D000000}"/>
    <dataValidation allowBlank="1" showInputMessage="1" showErrorMessage="1" prompt="在此标题下的此列中输入大于 1 的值，将任务标记为完成。将自动应用删除线格式" sqref="B8" xr:uid="{00000000-0002-0000-0000-00000E000000}"/>
    <dataValidation allowBlank="1" showErrorMessage="1" prompt="此工作表的标题位于此单元格中。日期将在下方单元格中自动更新，今日应办和逾期天数位于单元格 C3 和 C4 中。提示位于右侧单元格中" sqref="C1" xr:uid="{00000000-0002-0000-0000-000003000000}"/>
    <dataValidation allowBlank="1" showInputMessage="1" showErrorMessage="1" prompt="此工作表的标题位于此 C1中。日期将在单元格 B2 中自动更新，今日应办和逾期天数位于单元格 C3 和 C4 中。下一步提示位于下方单元格中。" sqref="B1" xr:uid="{A1419114-EA4B-4682-BE7E-B798760663B5}"/>
    <dataValidation allowBlank="1" showInputMessage="1" showErrorMessage="1" prompt="右侧单元格将自动更新逾期天数" sqref="B5:B6" xr:uid="{00000000-0002-0000-0000-000008000000}"/>
    <dataValidation allowBlank="1" showInputMessage="1" showErrorMessage="1" prompt="此单元格将自动更新逾期天数。在下表中输入详细信息。表提示位于单元格 A6" sqref="C5:C6" xr:uid="{00000000-0002-0000-0000-000009000000}"/>
    <dataValidation allowBlank="1" showErrorMessage="1" sqref="B7:C7" xr:uid="{254DA3D6-ECB4-4C15-B279-41BA4F74C3F3}"/>
    <dataValidation allowBlank="1" showInputMessage="1" showErrorMessage="1" prompt="在此标题下的此列中输入截止日期" sqref="E8:G8" xr:uid="{00000000-0002-0000-0000-00000B000000}"/>
    <dataValidation type="list" errorStyle="warning" allowBlank="1" showInputMessage="1" showErrorMessage="1" error="从此列表中选择优先级。选择“取消”，按 Alt+向下键可显现选项，然后按向下键和 Enter 进行选择" sqref="H9:H17" xr:uid="{00000000-0002-0000-0000-000000000000}">
      <formula1>"高,中等,低"</formula1>
    </dataValidation>
    <dataValidation type="list" errorStyle="warning" allowBlank="1" showInputMessage="1" showErrorMessage="1" error="从此列表中选择责任人姓名。选择“取消”，按 Alt+向下键可显现选项，然后按向下键和 Enter 进行选择" sqref="I9:I17" xr:uid="{00000000-0002-0000-0000-000001000000}">
      <formula1>责任人</formula1>
    </dataValidation>
  </dataValidations>
  <hyperlinks>
    <hyperlink ref="F1" location="'任务安排'!A1" tooltip="单击以导航到“任务安排”" display="Setup &gt;" xr:uid="{EB98820A-A312-4322-922A-B3AC2F81714F}"/>
  </hyperlinks>
  <pageMargins left="0.5" right="0.5" top="0.75" bottom="0.75" header="0.3" footer="0.3"/>
  <pageSetup scale="58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260BDC38-39BB-40B7-9DE5-E78A1F54B419}">
            <x14:iconSet iconSet="3Symbols2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ymbols2" iconId="1"/>
              <x14:cfIcon iconSet="3Symbols2" iconId="0"/>
              <x14:cfIcon iconSet="3Symbols2" iconId="2"/>
            </x14:iconSet>
          </x14:cfRule>
          <xm:sqref>B9:B102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skSetup">
    <tabColor theme="6" tint="0.39997558519241921"/>
    <pageSetUpPr fitToPage="1"/>
  </sheetPr>
  <dimension ref="A1:O18"/>
  <sheetViews>
    <sheetView showGridLines="0" zoomScaleNormal="100" workbookViewId="0">
      <selection activeCell="E1" sqref="E1:F1"/>
    </sheetView>
  </sheetViews>
  <sheetFormatPr defaultColWidth="0" defaultRowHeight="30" customHeight="1" x14ac:dyDescent="0.5"/>
  <cols>
    <col min="1" max="1" width="3.76171875" style="25" customWidth="1"/>
    <col min="2" max="2" width="21" style="25" customWidth="1"/>
    <col min="3" max="3" width="18.234375" style="25" customWidth="1"/>
    <col min="4" max="6" width="8.76171875" style="25" customWidth="1"/>
    <col min="7" max="7" width="7.234375" style="25" hidden="1" customWidth="1"/>
    <col min="8" max="15" width="0" style="25" hidden="1" customWidth="1"/>
    <col min="16" max="16384" width="10.76171875" style="25" hidden="1"/>
  </cols>
  <sheetData>
    <row r="1" spans="2:11" ht="66" customHeight="1" x14ac:dyDescent="0.5">
      <c r="B1" s="38" t="s">
        <v>6</v>
      </c>
      <c r="C1" s="38"/>
      <c r="D1" s="38"/>
      <c r="E1" s="39" t="s">
        <v>8</v>
      </c>
      <c r="F1" s="39"/>
      <c r="G1" s="18"/>
      <c r="H1" s="18"/>
      <c r="I1" s="18"/>
      <c r="J1" s="18"/>
      <c r="K1" s="18"/>
    </row>
    <row r="2" spans="2:11" ht="83.25" customHeight="1" x14ac:dyDescent="0.5">
      <c r="B2" s="37" t="s">
        <v>7</v>
      </c>
      <c r="C2" s="37"/>
      <c r="D2" s="37"/>
      <c r="E2" s="37"/>
      <c r="F2" s="37"/>
      <c r="G2" s="18"/>
      <c r="H2" s="18"/>
      <c r="I2" s="18"/>
      <c r="J2" s="18"/>
      <c r="K2" s="18"/>
    </row>
    <row r="3" spans="2:11" ht="30" customHeight="1" x14ac:dyDescent="0.5">
      <c r="B3" s="26" t="s">
        <v>5</v>
      </c>
      <c r="C3" s="30" t="s">
        <v>28</v>
      </c>
      <c r="E3" s="36"/>
      <c r="F3" s="36"/>
      <c r="G3" s="36"/>
    </row>
    <row r="4" spans="2:11" ht="30" customHeight="1" x14ac:dyDescent="0.5">
      <c r="B4" s="1" t="s">
        <v>29</v>
      </c>
      <c r="C4" s="1" t="s">
        <v>30</v>
      </c>
    </row>
    <row r="5" spans="2:11" ht="30" customHeight="1" x14ac:dyDescent="0.5">
      <c r="B5" s="1" t="s">
        <v>20</v>
      </c>
      <c r="C5" s="1" t="s">
        <v>31</v>
      </c>
    </row>
    <row r="6" spans="2:11" ht="30" customHeight="1" x14ac:dyDescent="0.5">
      <c r="B6" s="1" t="s">
        <v>18</v>
      </c>
      <c r="C6" s="1" t="s">
        <v>32</v>
      </c>
    </row>
    <row r="7" spans="2:11" ht="30" customHeight="1" x14ac:dyDescent="0.5">
      <c r="B7" s="1" t="s">
        <v>16</v>
      </c>
      <c r="C7" s="1" t="s">
        <v>33</v>
      </c>
    </row>
    <row r="8" spans="2:11" ht="30" customHeight="1" x14ac:dyDescent="0.5">
      <c r="B8" s="1" t="s">
        <v>17</v>
      </c>
      <c r="C8" s="1" t="s">
        <v>34</v>
      </c>
      <c r="F8" s="27"/>
    </row>
    <row r="9" spans="2:11" ht="30" customHeight="1" x14ac:dyDescent="0.5">
      <c r="B9" s="1" t="s">
        <v>15</v>
      </c>
      <c r="C9" s="1" t="s">
        <v>35</v>
      </c>
    </row>
    <row r="10" spans="2:11" ht="30" customHeight="1" x14ac:dyDescent="0.5">
      <c r="B10" s="1" t="s">
        <v>19</v>
      </c>
      <c r="C10" s="1" t="s">
        <v>36</v>
      </c>
    </row>
    <row r="17" s="25" customFormat="1" ht="30" customHeight="1" x14ac:dyDescent="0.5"/>
    <row r="18" s="25" customFormat="1" ht="30" customHeight="1" x14ac:dyDescent="0.5"/>
  </sheetData>
  <mergeCells count="4">
    <mergeCell ref="E3:G3"/>
    <mergeCell ref="B2:F2"/>
    <mergeCell ref="B1:D1"/>
    <mergeCell ref="E1:F1"/>
  </mergeCells>
  <phoneticPr fontId="2" type="noConversion"/>
  <dataValidations count="4">
    <dataValidation allowBlank="1" showInputMessage="1" showErrorMessage="1" prompt="在此工作表中创建任务安排。从单元格 B4 开始，在“彩色钥匙”表中插入或修改条目。选择单元格 G1 导航到待办事项列表。提示位于单元格 B2 中" sqref="A1" xr:uid="{00000000-0002-0000-0100-000000000000}"/>
    <dataValidation allowBlank="1" showInputMessage="1" showErrorMessage="1" prompt="在此标题下的此列中插入或修改责任人姓名" sqref="B3:C3" xr:uid="{00000000-0002-0000-0100-000002000000}"/>
    <dataValidation allowBlank="1" showInputMessage="1" showErrorMessage="1" prompt="此工作表的标题位于此单元格中，提示位于下方单元格中，“待办事项列表”工作表的导航链接位于右侧单元格中" sqref="B1" xr:uid="{00000000-0002-0000-0100-000003000000}"/>
    <dataValidation allowBlank="1" showInputMessage="1" showErrorMessage="1" prompt="“待办事项列表”工作表的导航链接" sqref="E1 G1:K2" xr:uid="{00000000-0002-0000-0100-000001000000}"/>
  </dataValidations>
  <hyperlinks>
    <hyperlink ref="G1:K2" location="'待办事项列表'!A1" tooltip="选择此处导航到“待办事项列表”工作表" display="&lt; To Do List" xr:uid="{00000000-0004-0000-0100-000000000000}"/>
    <hyperlink ref="E1:F1" location="测试报告!A1" tooltip="单击以导航到“待办事项列表”工作表" display="&lt; 待办事项列表" xr:uid="{030E72E2-83DE-4827-9931-20D8B9FA68D2}"/>
  </hyperlinks>
  <printOptions horizontalCentered="1"/>
  <pageMargins left="0.5" right="0.5" top="0.75" bottom="0.75" header="0.3" footer="0.3"/>
  <pageSetup scale="65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CCC4C8-6A95-4999-B963-115A022CA31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7118F064-9046-4DCB-A010-2D274D0FB5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0DC3BD-3C4B-4C78-91FF-63EB10F70D2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TM22583886</Templat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13</vt:i4>
      </vt:variant>
    </vt:vector>
  </HeadingPairs>
  <TitlesOfParts>
    <vt:vector size="15" baseType="lpstr">
      <vt:lpstr>测试报告</vt:lpstr>
      <vt:lpstr>任务安排</vt:lpstr>
      <vt:lpstr>测试报告!Print_Titles</vt:lpstr>
      <vt:lpstr>彩色钥匙</vt:lpstr>
      <vt:lpstr>今日应办</vt:lpstr>
      <vt:lpstr>列标题1</vt:lpstr>
      <vt:lpstr>列标题2</vt:lpstr>
      <vt:lpstr>测试报告!网格</vt:lpstr>
      <vt:lpstr>颜色1</vt:lpstr>
      <vt:lpstr>颜色2</vt:lpstr>
      <vt:lpstr>颜色3</vt:lpstr>
      <vt:lpstr>颜色4</vt:lpstr>
      <vt:lpstr>颜色5</vt:lpstr>
      <vt:lpstr>颜色6</vt:lpstr>
      <vt:lpstr>责任人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2018-08-10T20:02:13Z</dcterms:created>
  <dcterms:modified xsi:type="dcterms:W3CDTF">2024-04-09T01:26:34Z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